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63f0ebbda5413d/Desktop/Data Analytics Bootcamp 2020/Classwork and Projects/Crowdfunding Analysis/"/>
    </mc:Choice>
  </mc:AlternateContent>
  <xr:revisionPtr revIDLastSave="263" documentId="8_{0596371B-CE68-4909-9F30-B9E9A574881C}" xr6:coauthVersionLast="45" xr6:coauthVersionMax="45" xr10:uidLastSave="{5BB03168-EFB1-4877-A96D-A05A042A684E}"/>
  <bookViews>
    <workbookView minimized="1" xWindow="-936" yWindow="3972" windowWidth="23304" windowHeight="10044" activeTab="2" xr2:uid="{00000000-000D-0000-FFFF-FFFF00000000}"/>
  </bookViews>
  <sheets>
    <sheet name="Kickstarter" sheetId="1" r:id="rId1"/>
    <sheet name="theater_outcomes_launch_date" sheetId="14" r:id="rId2"/>
    <sheet name="outcomes_based_on_goals" sheetId="26" r:id="rId3"/>
    <sheet name="Descriptive Statistics" sheetId="19" r:id="rId4"/>
    <sheet name="Pivot_Subcategory" sheetId="11" r:id="rId5"/>
    <sheet name="Pivot_Parent_Categories" sheetId="8" r:id="rId6"/>
    <sheet name="Edinburg_Research" sheetId="16" r:id="rId7"/>
    <sheet name="Failed CA Kickstarters" sheetId="23" r:id="rId8"/>
    <sheet name="Successful CA Kickstarters" sheetId="22" r:id="rId9"/>
    <sheet name="Successful G.B. Kickstarters" sheetId="21" r:id="rId10"/>
    <sheet name="Failed G.B. Kickstarters" sheetId="20" r:id="rId11"/>
    <sheet name="Failed U.S. Kickstarters" sheetId="18" r:id="rId12"/>
    <sheet name="Successful U.S. Kickstarters" sheetId="17" r:id="rId13"/>
  </sheets>
  <definedNames>
    <definedName name="_xlnm._FilterDatabase" localSheetId="0" hidden="1">Kickstarter!$A$1:$U$4115</definedName>
  </definedNames>
  <calcPr calcId="191029"/>
  <pivotCaches>
    <pivotCache cacheId="4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26" l="1"/>
  <c r="H3" i="26"/>
  <c r="H4" i="26"/>
  <c r="H5" i="26"/>
  <c r="H6" i="26"/>
  <c r="H7" i="26"/>
  <c r="H8" i="26"/>
  <c r="H9" i="26"/>
  <c r="H10" i="26"/>
  <c r="H11" i="26"/>
  <c r="H12" i="26"/>
  <c r="G3" i="26"/>
  <c r="G4" i="26"/>
  <c r="G5" i="26"/>
  <c r="G6" i="26"/>
  <c r="G7" i="26"/>
  <c r="G8" i="26"/>
  <c r="G9" i="26"/>
  <c r="G10" i="26"/>
  <c r="G11" i="26"/>
  <c r="G12" i="26"/>
  <c r="G2" i="26"/>
  <c r="F2" i="26"/>
  <c r="F3" i="26"/>
  <c r="F4" i="26"/>
  <c r="F5" i="26"/>
  <c r="F6" i="26"/>
  <c r="F7" i="26"/>
  <c r="F8" i="26"/>
  <c r="F9" i="26"/>
  <c r="F10" i="26"/>
  <c r="F11" i="26"/>
  <c r="F12" i="26"/>
  <c r="E3" i="26"/>
  <c r="E4" i="26"/>
  <c r="E5" i="26"/>
  <c r="E6" i="26"/>
  <c r="E7" i="26"/>
  <c r="E8" i="26"/>
  <c r="E9" i="26"/>
  <c r="E10" i="26"/>
  <c r="E11" i="26"/>
  <c r="E12" i="26"/>
  <c r="E2" i="26"/>
  <c r="D12" i="26"/>
  <c r="D11" i="26"/>
  <c r="D10" i="26"/>
  <c r="D9" i="26"/>
  <c r="D8" i="26"/>
  <c r="D7" i="26"/>
  <c r="D6" i="26"/>
  <c r="D5" i="26"/>
  <c r="D4" i="26"/>
  <c r="D3" i="26"/>
  <c r="D2" i="26"/>
  <c r="C10" i="26"/>
  <c r="C11" i="26"/>
  <c r="B11" i="26"/>
  <c r="C12" i="26"/>
  <c r="C9" i="26"/>
  <c r="C8" i="26"/>
  <c r="C7" i="26"/>
  <c r="C6" i="26"/>
  <c r="C5" i="26"/>
  <c r="C4" i="26"/>
  <c r="C3" i="26"/>
  <c r="C2" i="26"/>
  <c r="B3" i="26"/>
  <c r="B4" i="26"/>
  <c r="B5" i="26"/>
  <c r="B6" i="26"/>
  <c r="B7" i="26"/>
  <c r="B8" i="26"/>
  <c r="B9" i="26"/>
  <c r="B10" i="26"/>
  <c r="B12" i="26"/>
  <c r="B2" i="2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C45" i="19" l="1"/>
  <c r="C46" i="19" s="1"/>
  <c r="C39" i="19"/>
  <c r="C38" i="19"/>
  <c r="C44" i="19"/>
  <c r="C37" i="19"/>
  <c r="C43" i="19"/>
  <c r="C36" i="19"/>
  <c r="B46" i="19"/>
  <c r="B45" i="19"/>
  <c r="B44" i="19"/>
  <c r="B43" i="19"/>
  <c r="B39" i="19"/>
  <c r="B38" i="19"/>
  <c r="B37" i="19"/>
  <c r="B36" i="19"/>
  <c r="C30" i="19"/>
  <c r="C29" i="19"/>
  <c r="C31" i="19" s="1"/>
  <c r="C28" i="19"/>
  <c r="C23" i="19"/>
  <c r="C22" i="19"/>
  <c r="C24" i="19" s="1"/>
  <c r="C21" i="19"/>
  <c r="C20" i="19"/>
  <c r="B30" i="19"/>
  <c r="B29" i="19"/>
  <c r="B31" i="19" s="1"/>
  <c r="B28" i="19"/>
  <c r="B23" i="19"/>
  <c r="B22" i="19"/>
  <c r="B21" i="19"/>
  <c r="B14" i="19"/>
  <c r="B13" i="19"/>
  <c r="B12" i="19"/>
  <c r="C14" i="19"/>
  <c r="C13" i="19"/>
  <c r="C12" i="19"/>
  <c r="C7" i="19"/>
  <c r="C6" i="19"/>
  <c r="C5" i="19"/>
  <c r="B7" i="19"/>
  <c r="B6" i="19"/>
  <c r="B5" i="19"/>
  <c r="C42" i="19"/>
  <c r="C41" i="19"/>
  <c r="B42" i="19"/>
  <c r="B41" i="19"/>
  <c r="C35" i="19"/>
  <c r="C34" i="19"/>
  <c r="B35" i="19"/>
  <c r="B34" i="19"/>
  <c r="C27" i="19"/>
  <c r="C26" i="19"/>
  <c r="C19" i="19"/>
  <c r="B27" i="19"/>
  <c r="B20" i="19"/>
  <c r="B19" i="19"/>
  <c r="B26" i="19"/>
  <c r="C11" i="19"/>
  <c r="C10" i="19"/>
  <c r="B11" i="19"/>
  <c r="B10" i="19"/>
  <c r="C4" i="19"/>
  <c r="B4" i="19"/>
  <c r="C3" i="19"/>
  <c r="B3" i="19"/>
  <c r="B8" i="19" l="1"/>
  <c r="B24" i="19"/>
  <c r="C15" i="19"/>
  <c r="C8" i="19"/>
  <c r="B15" i="19"/>
  <c r="F3" i="16"/>
  <c r="F4" i="16"/>
  <c r="F5" i="16"/>
  <c r="F6" i="16"/>
  <c r="F2" i="16"/>
  <c r="D3" i="16" l="1"/>
  <c r="D4" i="16"/>
  <c r="D5" i="16"/>
  <c r="D6" i="16"/>
  <c r="D2" i="16"/>
  <c r="C3" i="16"/>
  <c r="C4" i="16"/>
  <c r="C5" i="16"/>
  <c r="C6" i="16"/>
  <c r="C2" i="16"/>
  <c r="B2" i="16"/>
  <c r="B3" i="16"/>
  <c r="B4" i="16"/>
  <c r="B5" i="16"/>
  <c r="B6" i="16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54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L2" i="1"/>
  <c r="J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E3" i="16" l="1"/>
  <c r="E4" i="16"/>
  <c r="E2" i="16"/>
  <c r="E5" i="16"/>
  <c r="E6" i="16"/>
</calcChain>
</file>

<file path=xl/sharedStrings.xml><?xml version="1.0" encoding="utf-8"?>
<sst xmlns="http://schemas.openxmlformats.org/spreadsheetml/2006/main" count="41216" uniqueCount="8420">
  <si>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</si>
  <si>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</si>
  <si>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</si>
  <si>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</si>
  <si>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</si>
  <si>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</si>
  <si>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</si>
  <si>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</si>
  <si>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</si>
  <si>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</si>
  <si>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</si>
  <si>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</si>
  <si>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</si>
  <si>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</si>
  <si>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</si>
  <si>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</si>
  <si>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</si>
  <si>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</si>
  <si>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</si>
  <si>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</si>
  <si>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</si>
  <si>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</si>
  <si>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</si>
  <si>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</si>
  <si>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</si>
  <si>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</si>
  <si>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</si>
  <si>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</si>
  <si>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</si>
  <si>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</si>
  <si>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</si>
  <si>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</si>
  <si>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</si>
  <si>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</si>
  <si>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</si>
  <si>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</si>
  <si>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</si>
  <si>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</si>
  <si>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</si>
  <si>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</si>
  <si>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</si>
  <si>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</si>
  <si>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</si>
  <si>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</si>
  <si>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</si>
  <si>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</si>
  <si>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</si>
  <si>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</si>
  <si>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</si>
  <si>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</si>
  <si>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</si>
  <si>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</si>
  <si>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</si>
  <si>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</si>
  <si>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</si>
  <si>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</si>
  <si>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</si>
  <si>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</si>
  <si>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</si>
  <si>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</si>
  <si>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</si>
  <si>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</si>
  <si>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</si>
  <si>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</si>
  <si>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</si>
  <si>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</si>
  <si>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</si>
  <si>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</si>
  <si>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</si>
  <si>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</si>
  <si>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</si>
  <si>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</si>
  <si>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</si>
  <si>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</si>
  <si>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</si>
  <si>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</si>
  <si>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</si>
  <si>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</si>
  <si>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</si>
  <si>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</si>
  <si>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</si>
  <si>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</si>
  <si>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</si>
  <si>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</si>
  <si>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</si>
  <si>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</si>
  <si>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</si>
  <si>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</si>
  <si>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</si>
  <si>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</si>
  <si>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</si>
  <si>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</si>
  <si>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</si>
  <si>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</si>
  <si>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</si>
  <si>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</si>
  <si>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</si>
  <si>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</si>
  <si>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</si>
  <si>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</si>
  <si>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</si>
  <si>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</si>
  <si>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</si>
  <si>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</si>
  <si>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</si>
  <si>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</si>
  <si>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</si>
  <si>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</si>
  <si>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</si>
  <si>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</si>
  <si>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</si>
  <si>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</si>
  <si>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</si>
  <si>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</si>
  <si>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</si>
  <si>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</si>
  <si>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</si>
  <si>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</si>
  <si>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</si>
  <si>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</si>
  <si>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</si>
  <si>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</si>
  <si>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</si>
  <si>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</si>
  <si>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</si>
  <si>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</si>
  <si>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</si>
  <si>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</si>
  <si>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</si>
  <si>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</si>
  <si>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</si>
  <si>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</si>
  <si>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</si>
  <si>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</si>
  <si>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</si>
  <si>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</si>
  <si>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</si>
  <si>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</si>
  <si>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</si>
  <si>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</si>
  <si>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</si>
  <si>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</si>
  <si>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</si>
  <si>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</si>
  <si>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</si>
  <si>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</si>
  <si>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</si>
  <si>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</si>
  <si>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</si>
  <si>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</si>
  <si>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</si>
  <si>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</si>
  <si>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</si>
  <si>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</si>
  <si>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</si>
  <si>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</si>
  <si>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</si>
  <si>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</si>
  <si>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</si>
  <si>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</si>
  <si>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</si>
  <si>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</si>
  <si>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</si>
  <si>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</si>
  <si>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</si>
  <si>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</si>
  <si>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</si>
  <si>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</si>
  <si>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</si>
  <si>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</si>
  <si>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</si>
  <si>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</si>
  <si>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</si>
  <si>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</si>
  <si>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</si>
  <si>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</si>
  <si>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</si>
  <si>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</si>
  <si>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</si>
  <si>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</si>
  <si>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</si>
  <si>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</si>
  <si>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</si>
  <si>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</si>
  <si>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</si>
  <si>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</si>
  <si>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</si>
  <si>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</si>
  <si>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</si>
  <si>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</si>
  <si>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</si>
  <si>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</si>
  <si>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</si>
  <si>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</si>
  <si>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</si>
  <si>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</si>
  <si>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</si>
  <si>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</si>
  <si>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</si>
  <si>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</si>
  <si>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</si>
  <si>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</si>
  <si>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</si>
  <si>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</si>
  <si>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</si>
  <si>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</si>
  <si>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</si>
  <si>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</si>
  <si>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</si>
  <si>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</si>
  <si>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</si>
  <si>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</si>
  <si>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</si>
  <si>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</si>
  <si>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</si>
  <si>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</si>
  <si>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</si>
  <si>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</si>
  <si>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</si>
  <si>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</si>
  <si>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</si>
  <si>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</si>
  <si>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</si>
  <si>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</si>
  <si>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</si>
  <si>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</si>
  <si>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</si>
  <si>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</si>
  <si>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</si>
  <si>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</si>
  <si>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</si>
  <si>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</si>
  <si>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</si>
  <si>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</si>
  <si>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</si>
  <si>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</si>
  <si>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</si>
  <si>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</si>
  <si>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</si>
  <si>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</si>
  <si>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</si>
  <si>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</si>
  <si>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</si>
  <si>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</si>
  <si>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</si>
  <si>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</si>
  <si>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</si>
  <si>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</si>
  <si>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</si>
  <si>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</si>
  <si>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</si>
  <si>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</si>
  <si>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</si>
  <si>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</si>
  <si>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</si>
  <si>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</si>
  <si>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</si>
  <si>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</si>
  <si>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</si>
  <si>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</si>
  <si>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</si>
  <si>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</si>
  <si>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</si>
  <si>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</si>
  <si>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</si>
  <si>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</si>
  <si>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</si>
  <si>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</si>
  <si>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</si>
  <si>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</si>
  <si>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</si>
  <si>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</si>
  <si>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</si>
  <si>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</si>
  <si>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</si>
  <si>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</si>
  <si>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</si>
  <si>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</si>
  <si>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</si>
  <si>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</si>
  <si>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</si>
  <si>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</si>
  <si>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</si>
  <si>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</si>
  <si>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</si>
  <si>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</si>
  <si>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</si>
  <si>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</si>
  <si>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</si>
  <si>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</si>
  <si>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</si>
  <si>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</si>
  <si>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</si>
  <si>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</si>
  <si>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</si>
  <si>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</si>
  <si>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</si>
  <si>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</si>
  <si>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</si>
  <si>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</si>
  <si>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</si>
  <si>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</si>
  <si>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</si>
  <si>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</si>
  <si>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</si>
  <si>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</si>
  <si>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</si>
  <si>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</si>
  <si>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</si>
  <si>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</si>
  <si>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</si>
  <si>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</si>
  <si>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</si>
  <si>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</si>
  <si>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</si>
  <si>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</si>
  <si>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</si>
  <si>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</si>
  <si>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</si>
  <si>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</si>
  <si>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</si>
  <si>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</si>
  <si>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</si>
  <si>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</si>
  <si>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</si>
  <si>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</si>
  <si>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</si>
  <si>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</si>
  <si>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</si>
  <si>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</si>
  <si>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</si>
  <si>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</si>
  <si>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</si>
  <si>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</si>
  <si>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</si>
  <si>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</si>
  <si>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</si>
  <si>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</si>
  <si>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</si>
  <si>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</si>
  <si>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</si>
  <si>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</si>
  <si>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</si>
  <si>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</si>
  <si>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</si>
  <si>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</si>
  <si>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</si>
  <si>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</si>
  <si>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</si>
  <si>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</si>
  <si>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</si>
  <si>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</si>
  <si>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</si>
  <si>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</si>
  <si>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</si>
  <si>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</si>
  <si>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</si>
  <si>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</si>
  <si>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</si>
  <si>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</si>
  <si>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</si>
  <si>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</si>
  <si>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</si>
  <si>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</si>
  <si>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</si>
  <si>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</si>
  <si>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</si>
  <si>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</si>
  <si>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</si>
  <si>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</si>
  <si>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</si>
  <si>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</si>
  <si>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</si>
  <si>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</si>
  <si>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</si>
  <si>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</si>
  <si>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</si>
  <si>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</si>
  <si>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</si>
  <si>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</si>
  <si>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</si>
  <si>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</si>
  <si>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</si>
  <si>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</si>
  <si>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</si>
  <si>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</si>
  <si>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</si>
  <si>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</si>
  <si>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</si>
  <si>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</si>
  <si>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</si>
  <si>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</si>
  <si>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</si>
  <si>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</si>
  <si>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</si>
  <si>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</si>
  <si>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</si>
  <si>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</si>
  <si>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</si>
  <si>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</si>
  <si>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</si>
  <si>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</si>
  <si>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</si>
  <si>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</si>
  <si>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</si>
  <si>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</si>
  <si>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</si>
  <si>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</si>
  <si>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</si>
  <si>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</si>
  <si>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</si>
  <si>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</si>
  <si>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</si>
  <si>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</si>
  <si>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</si>
  <si>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</si>
  <si>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</si>
  <si>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</si>
  <si>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</si>
  <si>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</si>
  <si>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</si>
  <si>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</si>
  <si>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</si>
  <si>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</si>
  <si>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</si>
  <si>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</si>
  <si>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</si>
  <si>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</si>
  <si>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</si>
  <si>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</si>
  <si>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</si>
  <si>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</si>
  <si>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</si>
  <si>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</si>
  <si>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</si>
  <si>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</si>
  <si>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</si>
  <si>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</si>
  <si>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</si>
  <si>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</si>
  <si>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</si>
  <si>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</si>
  <si>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</si>
  <si>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</si>
  <si>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</si>
  <si>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</si>
  <si>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</si>
  <si>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</si>
  <si>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</si>
  <si>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</si>
  <si>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</si>
  <si>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</si>
  <si>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</si>
  <si>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</si>
  <si>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</si>
  <si>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</si>
  <si>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</si>
  <si>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</si>
  <si>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</si>
  <si>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</si>
  <si>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</si>
  <si>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</si>
  <si>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</si>
  <si>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</si>
  <si>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</si>
  <si>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</si>
  <si>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</si>
  <si>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</si>
  <si>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</si>
  <si>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</si>
  <si>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</si>
  <si>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</si>
  <si>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</si>
  <si>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</si>
  <si>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</si>
  <si>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</si>
  <si>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</si>
  <si>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</si>
  <si>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</si>
  <si>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</si>
  <si>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</si>
  <si>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</si>
  <si>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</si>
  <si>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</si>
  <si>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</si>
  <si>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</si>
  <si>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</si>
  <si>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</si>
  <si>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</si>
  <si>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</si>
  <si>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</si>
  <si>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</si>
  <si>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</si>
  <si>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</si>
  <si>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</si>
  <si>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</si>
  <si>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</si>
  <si>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</si>
  <si>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</si>
  <si>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</si>
  <si>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</si>
  <si>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</si>
  <si>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</si>
  <si>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</si>
  <si>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</si>
  <si>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</si>
  <si>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</si>
  <si>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</si>
  <si>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</si>
  <si>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</si>
  <si>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</si>
  <si>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</si>
  <si>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</si>
  <si>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</si>
  <si>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</si>
  <si>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</si>
  <si>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</si>
  <si>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</si>
  <si>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</si>
  <si>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</si>
  <si>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</si>
  <si>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</si>
  <si>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</si>
  <si>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</si>
  <si>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</si>
  <si>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</si>
  <si>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</si>
  <si>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</si>
  <si>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</si>
  <si>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</si>
  <si>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</si>
  <si>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</si>
  <si>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</si>
  <si>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</si>
  <si>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</si>
  <si>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</si>
  <si>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</si>
  <si>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</si>
  <si>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</si>
  <si>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</si>
  <si>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</si>
  <si>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</si>
  <si>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</si>
  <si>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</si>
  <si>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</si>
  <si>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</si>
  <si>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</si>
  <si>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</si>
  <si>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</si>
  <si>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</si>
  <si>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</si>
  <si>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</si>
  <si>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</si>
  <si>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</si>
  <si>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</si>
  <si>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</si>
  <si>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</si>
  <si>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</si>
  <si>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</si>
  <si>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</si>
  <si>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</si>
  <si>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</si>
  <si>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</si>
  <si>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</si>
  <si>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</si>
  <si>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</si>
  <si>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</si>
  <si>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</si>
  <si>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</si>
  <si>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</si>
  <si>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</si>
  <si>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</si>
  <si>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</si>
  <si>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</si>
  <si>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</si>
  <si>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</si>
  <si>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</si>
  <si>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</si>
  <si>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</si>
  <si>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</si>
  <si>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</si>
  <si>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</si>
  <si>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</si>
  <si>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</si>
  <si>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</si>
  <si>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</si>
  <si>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</si>
  <si>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</si>
  <si>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</si>
  <si>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</si>
  <si>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</si>
  <si>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</si>
  <si>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</si>
  <si>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</si>
  <si>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</si>
  <si>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</si>
  <si>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</si>
  <si>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</si>
  <si>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</si>
  <si>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</si>
  <si>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</si>
  <si>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</si>
  <si>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</si>
  <si>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</si>
  <si>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</si>
  <si>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</si>
  <si>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</si>
  <si>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</si>
  <si>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</si>
  <si>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</si>
  <si>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</si>
  <si>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</si>
  <si>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</si>
  <si>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</si>
  <si>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</si>
  <si>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</si>
  <si>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</si>
  <si>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</si>
  <si>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</si>
  <si>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</si>
  <si>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</si>
  <si>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</si>
  <si>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</si>
  <si>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</si>
  <si>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</si>
  <si>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</si>
  <si>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</si>
  <si>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</si>
  <si>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</si>
  <si>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</si>
  <si>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</si>
  <si>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</si>
  <si>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</si>
  <si>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</si>
  <si>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</si>
  <si>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</si>
  <si>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</si>
  <si>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</si>
  <si>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</si>
  <si>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</si>
  <si>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</si>
  <si>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</si>
  <si>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</si>
  <si>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</si>
  <si>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</si>
  <si>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</si>
  <si>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</si>
  <si>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</si>
  <si>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</si>
  <si>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</si>
  <si>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</si>
  <si>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</si>
  <si>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</si>
  <si>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</si>
  <si>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</si>
  <si>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</si>
  <si>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</si>
  <si>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</si>
  <si>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</si>
  <si>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</si>
  <si>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</si>
  <si>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</si>
  <si>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</si>
  <si>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</si>
  <si>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</si>
  <si>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</si>
  <si>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</si>
  <si>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</si>
  <si>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</si>
  <si>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</si>
  <si>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</si>
  <si>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</si>
  <si>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</si>
  <si>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</si>
  <si>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</si>
  <si>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</si>
  <si>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</si>
  <si>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</si>
  <si>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</si>
  <si>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</si>
  <si>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</si>
  <si>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</si>
  <si>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</si>
  <si>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</si>
  <si>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</si>
  <si>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</si>
  <si>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</si>
  <si>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</si>
  <si>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</si>
  <si>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</si>
  <si>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</si>
  <si>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</si>
  <si>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</si>
  <si>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</si>
  <si>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</si>
  <si>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</si>
  <si>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</si>
  <si>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</si>
  <si>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</si>
  <si>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</si>
  <si>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</si>
  <si>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</si>
  <si>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</si>
  <si>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</si>
  <si>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</si>
  <si>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</si>
  <si>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</si>
  <si>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</si>
  <si>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</si>
  <si>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</si>
  <si>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</si>
  <si>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</si>
  <si>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</si>
  <si>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</si>
  <si>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</si>
  <si>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</si>
  <si>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</si>
  <si>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</si>
  <si>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</si>
  <si>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</si>
  <si>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</si>
  <si>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</si>
  <si>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</si>
  <si>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</si>
  <si>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</si>
  <si>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</si>
  <si>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</si>
  <si>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</si>
  <si>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</si>
  <si>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</si>
  <si>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</si>
  <si>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</si>
  <si>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</si>
  <si>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</si>
  <si>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</si>
  <si>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</si>
  <si>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</si>
  <si>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</si>
  <si>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</si>
  <si>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</si>
  <si>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</si>
  <si>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</si>
  <si>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</si>
  <si>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</si>
  <si>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</si>
  <si>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</si>
  <si>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</si>
  <si>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</si>
  <si>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</si>
  <si>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</si>
  <si>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</si>
  <si>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</si>
  <si>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</si>
  <si>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</si>
  <si>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</si>
  <si>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</si>
  <si>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</si>
  <si>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</si>
  <si>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</si>
  <si>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</si>
  <si>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</si>
  <si>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</si>
  <si>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</si>
  <si>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</si>
  <si>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</si>
  <si>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</si>
  <si>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</si>
  <si>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</si>
  <si>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</si>
  <si>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</si>
  <si>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</si>
  <si>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</si>
  <si>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</si>
  <si>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</si>
  <si>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</si>
  <si>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</si>
  <si>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</si>
  <si>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</si>
  <si>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</si>
  <si>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</si>
  <si>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</si>
  <si>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</si>
  <si>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</si>
  <si>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</si>
  <si>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</si>
  <si>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</si>
  <si>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</si>
  <si>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</si>
  <si>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</si>
  <si>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</si>
  <si>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</si>
  <si>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</si>
  <si>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</si>
  <si>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</si>
  <si>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</si>
  <si>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</si>
  <si>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</si>
  <si>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</si>
  <si>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</si>
  <si>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</si>
  <si>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</si>
  <si>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</si>
  <si>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</si>
  <si>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</si>
  <si>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</si>
  <si>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</si>
  <si>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</si>
  <si>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</si>
  <si>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</si>
  <si>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</si>
  <si>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</si>
  <si>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</si>
  <si>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</si>
  <si>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</si>
  <si>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</si>
  <si>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</si>
  <si>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</si>
  <si>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</si>
  <si>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</si>
  <si>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</si>
  <si>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</si>
  <si>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</si>
  <si>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</si>
  <si>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</si>
  <si>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</si>
  <si>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</si>
  <si>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</si>
  <si>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</si>
  <si>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</si>
  <si>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</si>
  <si>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</si>
  <si>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</si>
  <si>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</si>
  <si>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</si>
  <si>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</si>
  <si>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</si>
  <si>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</si>
  <si>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</si>
  <si>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</si>
  <si>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</si>
  <si>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</si>
  <si>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</si>
  <si>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</si>
  <si>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</si>
  <si>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</si>
  <si>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</si>
  <si>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</si>
  <si>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</si>
  <si>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</si>
  <si>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</si>
  <si>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</si>
  <si>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</si>
  <si>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</si>
  <si>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</si>
  <si>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</si>
  <si>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</si>
  <si>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</si>
  <si>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</si>
  <si>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</si>
  <si>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</si>
  <si>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</si>
  <si>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</si>
  <si>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</si>
  <si>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</si>
  <si>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</si>
  <si>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</si>
  <si>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</si>
  <si>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</si>
  <si>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</si>
  <si>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</si>
  <si>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</si>
  <si>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</si>
  <si>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</si>
  <si>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</si>
  <si>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</si>
  <si>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</si>
  <si>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</si>
  <si>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</si>
  <si>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</si>
  <si>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</si>
  <si>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</si>
  <si>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</si>
  <si>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</si>
  <si>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</si>
  <si>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</si>
  <si>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</si>
  <si>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</si>
  <si>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</si>
  <si>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</si>
  <si>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</si>
  <si>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</si>
  <si>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</si>
  <si>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</si>
  <si>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</si>
  <si>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</si>
  <si>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</si>
  <si>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</si>
  <si>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</si>
  <si>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</si>
  <si>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</si>
  <si>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</si>
  <si>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</si>
  <si>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</si>
  <si>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</si>
  <si>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</si>
  <si>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</si>
  <si>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</si>
  <si>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</si>
  <si>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</si>
  <si>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</si>
  <si>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</si>
  <si>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</si>
  <si>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</si>
  <si>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</si>
  <si>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</si>
  <si>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</si>
  <si>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</si>
  <si>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</si>
  <si>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</si>
  <si>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</si>
  <si>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</si>
  <si>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</si>
  <si>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</si>
  <si>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</si>
  <si>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</si>
  <si>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</si>
  <si>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</si>
  <si>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</si>
  <si>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</si>
  <si>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</si>
  <si>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</si>
  <si>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</si>
  <si>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</si>
  <si>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</si>
  <si>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</si>
  <si>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</si>
  <si>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</si>
  <si>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</si>
  <si>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</si>
  <si>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</si>
  <si>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</si>
  <si>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</si>
  <si>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</si>
  <si>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</si>
  <si>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</si>
  <si>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</si>
  <si>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</si>
  <si>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</si>
  <si>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</si>
  <si>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</si>
  <si>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</si>
  <si>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</si>
  <si>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</si>
  <si>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</si>
  <si>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</si>
  <si>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</si>
  <si>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</si>
  <si>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</si>
  <si>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</si>
  <si>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</si>
  <si>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</si>
  <si>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</si>
  <si>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</si>
  <si>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</si>
  <si>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</si>
  <si>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</si>
  <si>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</si>
  <si>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</si>
  <si>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</si>
  <si>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</si>
  <si>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</si>
  <si>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</si>
  <si>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</si>
  <si>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</si>
  <si>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</si>
  <si>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</si>
  <si>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</si>
  <si>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</si>
  <si>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</si>
  <si>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</si>
  <si>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</si>
  <si>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</si>
  <si>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</si>
  <si>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</si>
  <si>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</si>
  <si>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</si>
  <si>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</si>
  <si>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</si>
  <si>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</si>
  <si>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</si>
  <si>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</si>
  <si>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</si>
  <si>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</si>
  <si>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</si>
  <si>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</si>
  <si>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</si>
  <si>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</si>
  <si>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</si>
  <si>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</si>
  <si>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</si>
  <si>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</si>
  <si>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</si>
  <si>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</si>
  <si>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</si>
  <si>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</si>
  <si>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</si>
  <si>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</si>
  <si>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</si>
  <si>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</si>
  <si>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</si>
  <si>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</si>
  <si>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</si>
  <si>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</si>
  <si>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</si>
  <si>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</si>
  <si>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</si>
  <si>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</si>
  <si>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</si>
  <si>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</si>
  <si>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</si>
  <si>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</si>
  <si>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</si>
  <si>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</si>
  <si>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</si>
  <si>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</si>
  <si>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</si>
  <si>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</si>
  <si>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</si>
  <si>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</si>
  <si>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</si>
  <si>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</si>
  <si>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</si>
  <si>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</si>
  <si>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</si>
  <si>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</si>
  <si>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</si>
  <si>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</si>
  <si>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</si>
  <si>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</si>
  <si>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</si>
  <si>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</si>
  <si>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</si>
  <si>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</si>
  <si>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</si>
  <si>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</si>
  <si>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</si>
  <si>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</si>
  <si>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</si>
  <si>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</si>
  <si>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</si>
  <si>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</si>
  <si>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</si>
  <si>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</si>
  <si>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</si>
  <si>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</si>
  <si>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</si>
  <si>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</si>
  <si>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</si>
  <si>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</si>
  <si>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</si>
  <si>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</si>
  <si>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</si>
  <si>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</si>
  <si>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</si>
  <si>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</si>
  <si>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</si>
  <si>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</si>
  <si>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</si>
  <si>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</si>
  <si>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</si>
  <si>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</si>
  <si>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</si>
  <si>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</si>
  <si>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</si>
  <si>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</si>
  <si>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</si>
  <si>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</si>
  <si>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</si>
  <si>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</si>
  <si>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</si>
  <si>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</si>
  <si>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</si>
  <si>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</si>
  <si>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</si>
  <si>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</si>
  <si>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</si>
  <si>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</si>
  <si>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</si>
  <si>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</si>
  <si>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</si>
  <si>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</si>
  <si>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</si>
  <si>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</si>
  <si>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</si>
  <si>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</si>
  <si>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</si>
  <si>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</si>
  <si>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</si>
  <si>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</si>
  <si>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</si>
  <si>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</si>
  <si>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</si>
  <si>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</si>
  <si>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</si>
  <si>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</si>
  <si>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</si>
  <si>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</si>
  <si>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</si>
  <si>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</si>
  <si>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</si>
  <si>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</si>
  <si>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</si>
  <si>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</si>
  <si>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</si>
  <si>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</si>
  <si>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</si>
  <si>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</si>
  <si>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</si>
  <si>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</si>
  <si>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</si>
  <si>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</si>
  <si>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</si>
  <si>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</si>
  <si>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</si>
  <si>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</si>
  <si>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</si>
  <si>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</si>
  <si>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</si>
  <si>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</si>
  <si>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</si>
  <si>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</si>
  <si>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</si>
  <si>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</si>
  <si>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</si>
  <si>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</si>
  <si>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</si>
  <si>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</si>
  <si>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</si>
  <si>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</si>
  <si>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</si>
  <si>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</si>
  <si>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</si>
  <si>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</si>
  <si>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</si>
  <si>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</si>
  <si>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</si>
  <si>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</si>
  <si>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</si>
  <si>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</si>
  <si>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</si>
  <si>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</si>
  <si>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</si>
  <si>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</si>
  <si>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</si>
  <si>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</si>
  <si>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</si>
  <si>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</si>
  <si>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</si>
  <si>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</si>
  <si>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</si>
  <si>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</si>
  <si>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</si>
  <si>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</si>
  <si>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</si>
  <si>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</si>
  <si>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</si>
  <si>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</si>
  <si>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</si>
  <si>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</si>
  <si>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</si>
  <si>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</si>
  <si>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</si>
  <si>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</si>
  <si>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</si>
  <si>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</si>
  <si>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</si>
  <si>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</si>
  <si>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</si>
  <si>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</si>
  <si>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</si>
  <si>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</si>
  <si>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</si>
  <si>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</si>
  <si>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</si>
  <si>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</si>
  <si>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</si>
  <si>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</si>
  <si>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</si>
  <si>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</si>
  <si>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</si>
  <si>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</si>
  <si>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</si>
  <si>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</si>
  <si>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</si>
  <si>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</si>
  <si>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</si>
  <si>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</si>
  <si>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</si>
  <si>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</si>
  <si>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</si>
  <si>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</si>
  <si>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</si>
  <si>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</si>
  <si>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</si>
  <si>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</si>
  <si>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</si>
  <si>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</si>
  <si>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</si>
  <si>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</si>
  <si>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</si>
  <si>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</si>
  <si>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</si>
  <si>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</si>
  <si>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</si>
  <si>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</si>
  <si>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</si>
  <si>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</si>
  <si>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</si>
  <si>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</si>
  <si>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</si>
  <si>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</si>
  <si>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</si>
  <si>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</si>
  <si>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</si>
  <si>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</si>
  <si>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</si>
  <si>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</si>
  <si>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</si>
  <si>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</si>
  <si>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</si>
  <si>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</si>
  <si>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</si>
  <si>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</si>
  <si>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</si>
  <si>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</si>
  <si>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</si>
  <si>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</si>
  <si>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</si>
  <si>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</si>
  <si>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</si>
  <si>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</si>
  <si>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</si>
  <si>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</si>
  <si>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</si>
  <si>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</si>
  <si>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</si>
  <si>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</si>
  <si>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</si>
  <si>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</si>
  <si>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</si>
  <si>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</si>
  <si>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</si>
  <si>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</si>
  <si>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</si>
  <si>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</si>
  <si>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</si>
  <si>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</si>
  <si>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</si>
  <si>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</si>
  <si>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</si>
  <si>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</si>
  <si>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</si>
  <si>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</si>
  <si>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</si>
  <si>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</si>
  <si>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</si>
  <si>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</si>
  <si>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</si>
  <si>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</si>
  <si>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</si>
  <si>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</si>
  <si>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</si>
  <si>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</si>
  <si>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</si>
  <si>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</si>
  <si>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</si>
  <si>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</si>
  <si>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</si>
  <si>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</si>
  <si>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</si>
  <si>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</si>
  <si>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</si>
  <si>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</si>
  <si>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</si>
  <si>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</si>
  <si>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</si>
  <si>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</si>
  <si>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</si>
  <si>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</si>
  <si>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</si>
  <si>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</si>
  <si>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</si>
  <si>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</si>
  <si>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</si>
  <si>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</si>
  <si>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</si>
  <si>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</si>
  <si>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</si>
  <si>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</si>
  <si>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</si>
  <si>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</si>
  <si>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</si>
  <si>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</si>
  <si>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</si>
  <si>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</si>
  <si>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</si>
  <si>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</si>
  <si>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</si>
  <si>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</si>
  <si>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</si>
  <si>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</si>
  <si>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</si>
  <si>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</si>
  <si>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</si>
  <si>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</si>
  <si>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</si>
  <si>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</si>
  <si>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</si>
  <si>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</si>
  <si>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</si>
  <si>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</si>
  <si>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</si>
  <si>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</si>
  <si>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</si>
  <si>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</si>
  <si>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</si>
  <si>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</si>
  <si>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</si>
  <si>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</si>
  <si>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</si>
  <si>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</si>
  <si>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</si>
  <si>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</si>
  <si>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</si>
  <si>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</si>
  <si>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</si>
  <si>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</si>
  <si>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</si>
  <si>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</si>
  <si>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</si>
  <si>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</si>
  <si>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</si>
  <si>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</si>
  <si>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</si>
  <si>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</si>
  <si>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</si>
  <si>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</si>
  <si>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</si>
  <si>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</si>
  <si>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</si>
  <si>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</si>
  <si>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</si>
  <si>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</si>
  <si>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</si>
  <si>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</si>
  <si>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</si>
  <si>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</si>
  <si>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</si>
  <si>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</si>
  <si>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</si>
  <si>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</si>
  <si>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</si>
  <si>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</si>
  <si>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</si>
  <si>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</si>
  <si>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</si>
  <si>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</si>
  <si>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</si>
  <si>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</si>
  <si>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</si>
  <si>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</si>
  <si>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</si>
  <si>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</si>
  <si>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</si>
  <si>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</si>
  <si>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</si>
  <si>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</si>
  <si>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</si>
  <si>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</si>
  <si>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</si>
  <si>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</si>
  <si>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</si>
  <si>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</si>
  <si>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</si>
  <si>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</si>
  <si>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</si>
  <si>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</si>
  <si>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</si>
  <si>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</si>
  <si>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</si>
  <si>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</si>
  <si>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</si>
  <si>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</si>
  <si>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</si>
  <si>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</si>
  <si>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</si>
  <si>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</si>
  <si>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</si>
  <si>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</si>
  <si>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</si>
  <si>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</si>
  <si>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</si>
  <si>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</si>
  <si>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</si>
  <si>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</si>
  <si>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</si>
  <si>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</si>
  <si>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</si>
  <si>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</si>
  <si>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</si>
  <si>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</si>
  <si>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</si>
  <si>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</si>
  <si>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</si>
  <si>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</si>
  <si>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</si>
  <si>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</si>
  <si>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</si>
  <si>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</si>
  <si>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</si>
  <si>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</si>
  <si>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</si>
  <si>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</si>
  <si>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</si>
  <si>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</si>
  <si>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</si>
  <si>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</si>
  <si>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</si>
  <si>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</si>
  <si>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</si>
  <si>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</si>
  <si>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</si>
  <si>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</si>
  <si>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</si>
  <si>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</si>
  <si>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</si>
  <si>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</si>
  <si>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</si>
  <si>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</si>
  <si>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</si>
  <si>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</si>
  <si>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</si>
  <si>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</si>
  <si>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</si>
  <si>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</si>
  <si>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</si>
  <si>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</si>
  <si>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</si>
  <si>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</si>
  <si>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</si>
  <si>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</si>
  <si>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</si>
  <si>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</si>
  <si>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</si>
  <si>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</si>
  <si>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</si>
  <si>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</si>
  <si>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</si>
  <si>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</si>
  <si>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</si>
  <si>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</si>
  <si>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</si>
  <si>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</si>
  <si>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</si>
  <si>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</si>
  <si>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</si>
  <si>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</si>
  <si>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</si>
  <si>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</si>
  <si>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</si>
  <si>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</si>
  <si>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</si>
  <si>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</si>
  <si>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</si>
  <si>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</si>
  <si>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</si>
  <si>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</si>
  <si>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</si>
  <si>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</si>
  <si>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</si>
  <si>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</si>
  <si>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</si>
  <si>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</si>
  <si>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</si>
  <si>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</si>
  <si>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</si>
  <si>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</si>
  <si>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</si>
  <si>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</si>
  <si>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</si>
  <si>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</si>
  <si>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</si>
  <si>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</si>
  <si>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</si>
  <si>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</si>
  <si>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</si>
  <si>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</si>
  <si>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</si>
  <si>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</si>
  <si>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</si>
  <si>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</si>
  <si>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</si>
  <si>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</si>
  <si>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</si>
  <si>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</si>
  <si>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</si>
  <si>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</si>
  <si>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</si>
  <si>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</si>
  <si>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</si>
  <si>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</si>
  <si>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</si>
  <si>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</si>
  <si>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</si>
  <si>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</si>
  <si>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</si>
  <si>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</si>
  <si>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</si>
  <si>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</si>
  <si>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</si>
  <si>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</si>
  <si>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</si>
  <si>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</si>
  <si>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</si>
  <si>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</si>
  <si>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</si>
  <si>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</si>
  <si>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</si>
  <si>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</si>
  <si>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</si>
  <si>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</si>
  <si>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</si>
  <si>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</si>
  <si>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</si>
  <si>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</si>
  <si>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</si>
  <si>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</si>
  <si>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</si>
  <si>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</si>
  <si>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</si>
  <si>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</si>
  <si>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</si>
  <si>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</si>
  <si>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</si>
  <si>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</si>
  <si>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</si>
  <si>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</si>
  <si>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</si>
  <si>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</si>
  <si>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</si>
  <si>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</si>
  <si>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</si>
  <si>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</si>
  <si>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</si>
  <si>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</si>
  <si>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</si>
  <si>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</si>
  <si>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</si>
  <si>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</si>
  <si>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</si>
  <si>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</si>
  <si>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</si>
  <si>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</si>
  <si>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</si>
  <si>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</si>
  <si>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</si>
  <si>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</si>
  <si>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</si>
  <si>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</si>
  <si>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</si>
  <si>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</si>
  <si>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</si>
  <si>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</si>
  <si>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</si>
  <si>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</si>
  <si>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</si>
  <si>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</si>
  <si>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</si>
  <si>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</si>
  <si>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</si>
  <si>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</si>
  <si>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</si>
  <si>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</si>
  <si>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</si>
  <si>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</si>
  <si>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</si>
  <si>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</si>
  <si>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</si>
  <si>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</si>
  <si>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</si>
  <si>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</si>
  <si>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</si>
  <si>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</si>
  <si>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</si>
  <si>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</si>
  <si>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</si>
  <si>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</si>
  <si>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</si>
  <si>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</si>
  <si>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</si>
  <si>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</si>
  <si>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</si>
  <si>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</si>
  <si>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</si>
  <si>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</si>
  <si>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</si>
  <si>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</si>
  <si>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</si>
  <si>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</si>
  <si>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</si>
  <si>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</si>
  <si>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</si>
  <si>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</si>
  <si>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</si>
  <si>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</si>
  <si>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</si>
  <si>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</si>
  <si>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</si>
  <si>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</si>
  <si>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</si>
  <si>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</si>
  <si>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</si>
  <si>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</si>
  <si>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</si>
  <si>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</si>
  <si>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</si>
  <si>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</si>
  <si>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</si>
  <si>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</si>
  <si>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</si>
  <si>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</si>
  <si>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</si>
  <si>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</si>
  <si>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</si>
  <si>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</si>
  <si>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</si>
  <si>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</si>
  <si>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</si>
  <si>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</si>
  <si>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</si>
  <si>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</si>
  <si>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</si>
  <si>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</si>
  <si>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</si>
  <si>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</si>
  <si>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</si>
  <si>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</si>
  <si>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</si>
  <si>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</si>
  <si>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</si>
  <si>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</si>
  <si>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</si>
  <si>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</si>
  <si>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</si>
  <si>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</si>
  <si>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</si>
  <si>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</si>
  <si>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</si>
  <si>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</si>
  <si>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</si>
  <si>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</si>
  <si>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</si>
  <si>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</si>
  <si>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</si>
  <si>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</si>
  <si>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</si>
  <si>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</si>
  <si>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</si>
  <si>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</si>
  <si>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</si>
  <si>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</si>
  <si>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</si>
  <si>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</si>
  <si>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</si>
  <si>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</si>
  <si>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</si>
  <si>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</si>
  <si>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</si>
  <si>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</si>
  <si>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</si>
  <si>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</si>
  <si>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</si>
  <si>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</si>
  <si>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</si>
  <si>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</si>
  <si>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</si>
  <si>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</si>
  <si>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</si>
  <si>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</si>
  <si>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</si>
  <si>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</si>
  <si>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</si>
  <si>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</si>
  <si>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</si>
  <si>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</si>
  <si>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</si>
  <si>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</si>
  <si>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</si>
  <si>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</si>
  <si>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</si>
  <si>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</si>
  <si>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</si>
  <si>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</si>
  <si>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</si>
  <si>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</si>
  <si>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</si>
  <si>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</si>
  <si>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</si>
  <si>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</si>
  <si>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</si>
  <si>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</si>
  <si>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</si>
  <si>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</si>
  <si>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</si>
  <si>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</si>
  <si>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</si>
  <si>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</si>
  <si>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</si>
  <si>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</si>
  <si>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</si>
  <si>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</si>
  <si>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</si>
  <si>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</si>
  <si>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</si>
  <si>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</si>
  <si>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</si>
  <si>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</si>
  <si>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</si>
  <si>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</si>
  <si>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</si>
  <si>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</si>
  <si>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</si>
  <si>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</si>
  <si>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</si>
  <si>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</si>
  <si>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</si>
  <si>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</si>
  <si>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</si>
  <si>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</si>
  <si>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</si>
  <si>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</si>
  <si>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</si>
  <si>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</si>
  <si>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</si>
  <si>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</si>
  <si>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</si>
  <si>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</si>
  <si>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</si>
  <si>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</si>
  <si>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</si>
  <si>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</si>
  <si>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</si>
  <si>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</si>
  <si>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</si>
  <si>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</si>
  <si>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</si>
  <si>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</si>
  <si>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</si>
  <si>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</si>
  <si>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</si>
  <si>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</si>
  <si>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</si>
  <si>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</si>
  <si>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</si>
  <si>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</si>
  <si>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</si>
  <si>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</si>
  <si>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</si>
  <si>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</si>
  <si>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</si>
  <si>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</si>
  <si>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</si>
  <si>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</si>
  <si>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</si>
  <si>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</si>
  <si>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</si>
  <si>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</si>
  <si>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</si>
  <si>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</si>
  <si>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</si>
  <si>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</si>
  <si>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</si>
  <si>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</si>
  <si>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</si>
  <si>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</si>
  <si>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</si>
  <si>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</si>
  <si>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</si>
  <si>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</si>
  <si>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</si>
  <si>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</si>
  <si>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</si>
  <si>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</si>
  <si>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</si>
  <si>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</si>
  <si>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</si>
  <si>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</si>
  <si>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</si>
  <si>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</si>
  <si>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</si>
  <si>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</si>
  <si>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</si>
  <si>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</si>
  <si>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</si>
  <si>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</si>
  <si>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</si>
  <si>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</si>
  <si>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</si>
  <si>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</si>
  <si>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</si>
  <si>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</si>
  <si>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</si>
  <si>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</si>
  <si>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</si>
  <si>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</si>
  <si>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</si>
  <si>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</si>
  <si>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</si>
  <si>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</si>
  <si>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</si>
  <si>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</si>
  <si>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</si>
  <si>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</si>
  <si>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</si>
  <si>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</si>
  <si>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</si>
  <si>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</si>
  <si>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</si>
  <si>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</si>
  <si>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</si>
  <si>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</si>
  <si>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</si>
  <si>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</si>
  <si>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</si>
  <si>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</si>
  <si>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</si>
  <si>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</si>
  <si>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</si>
  <si>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</si>
  <si>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</si>
  <si>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</si>
  <si>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</si>
  <si>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</si>
  <si>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</si>
  <si>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</si>
  <si>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</si>
  <si>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</si>
  <si>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</si>
  <si>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</si>
  <si>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</si>
  <si>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</si>
  <si>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</si>
  <si>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</si>
  <si>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</si>
  <si>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</si>
  <si>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</si>
  <si>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</si>
  <si>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</si>
  <si>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</si>
  <si>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</si>
  <si>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</si>
  <si>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</si>
  <si>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</si>
  <si>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</si>
  <si>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</si>
  <si>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</si>
  <si>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</si>
  <si>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</si>
  <si>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</si>
  <si>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</si>
  <si>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</si>
  <si>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</si>
  <si>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</si>
  <si>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</si>
  <si>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</si>
  <si>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</si>
  <si>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</si>
  <si>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</si>
  <si>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</si>
  <si>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</si>
  <si>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</si>
  <si>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</si>
  <si>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</si>
  <si>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</si>
  <si>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</si>
  <si>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</si>
  <si>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</si>
  <si>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</si>
  <si>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</si>
  <si>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</si>
  <si>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</si>
  <si>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</si>
  <si>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</si>
  <si>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</si>
  <si>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</si>
  <si>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</si>
  <si>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</si>
  <si>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</si>
  <si>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</si>
  <si>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</si>
  <si>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</si>
  <si>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</si>
  <si>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</si>
  <si>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</si>
  <si>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</si>
  <si>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</si>
  <si>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</si>
  <si>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</si>
  <si>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</si>
  <si>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</si>
  <si>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</si>
  <si>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</si>
  <si>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</si>
  <si>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</si>
  <si>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</si>
  <si>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</si>
  <si>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</si>
  <si>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</si>
  <si>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</si>
  <si>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</si>
  <si>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</si>
  <si>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</si>
  <si>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</si>
  <si>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</si>
  <si>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</si>
  <si>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</si>
  <si>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</si>
  <si>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</si>
  <si>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</si>
  <si>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</si>
  <si>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</si>
  <si>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</si>
  <si>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</si>
  <si>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</si>
  <si>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</si>
  <si>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</si>
  <si>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</si>
  <si>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</si>
  <si>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</si>
  <si>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</si>
  <si>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</si>
  <si>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</si>
  <si>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</si>
  <si>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</si>
  <si>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</si>
  <si>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</si>
  <si>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</si>
  <si>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</si>
  <si>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</si>
  <si>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</si>
  <si>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</si>
  <si>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</si>
  <si>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</si>
  <si>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</si>
  <si>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</si>
  <si>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</si>
  <si>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</si>
  <si>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</si>
  <si>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</si>
  <si>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</si>
  <si>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</si>
  <si>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</si>
  <si>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</si>
  <si>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</si>
  <si>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</si>
  <si>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</si>
  <si>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</si>
  <si>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</si>
  <si>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</si>
  <si>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</si>
  <si>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</si>
  <si>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</si>
  <si>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</si>
  <si>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</si>
  <si>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</si>
  <si>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</si>
  <si>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</si>
  <si>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</si>
  <si>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</si>
  <si>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</si>
  <si>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</si>
  <si>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</si>
  <si>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</si>
  <si>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</si>
  <si>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</si>
  <si>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</si>
  <si>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</si>
  <si>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</si>
  <si>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</si>
  <si>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</si>
  <si>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</si>
  <si>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</si>
  <si>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</si>
  <si>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</si>
  <si>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</si>
  <si>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</si>
  <si>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</si>
  <si>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</si>
  <si>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</si>
  <si>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</si>
  <si>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</si>
  <si>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</si>
  <si>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</si>
  <si>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</si>
  <si>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</si>
  <si>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</si>
  <si>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</si>
  <si>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</si>
  <si>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</si>
  <si>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</si>
  <si>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</si>
  <si>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</si>
  <si>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</si>
  <si>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</si>
  <si>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</si>
  <si>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</si>
  <si>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</si>
  <si>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</si>
  <si>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</si>
  <si>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</si>
  <si>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</si>
  <si>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</si>
  <si>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</si>
  <si>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</si>
  <si>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</si>
  <si>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</si>
  <si>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</si>
  <si>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</si>
  <si>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</si>
  <si>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</si>
  <si>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</si>
  <si>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</si>
  <si>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</si>
  <si>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</si>
  <si>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</si>
  <si>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</si>
  <si>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</si>
  <si>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</si>
  <si>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</si>
  <si>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</si>
  <si>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</si>
  <si>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</si>
  <si>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</si>
  <si>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</si>
  <si>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</si>
  <si>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</si>
  <si>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</si>
  <si>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</si>
  <si>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</si>
  <si>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</si>
  <si>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</si>
  <si>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</si>
  <si>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</si>
  <si>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</si>
  <si>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</si>
  <si>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</si>
  <si>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</si>
  <si>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</si>
  <si>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</si>
  <si>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</si>
  <si>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</si>
  <si>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</si>
  <si>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</si>
  <si>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</si>
  <si>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</si>
  <si>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</si>
  <si>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</si>
  <si>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</si>
  <si>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</si>
  <si>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</si>
  <si>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</si>
  <si>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</si>
  <si>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</si>
  <si>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</si>
  <si>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</si>
  <si>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</si>
  <si>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</si>
  <si>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</si>
  <si>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</si>
  <si>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</si>
  <si>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</si>
  <si>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</si>
  <si>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</si>
  <si>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</si>
  <si>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</si>
  <si>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</si>
  <si>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</si>
  <si>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</si>
  <si>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</si>
  <si>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</si>
  <si>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</si>
  <si>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</si>
  <si>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</si>
  <si>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</si>
  <si>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</si>
  <si>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</si>
  <si>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</si>
  <si>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</si>
  <si>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</si>
  <si>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</si>
  <si>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</si>
  <si>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</si>
  <si>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</si>
  <si>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</si>
  <si>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</si>
  <si>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</si>
  <si>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</si>
  <si>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</si>
  <si>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</si>
  <si>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</si>
  <si>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</si>
  <si>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</si>
  <si>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</si>
  <si>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</si>
  <si>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</si>
  <si>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</si>
  <si>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</si>
  <si>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</si>
  <si>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</si>
  <si>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</si>
  <si>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</si>
  <si>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</si>
  <si>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</si>
  <si>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</si>
  <si>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</si>
  <si>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</si>
  <si>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</si>
  <si>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</si>
  <si>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</si>
  <si>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</si>
  <si>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</si>
  <si>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</si>
  <si>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</si>
  <si>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</si>
  <si>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</si>
  <si>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</si>
  <si>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</si>
  <si>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</si>
  <si>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</si>
  <si>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</si>
  <si>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</si>
  <si>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</si>
  <si>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</si>
  <si>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</si>
  <si>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</si>
  <si>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</si>
  <si>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</si>
  <si>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</si>
  <si>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</si>
  <si>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</si>
  <si>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</si>
  <si>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</si>
  <si>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</si>
  <si>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</si>
  <si>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</si>
  <si>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</si>
  <si>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</si>
  <si>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</si>
  <si>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</si>
  <si>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</si>
  <si>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</si>
  <si>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</si>
  <si>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</si>
  <si>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</si>
  <si>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</si>
  <si>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</si>
  <si>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</si>
  <si>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</si>
  <si>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</si>
  <si>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</si>
  <si>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</si>
  <si>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</si>
  <si>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</si>
  <si>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</si>
  <si>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</si>
  <si>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</si>
  <si>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</si>
  <si>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</si>
  <si>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</si>
  <si>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</si>
  <si>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</si>
  <si>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</si>
  <si>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</si>
  <si>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</si>
  <si>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</si>
  <si>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</si>
  <si>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</si>
  <si>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</si>
  <si>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</si>
  <si>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</si>
  <si>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</si>
  <si>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</si>
  <si>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</si>
  <si>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</si>
  <si>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</si>
  <si>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</si>
  <si>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</si>
  <si>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</si>
  <si>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</si>
  <si>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</si>
  <si>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</si>
  <si>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</si>
  <si>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</si>
  <si>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</si>
  <si>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</si>
  <si>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</si>
  <si>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</si>
  <si>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</si>
  <si>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</si>
  <si>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</si>
  <si>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</si>
  <si>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</si>
  <si>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</si>
  <si>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</si>
  <si>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</si>
  <si>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</si>
  <si>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</si>
  <si>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</si>
  <si>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</si>
  <si>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</si>
  <si>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</si>
  <si>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</si>
  <si>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</si>
  <si>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</si>
  <si>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</si>
  <si>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</si>
  <si>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</si>
  <si>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</si>
  <si>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</si>
  <si>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</si>
  <si>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</si>
  <si>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</si>
  <si>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</si>
  <si>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</si>
  <si>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</si>
  <si>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</si>
  <si>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</si>
  <si>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</si>
  <si>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</si>
  <si>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</si>
  <si>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</si>
  <si>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</si>
  <si>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</si>
  <si>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</si>
  <si>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</si>
  <si>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</si>
  <si>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</si>
  <si>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</si>
  <si>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</si>
  <si>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</si>
  <si>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</si>
  <si>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</si>
  <si>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</si>
  <si>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</si>
  <si>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</si>
  <si>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</si>
  <si>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</si>
  <si>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</si>
  <si>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</si>
  <si>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</si>
  <si>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</si>
  <si>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</si>
  <si>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</si>
  <si>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</si>
  <si>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</si>
  <si>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</si>
  <si>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</si>
  <si>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</si>
  <si>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</si>
  <si>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</si>
  <si>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</si>
  <si>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</si>
  <si>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</si>
  <si>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</si>
  <si>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</si>
  <si>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</si>
  <si>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</si>
  <si>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</si>
  <si>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</si>
  <si>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</si>
  <si>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</si>
  <si>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</si>
  <si>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</si>
  <si>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</si>
  <si>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</si>
  <si>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</si>
  <si>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</si>
  <si>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</si>
  <si>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</si>
  <si>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</si>
  <si>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</si>
  <si>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</si>
  <si>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</si>
  <si>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</si>
  <si>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</si>
  <si>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</si>
  <si>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</si>
  <si>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</si>
  <si>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</si>
  <si>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</si>
  <si>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</si>
  <si>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</si>
  <si>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</si>
  <si>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</si>
  <si>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</si>
  <si>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</si>
  <si>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</si>
  <si>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</si>
  <si>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</si>
  <si>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</si>
  <si>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</si>
  <si>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</si>
  <si>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</si>
  <si>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</si>
  <si>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</si>
  <si>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</si>
  <si>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</si>
  <si>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</si>
  <si>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</si>
  <si>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</si>
  <si>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</si>
  <si>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</si>
  <si>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</si>
  <si>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</si>
  <si>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</si>
  <si>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</si>
  <si>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</si>
  <si>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</si>
  <si>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</si>
  <si>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</si>
  <si>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</si>
  <si>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</si>
  <si>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</si>
  <si>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</si>
  <si>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</si>
  <si>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</si>
  <si>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</si>
  <si>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</si>
  <si>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</si>
  <si>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</si>
  <si>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</si>
  <si>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</si>
  <si>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</si>
  <si>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</si>
  <si>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</si>
  <si>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</si>
  <si>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</si>
  <si>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</si>
  <si>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</si>
  <si>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</si>
  <si>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</si>
  <si>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</si>
  <si>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</si>
  <si>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</si>
  <si>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</si>
  <si>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</si>
  <si>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</si>
  <si>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</si>
  <si>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</si>
  <si>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</si>
  <si>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</si>
  <si>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</si>
  <si>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</si>
  <si>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</si>
  <si>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</si>
  <si>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</si>
  <si>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</si>
  <si>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</si>
  <si>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</si>
  <si>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</si>
  <si>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</si>
  <si>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</si>
  <si>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</si>
  <si>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</si>
  <si>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</si>
  <si>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</si>
  <si>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</si>
  <si>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</si>
  <si>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</si>
  <si>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</si>
  <si>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</si>
  <si>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</si>
  <si>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</si>
  <si>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</si>
  <si>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</si>
  <si>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</si>
  <si>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</si>
  <si>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</si>
  <si>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</si>
  <si>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</si>
  <si>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</si>
  <si>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</si>
  <si>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</si>
  <si>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</si>
  <si>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</si>
  <si>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</si>
  <si>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</si>
  <si>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</si>
  <si>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</si>
  <si>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</si>
  <si>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</si>
  <si>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</si>
  <si>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</si>
  <si>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</si>
  <si>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</si>
  <si>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</si>
  <si>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</si>
  <si>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</si>
  <si>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</si>
  <si>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</si>
  <si>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</si>
  <si>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</si>
  <si>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</si>
  <si>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</si>
  <si>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</si>
  <si>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</si>
  <si>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</si>
  <si>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</si>
  <si>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</si>
  <si>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</si>
  <si>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</si>
  <si>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</si>
  <si>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</si>
  <si>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</si>
  <si>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</si>
  <si>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</si>
  <si>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</si>
  <si>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</si>
  <si>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</si>
  <si>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</si>
  <si>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</si>
  <si>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</si>
  <si>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</si>
  <si>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</si>
  <si>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</si>
  <si>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</si>
  <si>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</si>
  <si>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</si>
  <si>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</si>
  <si>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</si>
  <si>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</si>
  <si>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</si>
  <si>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</si>
  <si>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</si>
  <si>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</si>
  <si>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</si>
  <si>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</si>
  <si>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</si>
  <si>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</si>
  <si>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</si>
  <si>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</si>
  <si>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</si>
  <si>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</si>
  <si>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</si>
  <si>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</si>
  <si>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</si>
  <si>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</si>
  <si>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</si>
  <si>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</si>
  <si>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</si>
  <si>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</si>
  <si>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</si>
  <si>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</si>
  <si>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</si>
  <si>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</si>
  <si>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</si>
  <si>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</si>
  <si>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</si>
  <si>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</si>
  <si>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</si>
  <si>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</si>
  <si>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</si>
  <si>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</si>
  <si>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</si>
  <si>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</si>
  <si>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</si>
  <si>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</si>
  <si>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</si>
  <si>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</si>
  <si>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</si>
  <si>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</si>
  <si>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</si>
  <si>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</si>
  <si>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</si>
  <si>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</si>
  <si>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</si>
  <si>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</si>
  <si>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</si>
  <si>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</si>
  <si>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</si>
  <si>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</si>
  <si>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</si>
  <si>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</si>
  <si>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</si>
  <si>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</si>
  <si>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</si>
  <si>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</si>
  <si>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</si>
  <si>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</si>
  <si>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</si>
  <si>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</si>
  <si>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</si>
  <si>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</si>
  <si>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</si>
  <si>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</si>
  <si>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</si>
  <si>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</si>
  <si>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</si>
  <si>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</si>
  <si>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</si>
  <si>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</si>
  <si>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</si>
  <si>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</si>
  <si>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</si>
  <si>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</si>
  <si>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</si>
  <si>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</si>
  <si>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</si>
  <si>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</si>
  <si>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</si>
  <si>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</si>
  <si>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</si>
  <si>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</si>
  <si>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</si>
  <si>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</si>
  <si>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</si>
  <si>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</si>
  <si>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</si>
  <si>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</si>
  <si>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</si>
  <si>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</si>
  <si>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</si>
  <si>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</si>
  <si>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</si>
  <si>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</si>
  <si>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</si>
  <si>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</si>
  <si>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</si>
  <si>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</si>
  <si>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</si>
  <si>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</si>
  <si>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</si>
  <si>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</si>
  <si>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</si>
  <si>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</si>
  <si>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</si>
  <si>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</si>
  <si>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</si>
  <si>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</si>
  <si>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</si>
  <si>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</si>
  <si>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</si>
  <si>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</si>
  <si>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</si>
  <si>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</si>
  <si>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</si>
  <si>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</si>
  <si>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</si>
  <si>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</si>
  <si>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</si>
  <si>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</si>
  <si>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</si>
  <si>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</si>
  <si>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</si>
  <si>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</si>
  <si>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</si>
  <si>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</si>
  <si>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</si>
  <si>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</si>
  <si>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</si>
  <si>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</si>
  <si>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</si>
  <si>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</si>
  <si>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</si>
  <si>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</si>
  <si>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</si>
  <si>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</si>
  <si>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</si>
  <si>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</si>
  <si>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</si>
  <si>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</si>
  <si>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</si>
  <si>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</si>
  <si>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</si>
  <si>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</si>
  <si>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</si>
  <si>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</si>
  <si>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</si>
  <si>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</si>
  <si>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</si>
  <si>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</si>
  <si>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</si>
  <si>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</si>
  <si>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</si>
  <si>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</si>
  <si>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</si>
  <si>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</si>
  <si>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</si>
  <si>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</si>
  <si>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</si>
  <si>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</si>
  <si>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</si>
  <si>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</si>
  <si>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</si>
  <si>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</si>
  <si>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</si>
  <si>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</si>
  <si>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</si>
  <si>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</si>
  <si>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</si>
  <si>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</si>
  <si>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</si>
  <si>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</si>
  <si>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</si>
  <si>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</si>
  <si>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</si>
  <si>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</si>
  <si>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</si>
  <si>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</si>
  <si>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</si>
  <si>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</si>
  <si>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</si>
  <si>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</si>
  <si>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</si>
  <si>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</si>
  <si>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</si>
  <si>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</si>
  <si>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</si>
  <si>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</si>
  <si>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</si>
  <si>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</si>
  <si>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</si>
  <si>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</si>
  <si>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</si>
  <si>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</si>
  <si>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</si>
  <si>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</si>
  <si>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</si>
  <si>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</si>
  <si>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</si>
  <si>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</si>
  <si>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</si>
  <si>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</si>
  <si>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</si>
  <si>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</si>
  <si>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</si>
  <si>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</si>
  <si>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</si>
  <si>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</si>
  <si>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</si>
  <si>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</si>
  <si>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</si>
  <si>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</si>
  <si>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</si>
  <si>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</si>
  <si>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</si>
  <si>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</si>
  <si>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</si>
  <si>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</si>
  <si>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</si>
  <si>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</si>
  <si>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</si>
  <si>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</si>
  <si>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</si>
  <si>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</si>
  <si>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</si>
  <si>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</si>
  <si>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</si>
  <si>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</si>
  <si>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</si>
  <si>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</si>
  <si>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</si>
  <si>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</si>
  <si>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</si>
  <si>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</si>
  <si>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</si>
  <si>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</si>
  <si>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</si>
  <si>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</si>
  <si>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</si>
  <si>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</si>
  <si>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</si>
  <si>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</si>
  <si>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</si>
  <si>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</si>
  <si>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</si>
  <si>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</si>
  <si>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</si>
  <si>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</si>
  <si>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</si>
  <si>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</si>
  <si>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</si>
  <si>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</si>
  <si>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</si>
  <si>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</si>
  <si>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</si>
  <si>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</si>
  <si>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</si>
  <si>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</si>
  <si>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</si>
  <si>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</si>
  <si>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</si>
  <si>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</si>
  <si>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</si>
  <si>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</si>
  <si>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</si>
  <si>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</si>
  <si>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</si>
  <si>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</si>
  <si>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</si>
  <si>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</si>
  <si>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</si>
  <si>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</si>
  <si>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</si>
  <si>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</si>
  <si>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</si>
  <si>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</si>
  <si>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</si>
  <si>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</si>
  <si>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</si>
  <si>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</si>
  <si>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</si>
  <si>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</si>
  <si>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</si>
  <si>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</si>
  <si>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</si>
  <si>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</si>
  <si>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</si>
  <si>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</si>
  <si>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</si>
  <si>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</si>
  <si>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</si>
  <si>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</si>
  <si>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</si>
  <si>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</si>
  <si>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</si>
  <si>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</si>
  <si>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</si>
  <si>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</si>
  <si>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</si>
  <si>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</si>
  <si>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</si>
  <si>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</si>
  <si>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</si>
  <si>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</si>
  <si>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</si>
  <si>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</si>
  <si>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</si>
  <si>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</si>
  <si>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</si>
  <si>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</si>
  <si>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</si>
  <si>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</si>
  <si>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</si>
  <si>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</si>
  <si>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</si>
  <si>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</si>
  <si>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</si>
  <si>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</si>
  <si>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</si>
  <si>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</si>
  <si>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</si>
  <si>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</si>
  <si>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</si>
  <si>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</si>
  <si>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</si>
  <si>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</si>
  <si>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</si>
  <si>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</si>
  <si>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</si>
  <si>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</si>
  <si>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</si>
  <si>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</si>
  <si>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</si>
  <si>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</si>
  <si>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</si>
  <si>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</si>
  <si>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</si>
  <si>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</si>
  <si>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</si>
  <si>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</si>
  <si>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</si>
  <si>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</si>
  <si>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</si>
  <si>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</si>
  <si>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</si>
  <si>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</si>
  <si>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</si>
  <si>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</si>
  <si>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</si>
  <si>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</si>
  <si>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</si>
  <si>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</si>
  <si>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</si>
  <si>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</si>
  <si>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</si>
  <si>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</si>
  <si>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</si>
  <si>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</si>
  <si>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</si>
  <si>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</si>
  <si>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</si>
  <si>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</si>
  <si>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</si>
  <si>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</si>
  <si>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</si>
  <si>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</si>
  <si>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</si>
  <si>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</si>
  <si>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</si>
  <si>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</si>
  <si>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</si>
  <si>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</si>
  <si>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</si>
  <si>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</si>
  <si>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</si>
  <si>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</si>
  <si>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</si>
  <si>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</si>
  <si>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</si>
  <si>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</si>
  <si>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</si>
  <si>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</si>
  <si>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</si>
  <si>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</si>
  <si>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</si>
  <si>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</si>
  <si>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</si>
  <si>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</si>
  <si>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</si>
  <si>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</si>
  <si>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</si>
  <si>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</si>
  <si>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</si>
  <si>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</si>
  <si>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</si>
  <si>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</si>
  <si>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</si>
  <si>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</si>
  <si>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</si>
  <si>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</si>
  <si>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</si>
  <si>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</si>
  <si>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</si>
  <si>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</si>
  <si>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</si>
  <si>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</si>
  <si>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</si>
  <si>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</si>
  <si>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</si>
  <si>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</si>
  <si>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</si>
  <si>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</si>
  <si>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</si>
  <si>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</si>
  <si>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</si>
  <si>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</si>
  <si>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</si>
  <si>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</si>
  <si>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</si>
  <si>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</si>
  <si>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</si>
  <si>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</si>
  <si>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</si>
  <si>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</si>
  <si>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</si>
  <si>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</si>
  <si>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</si>
  <si>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</si>
  <si>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</si>
  <si>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</si>
  <si>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</si>
  <si>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</si>
  <si>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</si>
  <si>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</si>
  <si>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</si>
  <si>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</si>
  <si>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</si>
  <si>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</si>
  <si>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</si>
  <si>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</si>
  <si>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</si>
  <si>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</si>
  <si>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</si>
  <si>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</si>
  <si>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</si>
  <si>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</si>
  <si>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</si>
  <si>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</si>
  <si>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</si>
  <si>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</si>
  <si>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</si>
  <si>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</si>
  <si>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</si>
  <si>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</si>
  <si>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</si>
  <si>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</si>
  <si>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</si>
  <si>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</si>
  <si>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</si>
  <si>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</si>
  <si>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</si>
  <si>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</si>
  <si>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</si>
  <si>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</si>
  <si>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</si>
  <si>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</si>
  <si>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</si>
  <si>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</si>
  <si>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</si>
  <si>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</si>
  <si>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</si>
  <si>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</si>
  <si>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</si>
  <si>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</si>
  <si>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</si>
  <si>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</si>
  <si>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</si>
  <si>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</si>
  <si>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</si>
  <si>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</si>
  <si>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</si>
  <si>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</si>
  <si>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</si>
  <si>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</si>
  <si>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</si>
  <si>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</si>
  <si>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</si>
  <si>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</si>
  <si>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</si>
  <si>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</si>
  <si>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</si>
  <si>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</si>
  <si>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</si>
  <si>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</si>
  <si>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</si>
  <si>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</si>
  <si>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</si>
  <si>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</si>
  <si>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</si>
  <si>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</si>
  <si>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</si>
  <si>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</si>
  <si>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</si>
  <si>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</si>
  <si>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</si>
  <si>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</si>
  <si>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</si>
  <si>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</si>
  <si>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</si>
  <si>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</si>
  <si>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</si>
  <si>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</si>
  <si>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</si>
  <si>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</si>
  <si>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</si>
  <si>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</si>
  <si>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</si>
  <si>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</si>
  <si>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</si>
  <si>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</si>
  <si>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</si>
  <si>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</si>
  <si>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</si>
  <si>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</si>
  <si>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</si>
  <si>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</si>
  <si>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</si>
  <si>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</si>
  <si>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</si>
  <si>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</si>
  <si>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</si>
  <si>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</si>
  <si>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</si>
  <si>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</si>
  <si>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</si>
  <si>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</si>
  <si>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</si>
  <si>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</si>
  <si>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</si>
  <si>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</si>
  <si>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</si>
  <si>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</si>
  <si>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</si>
  <si>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</si>
  <si>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</si>
  <si>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</si>
  <si>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</si>
  <si>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</si>
  <si>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</si>
  <si>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</si>
  <si>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</si>
  <si>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</si>
  <si>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</si>
  <si>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</si>
  <si>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</si>
  <si>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</si>
  <si>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</si>
  <si>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</si>
  <si>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</si>
  <si>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</si>
  <si>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</si>
  <si>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</si>
  <si>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</si>
  <si>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</si>
  <si>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</si>
  <si>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</si>
  <si>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</si>
  <si>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</si>
  <si>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</si>
  <si>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</si>
  <si>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</si>
  <si>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</si>
  <si>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</si>
  <si>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</si>
  <si>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</si>
  <si>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</si>
  <si>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</si>
  <si>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</si>
  <si>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</si>
  <si>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</si>
  <si>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</si>
  <si>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</si>
  <si>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</si>
  <si>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</si>
  <si>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</si>
  <si>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</si>
  <si>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</si>
  <si>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</si>
  <si>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</si>
  <si>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</si>
  <si>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</si>
  <si>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</si>
  <si>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</si>
  <si>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</si>
  <si>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</si>
  <si>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</si>
  <si>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</si>
  <si>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</si>
  <si>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</si>
  <si>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</si>
  <si>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</si>
  <si>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</si>
  <si>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</si>
  <si>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</si>
  <si>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</si>
  <si>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</si>
  <si>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</si>
  <si>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</si>
  <si>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</si>
  <si>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</si>
  <si>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</si>
  <si>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</si>
  <si>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</si>
  <si>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</si>
  <si>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</si>
  <si>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</si>
  <si>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</si>
  <si>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</si>
  <si>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</si>
  <si>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</si>
  <si>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</si>
  <si>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</si>
  <si>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</si>
  <si>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</si>
  <si>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</si>
  <si>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</si>
  <si>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</si>
  <si>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</si>
  <si>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</si>
  <si>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</si>
  <si>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</si>
  <si>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</si>
  <si>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</si>
  <si>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</si>
  <si>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</si>
  <si>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</si>
  <si>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</si>
  <si>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</si>
  <si>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</si>
  <si>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</si>
  <si>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</si>
  <si>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</si>
  <si>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</si>
  <si>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</si>
  <si>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</si>
  <si>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</si>
  <si>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</si>
  <si>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</si>
  <si>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</si>
  <si>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</si>
  <si>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</si>
  <si>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</si>
  <si>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</si>
  <si>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</si>
  <si>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</si>
  <si>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</si>
  <si>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</si>
  <si>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</si>
  <si>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</si>
  <si>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</si>
  <si>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</si>
  <si>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</si>
  <si>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</si>
  <si>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</si>
  <si>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</si>
  <si>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</si>
  <si>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</si>
  <si>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</si>
  <si>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</si>
  <si>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</si>
  <si>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</si>
  <si>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</si>
  <si>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</si>
  <si>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</si>
  <si>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</si>
  <si>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</si>
  <si>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</si>
  <si>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</si>
  <si>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</si>
  <si>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</si>
  <si>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</si>
  <si>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</si>
  <si>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</si>
  <si>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</si>
  <si>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</si>
  <si>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</si>
  <si>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</si>
  <si>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</si>
  <si>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</si>
  <si>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</si>
  <si>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</si>
  <si>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</si>
  <si>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</si>
  <si>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</si>
  <si>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</si>
  <si>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</si>
  <si>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</si>
  <si>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</si>
  <si>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</si>
  <si>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</si>
  <si>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</si>
  <si>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</si>
  <si>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</si>
  <si>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</si>
  <si>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</si>
  <si>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</si>
  <si>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</si>
  <si>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</si>
  <si>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</si>
  <si>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</si>
  <si>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</si>
  <si>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</si>
  <si>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</si>
  <si>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</si>
  <si>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</si>
  <si>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</si>
  <si>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</si>
  <si>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</si>
  <si>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</si>
  <si>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</si>
  <si>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</si>
  <si>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</si>
  <si>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</si>
  <si>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</si>
  <si>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</si>
  <si>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</si>
  <si>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</si>
  <si>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</si>
  <si>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</si>
  <si>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</si>
  <si>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</si>
  <si>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</si>
  <si>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</si>
  <si>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</si>
  <si>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</si>
  <si>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</si>
  <si>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</si>
  <si>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</si>
  <si>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</si>
  <si>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</si>
  <si>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</si>
  <si>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</si>
  <si>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</si>
  <si>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</si>
  <si>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</si>
  <si>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</si>
  <si>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</si>
  <si>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</si>
  <si>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</si>
  <si>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</si>
  <si>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</si>
  <si>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</si>
  <si>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</si>
  <si>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</si>
  <si>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</si>
  <si>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</si>
  <si>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</si>
  <si>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</si>
  <si>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</si>
  <si>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</si>
  <si>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</si>
  <si>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</si>
  <si>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</si>
  <si>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</si>
  <si>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</si>
  <si>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</si>
  <si>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</si>
  <si>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</si>
  <si>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</si>
  <si>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</si>
  <si>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</si>
  <si>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</si>
  <si>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</si>
  <si>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</si>
  <si>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</si>
  <si>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</si>
  <si>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</si>
  <si>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</si>
  <si>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</si>
  <si>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</si>
  <si>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</si>
  <si>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</si>
  <si>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</si>
  <si>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</si>
  <si>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</si>
  <si>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</si>
  <si>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</si>
  <si>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</si>
  <si>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</si>
  <si>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</si>
  <si>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</si>
  <si>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</si>
  <si>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</si>
  <si>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</si>
  <si>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</si>
  <si>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</si>
  <si>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</si>
  <si>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</si>
  <si>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</si>
  <si>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</si>
  <si>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</si>
  <si>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</si>
  <si>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</si>
  <si>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</si>
  <si>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</si>
  <si>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</si>
  <si>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</si>
  <si>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</si>
  <si>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</si>
  <si>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</si>
  <si>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</si>
  <si>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</si>
  <si>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</si>
  <si>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</si>
  <si>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</si>
  <si>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</si>
  <si>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</si>
  <si>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</si>
  <si>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</si>
  <si>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</si>
  <si>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</si>
  <si>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</si>
  <si>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</si>
  <si>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</si>
  <si>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</si>
  <si>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</si>
  <si>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</si>
  <si>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</si>
  <si>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</si>
  <si>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</si>
  <si>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</si>
  <si>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</si>
  <si>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</si>
  <si>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</si>
  <si>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</si>
  <si>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</si>
  <si>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</si>
  <si>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</si>
  <si>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</si>
  <si>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</si>
  <si>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</si>
  <si>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</si>
  <si>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</si>
  <si>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</si>
  <si>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</si>
  <si>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</si>
  <si>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</si>
  <si>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</si>
  <si>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</si>
  <si>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</si>
  <si>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</si>
  <si>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</si>
  <si>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</si>
  <si>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</si>
  <si>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</si>
  <si>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</si>
  <si>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</si>
  <si>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</si>
  <si>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</si>
  <si>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</si>
  <si>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</si>
  <si>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</si>
  <si>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</si>
  <si>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</si>
  <si>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</si>
  <si>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</si>
  <si>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</si>
  <si>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</si>
  <si>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</si>
  <si>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</si>
  <si>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</si>
  <si>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</si>
  <si>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</si>
  <si>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</si>
  <si>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</si>
  <si>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</si>
  <si>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</si>
  <si>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</si>
  <si>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</si>
  <si>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</si>
  <si>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</si>
  <si>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</si>
  <si>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</si>
  <si>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</si>
  <si>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</si>
  <si>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</si>
  <si>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</si>
  <si>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</si>
  <si>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</si>
  <si>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</si>
  <si>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</si>
  <si>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</si>
  <si>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</si>
  <si>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</si>
  <si>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</si>
  <si>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</si>
  <si>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</si>
  <si>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</si>
  <si>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</si>
  <si>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</si>
  <si>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</si>
  <si>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</si>
  <si>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</si>
  <si>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</si>
  <si>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</si>
  <si>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</si>
  <si>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</si>
  <si>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</si>
  <si>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</si>
  <si>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</si>
  <si>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</si>
  <si>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</si>
  <si>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</si>
  <si>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</si>
  <si>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</si>
  <si>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</si>
  <si>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</si>
  <si>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</si>
  <si>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</si>
  <si>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</si>
  <si>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</si>
  <si>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</si>
  <si>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</si>
  <si>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</si>
  <si>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</si>
  <si>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</si>
  <si>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</si>
  <si>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</si>
  <si>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</si>
  <si>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</si>
  <si>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</si>
  <si>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</si>
  <si>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</si>
  <si>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</si>
  <si>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</si>
  <si>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</si>
  <si>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</si>
  <si>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</si>
  <si>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</si>
  <si>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</si>
  <si>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</si>
  <si>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</si>
  <si>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</si>
  <si>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</si>
  <si>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</si>
  <si>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</si>
  <si>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</si>
  <si>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</si>
  <si>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</si>
  <si>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</si>
  <si>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</si>
  <si>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</si>
  <si>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</si>
  <si>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</si>
  <si>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</si>
  <si>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</si>
  <si>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</si>
  <si>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</si>
  <si>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</si>
  <si>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</si>
  <si>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</si>
  <si>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</si>
  <si>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</si>
  <si>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</si>
  <si>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</si>
  <si>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</si>
  <si>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</si>
  <si>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</si>
  <si>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</si>
  <si>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</si>
  <si>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</si>
  <si>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</si>
  <si>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</si>
  <si>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</si>
  <si>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</si>
  <si>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</si>
  <si>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</si>
  <si>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</si>
  <si>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</si>
  <si>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</si>
  <si>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</si>
  <si>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</si>
  <si>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</si>
  <si>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</si>
  <si>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</si>
  <si>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</si>
  <si>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</si>
  <si>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</si>
  <si>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</si>
  <si>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</si>
  <si>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</si>
  <si>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</si>
  <si>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</si>
  <si>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</si>
  <si>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</si>
  <si>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</si>
  <si>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</si>
  <si>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</si>
  <si>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</si>
  <si>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</si>
  <si>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</si>
  <si>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</si>
  <si>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</si>
  <si>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</si>
  <si>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</si>
  <si>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</si>
  <si>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</si>
  <si>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</si>
  <si>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</si>
  <si>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</si>
  <si>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</si>
  <si>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</si>
  <si>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</si>
  <si>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</si>
  <si>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</si>
  <si>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</si>
  <si>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</si>
  <si>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</si>
  <si>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</si>
  <si>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</si>
  <si>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</si>
  <si>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</si>
  <si>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</si>
  <si>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</si>
  <si>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</si>
  <si>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</si>
  <si>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</si>
  <si>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</si>
  <si>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</si>
  <si>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</si>
  <si>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</si>
  <si>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</si>
  <si>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</si>
  <si>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</si>
  <si>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</si>
  <si>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</si>
  <si>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</si>
  <si>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</si>
  <si>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</si>
  <si>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</si>
  <si>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</si>
  <si>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</si>
  <si>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</si>
  <si>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</si>
  <si>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</si>
  <si>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</si>
  <si>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</si>
  <si>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</si>
  <si>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</si>
  <si>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</si>
  <si>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</si>
  <si>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</si>
  <si>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</si>
  <si>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</si>
  <si>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</si>
  <si>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</si>
  <si>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</si>
  <si>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</si>
  <si>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</si>
  <si>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</si>
  <si>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</si>
  <si>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</si>
  <si>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</si>
  <si>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</si>
  <si>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</si>
  <si>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</si>
  <si>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</si>
  <si>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</si>
  <si>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</si>
  <si>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</si>
  <si>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</si>
  <si>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</si>
  <si>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</si>
  <si>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</si>
  <si>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</si>
  <si>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</si>
  <si>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</si>
  <si>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</si>
  <si>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</si>
  <si>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</si>
  <si>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</si>
  <si>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</si>
  <si>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</si>
  <si>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</si>
  <si>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</si>
  <si>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</si>
  <si>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</si>
  <si>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</si>
  <si>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</si>
  <si>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</si>
  <si>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</si>
  <si>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</si>
  <si>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</si>
  <si>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</si>
  <si>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</si>
  <si>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</si>
  <si>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</si>
  <si>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</si>
  <si>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</si>
  <si>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</si>
  <si>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</si>
  <si>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</si>
  <si>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</si>
  <si>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</si>
  <si>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</si>
  <si>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</si>
  <si>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</si>
  <si>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</si>
  <si>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</si>
  <si>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</si>
  <si>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</si>
  <si>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</si>
  <si>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</si>
  <si>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</si>
  <si>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</si>
  <si>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</si>
  <si>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</si>
  <si>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</si>
  <si>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</si>
  <si>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</si>
  <si>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</si>
  <si>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</si>
  <si>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</si>
  <si>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</si>
  <si>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</si>
  <si>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</si>
  <si>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</si>
  <si>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</si>
  <si>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</si>
  <si>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</si>
  <si>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</si>
  <si>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</si>
  <si>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</si>
  <si>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</si>
  <si>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</si>
  <si>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</si>
  <si>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</si>
  <si>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</si>
  <si>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</si>
  <si>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</si>
  <si>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</si>
  <si>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</si>
  <si>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</si>
  <si>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</si>
  <si>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</si>
  <si>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</si>
  <si>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</si>
  <si>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</si>
  <si>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</si>
  <si>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</si>
  <si>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</si>
  <si>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</si>
  <si>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</si>
  <si>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</si>
  <si>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</si>
  <si>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</si>
  <si>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</si>
  <si>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</si>
  <si>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</si>
  <si>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</si>
  <si>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</si>
  <si>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</si>
  <si>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</si>
  <si>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</si>
  <si>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</si>
  <si>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</si>
  <si>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</si>
  <si>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</si>
  <si>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</si>
  <si>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</si>
  <si>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</si>
  <si>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</si>
  <si>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</si>
  <si>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</si>
  <si>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</si>
  <si>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</si>
  <si>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</si>
  <si>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</si>
  <si>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</si>
  <si>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</si>
  <si>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</si>
  <si>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</si>
  <si>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</si>
  <si>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</si>
  <si>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</si>
  <si>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</si>
  <si>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</si>
  <si>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</si>
  <si>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</si>
  <si>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</si>
  <si>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</si>
  <si>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</si>
  <si>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</si>
  <si>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</si>
  <si>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</si>
  <si>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</si>
  <si>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</si>
  <si>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</si>
  <si>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</si>
  <si>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</si>
  <si>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</si>
  <si>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</si>
  <si>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</si>
  <si>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</si>
  <si>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</si>
  <si>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</si>
  <si>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</si>
  <si>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</si>
  <si>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</si>
  <si>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</si>
  <si>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</si>
  <si>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</si>
  <si>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</si>
  <si>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</si>
  <si>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</si>
  <si>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</si>
  <si>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</si>
  <si>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</si>
  <si>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</si>
  <si>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</si>
  <si>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</si>
  <si>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</si>
  <si>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</si>
  <si>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</si>
  <si>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</si>
  <si>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</si>
  <si>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</si>
  <si>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</si>
  <si>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</si>
  <si>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</si>
  <si>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</si>
  <si>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</si>
  <si>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</si>
  <si>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</si>
  <si>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</si>
  <si>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</si>
  <si>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</si>
  <si>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</si>
  <si>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</si>
  <si>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</si>
  <si>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</si>
  <si>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</si>
  <si>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</si>
  <si>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</si>
  <si>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</si>
  <si>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</si>
  <si>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</si>
  <si>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</si>
  <si>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</si>
  <si>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</si>
  <si>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</si>
  <si>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</si>
  <si>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</si>
  <si>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</si>
  <si>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</si>
  <si>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</si>
  <si>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</si>
  <si>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</si>
  <si>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</si>
  <si>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</si>
  <si>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</si>
  <si>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</si>
  <si>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</si>
  <si>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</si>
  <si>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</si>
  <si>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</si>
  <si>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</si>
  <si>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</si>
  <si>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</si>
  <si>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</si>
  <si>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</si>
  <si>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</si>
  <si>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</si>
  <si>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</si>
  <si>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</si>
  <si>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</si>
  <si>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</si>
  <si>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</si>
  <si>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</si>
  <si>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</si>
  <si>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</si>
  <si>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</si>
  <si>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</si>
  <si>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</si>
  <si>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</si>
  <si>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</si>
  <si>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</si>
  <si>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</si>
  <si>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</si>
  <si>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</si>
  <si>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</si>
  <si>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</si>
  <si>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</si>
  <si>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</si>
  <si>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</si>
  <si>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</si>
  <si>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</si>
  <si>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</si>
  <si>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</si>
  <si>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</si>
  <si>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</si>
  <si>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</si>
  <si>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</si>
  <si>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</si>
  <si>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</si>
  <si>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</si>
  <si>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</si>
  <si>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</si>
  <si>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</si>
  <si>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</si>
  <si>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</si>
  <si>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</si>
  <si>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</si>
  <si>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</si>
  <si>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</si>
  <si>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</si>
  <si>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</si>
  <si>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</si>
  <si>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</si>
  <si>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</si>
  <si>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</si>
  <si>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</si>
  <si>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</si>
  <si>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</si>
  <si>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</si>
  <si>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</si>
  <si>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</si>
  <si>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</si>
  <si>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</si>
  <si>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</si>
  <si>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</si>
  <si>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</si>
  <si>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</si>
  <si>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</si>
  <si>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</si>
  <si>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</si>
  <si>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</si>
  <si>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</si>
  <si>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</si>
  <si>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</si>
  <si>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</si>
  <si>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</si>
  <si>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</si>
  <si>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</si>
  <si>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</si>
  <si>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</si>
  <si>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</si>
  <si>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</si>
  <si>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</si>
  <si>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</si>
  <si>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</si>
  <si>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</si>
  <si>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</si>
  <si>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</si>
  <si>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</si>
  <si>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</si>
  <si>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</si>
  <si>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</si>
  <si>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</si>
  <si>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</si>
  <si>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</si>
  <si>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</si>
  <si>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</si>
  <si>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</si>
  <si>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</si>
  <si>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</si>
  <si>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</si>
  <si>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</si>
  <si>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</si>
  <si>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</si>
  <si>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</si>
  <si>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</si>
  <si>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</si>
  <si>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</si>
  <si>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</si>
  <si>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</si>
  <si>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</si>
  <si>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</si>
  <si>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</si>
  <si>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</si>
  <si>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</si>
  <si>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</si>
  <si>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</si>
  <si>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</si>
  <si>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</si>
  <si>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</si>
  <si>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</si>
  <si>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</si>
  <si>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</si>
  <si>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</si>
  <si>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</si>
  <si>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</si>
  <si>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</si>
  <si>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</si>
  <si>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</si>
  <si>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</si>
  <si>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</si>
  <si>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</si>
  <si>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</si>
  <si>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</si>
  <si>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</si>
  <si>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</si>
  <si>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</si>
  <si>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</si>
  <si>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</si>
  <si>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</si>
  <si>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</si>
  <si>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</si>
  <si>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</si>
  <si>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</si>
  <si>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</si>
  <si>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</si>
  <si>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</si>
  <si>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</si>
  <si>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</si>
  <si>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</si>
  <si>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</si>
  <si>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</si>
  <si>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</si>
  <si>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</si>
  <si>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</si>
  <si>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</si>
  <si>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</si>
  <si>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</si>
  <si>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</si>
  <si>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</si>
  <si>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</si>
  <si>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</si>
  <si>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</si>
  <si>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</si>
  <si>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</si>
  <si>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</si>
  <si>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</si>
  <si>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</si>
  <si>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</si>
  <si>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</si>
  <si>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</si>
  <si>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</si>
  <si>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</si>
  <si>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</si>
  <si>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</si>
  <si>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</si>
  <si>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</si>
  <si>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</si>
  <si>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</si>
  <si>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</si>
  <si>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</si>
  <si>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</si>
  <si>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</si>
  <si>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</si>
  <si>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</si>
  <si>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</si>
  <si>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</si>
  <si>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</si>
  <si>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</si>
  <si>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</si>
  <si>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</si>
  <si>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</si>
  <si>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</si>
  <si>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</si>
  <si>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</si>
  <si>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</si>
  <si>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</si>
  <si>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</si>
  <si>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</si>
  <si>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</si>
  <si>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</si>
  <si>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</si>
  <si>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</si>
  <si>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</si>
  <si>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</si>
  <si>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</si>
  <si>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</si>
  <si>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</si>
  <si>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</si>
  <si>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</si>
  <si>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</si>
  <si>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</si>
  <si>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</si>
  <si>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</si>
  <si>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</si>
  <si>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</si>
  <si>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</si>
  <si>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</si>
  <si>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</si>
  <si>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</si>
  <si>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</si>
  <si>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</si>
  <si>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</si>
  <si>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</si>
  <si>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</si>
  <si>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</si>
  <si>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</si>
  <si>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</si>
  <si>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</si>
  <si>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</si>
  <si>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</si>
  <si>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</si>
  <si>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</si>
  <si>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</si>
  <si>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</si>
  <si>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</si>
  <si>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</si>
  <si>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</si>
  <si>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</si>
  <si>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</si>
  <si>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</si>
  <si>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</si>
  <si>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</si>
  <si>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</si>
  <si>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</si>
  <si>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</si>
  <si>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</si>
  <si>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</si>
  <si>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</si>
  <si>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</si>
  <si>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</si>
  <si>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</si>
  <si>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</si>
  <si>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</si>
  <si>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</si>
  <si>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</si>
  <si>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</si>
  <si>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</si>
  <si>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</si>
  <si>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</si>
  <si>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</si>
  <si>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</si>
  <si>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</si>
  <si>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</si>
  <si>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</si>
  <si>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</si>
  <si>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</si>
  <si>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</si>
  <si>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</si>
  <si>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</si>
  <si>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</si>
  <si>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</si>
  <si>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</si>
  <si>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</si>
  <si>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</si>
  <si>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</si>
  <si>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</si>
  <si>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</si>
  <si>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</si>
  <si>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</si>
  <si>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</si>
  <si>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</si>
  <si>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</si>
  <si>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</si>
  <si>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</si>
  <si>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</si>
  <si>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</si>
  <si>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</si>
  <si>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</si>
  <si>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</si>
  <si>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</si>
  <si>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</si>
  <si>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</si>
  <si>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</si>
  <si>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</si>
  <si>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</si>
  <si>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</si>
  <si>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</si>
  <si>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</si>
  <si>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</si>
  <si>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</si>
  <si>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</si>
  <si>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</si>
  <si>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</si>
  <si>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</si>
  <si>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</si>
  <si>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</si>
  <si>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</si>
  <si>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</si>
  <si>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</si>
  <si>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</si>
  <si>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</si>
  <si>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</si>
  <si>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</si>
  <si>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</si>
  <si>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</si>
  <si>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</si>
  <si>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</si>
  <si>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</si>
  <si>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</si>
  <si>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</si>
  <si>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</si>
  <si>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</si>
  <si>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</si>
  <si>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</si>
  <si>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</si>
  <si>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</si>
  <si>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</si>
  <si>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</si>
  <si>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</si>
  <si>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</si>
  <si>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</si>
  <si>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</si>
  <si>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</si>
  <si>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</si>
  <si>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</si>
  <si>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</si>
  <si>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</si>
  <si>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</si>
  <si>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</si>
  <si>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</si>
  <si>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</si>
  <si>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</si>
  <si>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</si>
  <si>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</si>
  <si>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</si>
  <si>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</si>
  <si>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</si>
  <si>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</si>
  <si>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</si>
  <si>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</si>
  <si>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</si>
  <si>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</si>
  <si>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</si>
  <si>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</si>
  <si>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</si>
  <si>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</si>
  <si>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</si>
  <si>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</si>
  <si>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</si>
  <si>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</si>
  <si>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</si>
  <si>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</si>
  <si>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</si>
  <si>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</si>
  <si>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</si>
  <si>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</si>
  <si>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</si>
  <si>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</si>
  <si>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</si>
  <si>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</si>
  <si>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</si>
  <si>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</si>
  <si>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</si>
  <si>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</si>
  <si>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</si>
  <si>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</si>
  <si>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</si>
  <si>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</si>
  <si>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</si>
  <si>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</si>
  <si>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</si>
  <si>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</si>
  <si>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</si>
  <si>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</si>
  <si>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</si>
  <si>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</si>
  <si>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</si>
  <si>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</si>
  <si>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</si>
  <si>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</si>
  <si>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</si>
  <si>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</si>
  <si>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</si>
  <si>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</si>
  <si>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</si>
  <si>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</si>
  <si>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</si>
  <si>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</si>
  <si>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</si>
  <si>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</si>
  <si>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</si>
  <si>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</si>
  <si>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</si>
  <si>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</si>
  <si>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</si>
  <si>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</si>
  <si>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</si>
  <si>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</si>
  <si>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</si>
  <si>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</si>
  <si>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</si>
  <si>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</si>
  <si>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</si>
  <si>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</si>
  <si>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</si>
  <si>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</si>
  <si>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</si>
  <si>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</si>
  <si>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</si>
  <si>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</si>
  <si>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</si>
  <si>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</si>
  <si>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</si>
  <si>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</si>
  <si>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</si>
  <si>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</si>
  <si>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</si>
  <si>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</si>
  <si>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</si>
  <si>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</si>
  <si>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</si>
  <si>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</si>
  <si>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</si>
  <si>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</si>
  <si>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</si>
  <si>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</si>
  <si>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</si>
  <si>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</si>
  <si>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</si>
  <si>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</si>
  <si>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</si>
  <si>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</si>
  <si>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</si>
  <si>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</si>
  <si>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</si>
  <si>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</si>
  <si>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</si>
  <si>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</si>
  <si>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</si>
  <si>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</si>
  <si>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</si>
  <si>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</si>
  <si>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</si>
  <si>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</si>
  <si>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</si>
  <si>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</si>
  <si>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</si>
  <si>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</si>
  <si>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</si>
  <si>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</si>
  <si>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</si>
  <si>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</si>
  <si>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</si>
  <si>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</si>
  <si>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</si>
  <si>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</si>
  <si>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</si>
  <si>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</si>
  <si>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</si>
  <si>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</si>
  <si>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</si>
  <si>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</si>
  <si>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</si>
  <si>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</si>
  <si>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</si>
  <si>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</si>
  <si>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</si>
  <si>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</si>
  <si>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</si>
  <si>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</si>
  <si>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</si>
  <si>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</si>
  <si>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</si>
  <si>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</si>
  <si>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</si>
  <si>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</si>
  <si>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</si>
  <si>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</si>
  <si>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</si>
  <si>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</si>
  <si>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</si>
  <si>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</si>
  <si>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</si>
  <si>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</si>
  <si>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</si>
  <si>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</si>
  <si>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</si>
  <si>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</si>
  <si>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</si>
  <si>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</si>
  <si>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</si>
  <si>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</si>
  <si>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</si>
  <si>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</si>
  <si>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</si>
  <si>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</si>
  <si>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</si>
  <si>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</si>
  <si>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</si>
  <si>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</si>
  <si>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</si>
  <si>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</si>
  <si>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</si>
  <si>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</si>
  <si>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</si>
  <si>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</si>
  <si>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</si>
  <si>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</si>
  <si>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</si>
  <si>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</si>
  <si>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</si>
  <si>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</si>
  <si>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</si>
  <si>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</si>
  <si>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</si>
  <si>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</si>
  <si>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</si>
  <si>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</si>
  <si>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</si>
  <si>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</si>
  <si>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</si>
  <si>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</si>
  <si>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</si>
  <si>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</si>
  <si>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</si>
  <si>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</si>
  <si>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</si>
  <si>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</si>
  <si>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</si>
  <si>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</si>
  <si>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</si>
  <si>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</si>
  <si>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</si>
  <si>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</si>
  <si>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</si>
  <si>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</si>
  <si>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</si>
  <si>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</si>
  <si>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</si>
  <si>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</si>
  <si>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</si>
  <si>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</si>
  <si>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</si>
  <si>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</si>
  <si>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</si>
  <si>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</si>
  <si>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</si>
  <si>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</si>
  <si>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</si>
  <si>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</si>
  <si>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</si>
  <si>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</si>
  <si>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</si>
  <si>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</si>
  <si>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</si>
  <si>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</si>
  <si>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</si>
  <si>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</si>
  <si>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</si>
  <si>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</si>
  <si>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</si>
  <si>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</si>
  <si>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</si>
  <si>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</si>
  <si>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</si>
  <si>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</si>
  <si>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</si>
  <si>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</si>
  <si>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</si>
  <si>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</si>
  <si>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</si>
  <si>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</si>
  <si>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</si>
  <si>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</si>
  <si>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</si>
  <si>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</si>
  <si>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</si>
  <si>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</si>
  <si>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</si>
  <si>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</si>
  <si>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</si>
  <si>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</si>
  <si>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</si>
  <si>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</si>
  <si>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</si>
  <si>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</si>
  <si>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</si>
  <si>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</si>
  <si>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</si>
  <si>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</si>
  <si>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</si>
  <si>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</si>
  <si>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</si>
  <si>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</si>
  <si>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</si>
  <si>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</si>
  <si>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</si>
  <si>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</si>
  <si>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</si>
  <si>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</si>
  <si>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</si>
  <si>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</si>
  <si>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</si>
  <si>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</si>
  <si>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</si>
  <si>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</si>
  <si>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</si>
  <si>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</si>
  <si>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</si>
  <si>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</si>
  <si>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</si>
  <si>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</si>
  <si>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</si>
  <si>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</si>
  <si>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</si>
  <si>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</si>
  <si>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</si>
  <si>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</si>
  <si>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</si>
  <si>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</si>
  <si>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</si>
  <si>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</si>
  <si>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</si>
  <si>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</si>
  <si>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</si>
  <si>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</si>
  <si>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</si>
  <si>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</si>
  <si>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</si>
  <si>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</si>
  <si>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</si>
  <si>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</si>
  <si>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</si>
  <si>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</si>
  <si>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</si>
  <si>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</si>
  <si>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</si>
  <si>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</si>
  <si>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</si>
  <si>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</si>
  <si>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</si>
  <si>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</si>
  <si>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</si>
  <si>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</si>
  <si>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</si>
  <si>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</si>
  <si>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</si>
  <si>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</si>
  <si>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</si>
  <si>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</si>
  <si>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</si>
  <si>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</si>
  <si>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</si>
  <si>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</si>
  <si>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</si>
  <si>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</si>
  <si>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</si>
  <si>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</si>
  <si>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</si>
  <si>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</si>
  <si>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</si>
  <si>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</si>
  <si>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</si>
  <si>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</si>
  <si>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</si>
  <si>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</si>
  <si>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</si>
  <si>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</si>
  <si>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</si>
  <si>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</si>
  <si>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</si>
  <si>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</si>
  <si>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</si>
  <si>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</si>
  <si>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</si>
  <si>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</si>
  <si>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</si>
  <si>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</si>
  <si>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</si>
  <si>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</si>
  <si>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</si>
  <si>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</si>
  <si>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</si>
  <si>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</si>
  <si>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</si>
  <si>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</si>
  <si>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</si>
  <si>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</si>
  <si>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</si>
  <si>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</si>
  <si>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</si>
  <si>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</si>
  <si>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</si>
  <si>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</si>
  <si>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</si>
  <si>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</si>
  <si>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</si>
  <si>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</si>
  <si>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</si>
  <si>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</si>
  <si>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</si>
  <si>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</si>
  <si>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</si>
  <si>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</si>
  <si>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</si>
  <si>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</si>
  <si>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</si>
  <si>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</si>
  <si>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</si>
  <si>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</si>
  <si>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</si>
  <si>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</si>
  <si>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</si>
  <si>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</si>
  <si>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</si>
  <si>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</si>
  <si>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</si>
  <si>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</si>
  <si>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</si>
  <si>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</si>
  <si>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</si>
  <si>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</si>
  <si>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</si>
  <si>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</si>
  <si>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</si>
  <si>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</si>
  <si>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</si>
  <si>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</si>
  <si>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</si>
  <si>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</si>
  <si>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</si>
  <si>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</si>
  <si>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</si>
  <si>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</si>
  <si>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</si>
  <si>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</si>
  <si>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</si>
  <si>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</si>
  <si>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</si>
  <si>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</si>
  <si>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</si>
  <si>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</si>
  <si>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</si>
  <si>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</si>
  <si>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</si>
  <si>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</si>
  <si>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</si>
  <si>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</si>
  <si>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</si>
  <si>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</si>
  <si>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</si>
  <si>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</si>
  <si>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</si>
  <si>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</si>
  <si>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</si>
  <si>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</si>
  <si>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</si>
  <si>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</si>
  <si>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</si>
  <si>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</si>
  <si>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</si>
  <si>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</si>
  <si>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</si>
  <si>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</si>
  <si>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</si>
  <si>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</si>
  <si>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</si>
  <si>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</si>
  <si>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</si>
  <si>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</si>
  <si>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</si>
  <si>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</si>
  <si>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</si>
  <si>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</si>
  <si>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</si>
  <si>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</si>
  <si>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</si>
  <si>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</si>
  <si>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</si>
  <si>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</si>
  <si>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</si>
  <si>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</si>
  <si>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</si>
  <si>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</si>
  <si>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</si>
  <si>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</si>
  <si>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</si>
  <si>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</si>
  <si>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</si>
  <si>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</si>
  <si>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</si>
  <si>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</si>
  <si>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</si>
  <si>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</si>
  <si>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</si>
  <si>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</si>
  <si>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</si>
  <si>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</si>
  <si>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</si>
  <si>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</si>
  <si>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</si>
  <si>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</si>
  <si>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</si>
  <si>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</si>
  <si>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</si>
  <si>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</si>
  <si>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</si>
  <si>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</si>
  <si>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</si>
  <si>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</si>
  <si>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</si>
  <si>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</si>
  <si>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</si>
  <si>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</si>
  <si>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</si>
  <si>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</si>
  <si>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</si>
  <si>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</si>
  <si>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</si>
  <si>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</si>
  <si>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</si>
  <si>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</si>
  <si>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</si>
  <si>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</si>
  <si>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</si>
  <si>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</si>
  <si>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</si>
  <si>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</si>
  <si>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</si>
  <si>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</si>
  <si>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</si>
  <si>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</si>
  <si>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</si>
  <si>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</si>
  <si>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</si>
  <si>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</si>
  <si>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</si>
  <si>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</si>
  <si>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</si>
  <si>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</si>
  <si>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</si>
  <si>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</si>
  <si>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</si>
  <si>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</si>
  <si>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</si>
  <si>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</si>
  <si>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</si>
  <si>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</si>
  <si>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</si>
  <si>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</si>
  <si>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</si>
  <si>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</si>
  <si>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</si>
  <si>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</si>
  <si>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</si>
  <si>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</si>
  <si>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</si>
  <si>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</si>
  <si>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</si>
  <si>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</si>
  <si>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</si>
  <si>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</si>
  <si>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</si>
  <si>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</si>
  <si>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</si>
  <si>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</si>
  <si>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</si>
  <si>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</si>
  <si>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</si>
  <si>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</si>
  <si>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</si>
  <si>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</si>
  <si>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</si>
  <si>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</si>
  <si>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</si>
  <si>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</si>
  <si>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</si>
  <si>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</si>
  <si>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</si>
  <si>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</si>
  <si>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</si>
  <si>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</si>
  <si>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</si>
  <si>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</si>
  <si>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</si>
  <si>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</si>
  <si>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</si>
  <si>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</si>
  <si>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</si>
  <si>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</si>
  <si>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</si>
  <si>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</si>
  <si>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</si>
  <si>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</si>
  <si>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</si>
  <si>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</si>
  <si>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</si>
  <si>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</si>
  <si>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</si>
  <si>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</si>
  <si>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</si>
  <si>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</si>
  <si>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</si>
  <si>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</si>
  <si>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</si>
  <si>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</si>
  <si>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</si>
  <si>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</si>
  <si>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</si>
  <si>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</si>
  <si>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</si>
  <si>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</si>
  <si>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</si>
  <si>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</si>
  <si>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</si>
  <si>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</si>
  <si>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</si>
  <si>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</si>
  <si>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</si>
  <si>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</si>
  <si>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</si>
  <si>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</si>
  <si>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</si>
  <si>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</si>
  <si>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</si>
  <si>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</si>
  <si>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</si>
  <si>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</si>
  <si>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</si>
  <si>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</si>
  <si>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</si>
  <si>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</si>
  <si>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</si>
  <si>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</si>
  <si>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</si>
  <si>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</si>
  <si>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</si>
  <si>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</si>
  <si>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</si>
  <si>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</si>
  <si>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</si>
  <si>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</si>
  <si>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</si>
  <si>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</si>
  <si>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</si>
  <si>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</si>
  <si>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</si>
  <si>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</si>
  <si>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</si>
  <si>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</si>
  <si>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</si>
  <si>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</si>
  <si>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</si>
  <si>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</si>
  <si>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</si>
  <si>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</si>
  <si>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</si>
  <si>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</si>
  <si>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</si>
  <si>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</si>
  <si>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</si>
  <si>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</si>
  <si>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</si>
  <si>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</si>
  <si>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</si>
  <si>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</si>
  <si>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</si>
  <si>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</si>
  <si>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</si>
  <si>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</si>
  <si>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</si>
  <si>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</si>
  <si>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</si>
  <si>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</si>
  <si>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</si>
  <si>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</si>
  <si>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</si>
  <si>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</si>
  <si>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</si>
  <si>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</si>
  <si>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</si>
  <si>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</si>
  <si>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</si>
  <si>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</si>
  <si>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</si>
  <si>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</si>
  <si>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</si>
  <si>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</si>
  <si>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</si>
  <si>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</si>
  <si>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</si>
  <si>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</si>
  <si>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</si>
  <si>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</si>
  <si>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</si>
  <si>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</si>
  <si>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</si>
  <si>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</si>
  <si>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</si>
  <si>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</si>
  <si>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</si>
  <si>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</si>
  <si>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</si>
  <si>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</si>
  <si>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</si>
  <si>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</si>
  <si>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</si>
  <si>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</si>
  <si>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</si>
  <si>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</si>
  <si>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</si>
  <si>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</si>
  <si>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</si>
  <si>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</si>
  <si>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</si>
  <si>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</si>
  <si>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</si>
  <si>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</si>
  <si>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</si>
  <si>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</si>
  <si>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</si>
  <si>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</si>
  <si>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</si>
  <si>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</si>
  <si>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</si>
  <si>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</si>
  <si>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</si>
  <si>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</si>
  <si>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</si>
  <si>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</si>
  <si>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</si>
  <si>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</si>
  <si>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</si>
  <si>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</si>
  <si>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</si>
  <si>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</si>
  <si>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</si>
  <si>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</si>
  <si>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</si>
  <si>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</si>
  <si>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</si>
  <si>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</si>
  <si>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</si>
  <si>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</si>
  <si>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</si>
  <si>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</si>
  <si>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</si>
  <si>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</si>
  <si>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</si>
  <si>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</si>
  <si>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</si>
  <si>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</si>
  <si>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</si>
  <si>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</si>
  <si>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</si>
  <si>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</si>
  <si>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</si>
  <si>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</si>
  <si>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</si>
  <si>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</si>
  <si>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</si>
  <si>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</si>
  <si>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</si>
  <si>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</si>
  <si>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</si>
  <si>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</si>
  <si>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</si>
  <si>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</si>
  <si>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</si>
  <si>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</si>
  <si>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</si>
  <si>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</si>
  <si>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</si>
  <si>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</si>
  <si>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</si>
  <si>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</si>
  <si>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</si>
  <si>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</si>
  <si>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</si>
  <si>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</si>
  <si>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</si>
  <si>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</si>
  <si>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</si>
  <si>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</si>
  <si>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</si>
  <si>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</si>
  <si>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</si>
  <si>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</si>
  <si>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</si>
  <si>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</si>
  <si>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</si>
  <si>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</si>
  <si>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</si>
  <si>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</si>
  <si>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</si>
  <si>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</si>
  <si>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</si>
  <si>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</si>
  <si>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</si>
  <si>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</si>
  <si>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</si>
  <si>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</si>
  <si>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</si>
  <si>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</si>
  <si>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</si>
  <si>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</si>
  <si>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</si>
  <si>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</si>
  <si>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</si>
  <si>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</si>
  <si>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</si>
  <si>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</si>
  <si>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</si>
  <si>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</si>
  <si>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</si>
  <si>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</si>
  <si>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</si>
  <si>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</si>
  <si>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</si>
  <si>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</si>
  <si>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</si>
  <si>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</si>
  <si>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</si>
  <si>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</si>
  <si>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</si>
  <si>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</si>
  <si>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</si>
  <si>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</si>
  <si>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</si>
  <si>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</si>
  <si>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</si>
  <si>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</si>
  <si>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</si>
  <si>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</si>
  <si>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</si>
  <si>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</si>
  <si>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</si>
  <si>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</si>
  <si>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</si>
  <si>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</si>
  <si>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</si>
  <si>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</si>
  <si>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</si>
  <si>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</si>
  <si>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</si>
  <si>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</si>
  <si>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</si>
  <si>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</si>
  <si>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</si>
  <si>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</si>
  <si>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</si>
  <si>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</si>
  <si>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</si>
  <si>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</si>
  <si>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</si>
  <si>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</si>
  <si>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</si>
  <si>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</si>
  <si>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</si>
  <si>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</si>
  <si>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</si>
  <si>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</si>
  <si>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</si>
  <si>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</si>
  <si>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</si>
  <si>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</si>
  <si>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</si>
  <si>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</si>
  <si>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</si>
  <si>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</si>
  <si>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</si>
  <si>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</si>
  <si>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</si>
  <si>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</si>
  <si>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</si>
  <si>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</si>
  <si>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</si>
  <si>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</si>
  <si>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</si>
  <si>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</si>
  <si>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</si>
  <si>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</si>
  <si>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</si>
  <si>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</si>
  <si>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</si>
  <si>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</si>
  <si>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</si>
  <si>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</si>
  <si>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</si>
  <si>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</si>
  <si>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</si>
  <si>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</si>
  <si>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</si>
  <si>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</si>
  <si>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</si>
  <si>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</si>
  <si>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</si>
  <si>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</si>
  <si>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</si>
  <si>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</si>
  <si>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</si>
  <si>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</si>
  <si>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</si>
  <si>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</si>
  <si>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</si>
  <si>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</si>
  <si>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</si>
  <si>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</si>
  <si>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</si>
  <si>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</si>
  <si>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</si>
  <si>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</si>
  <si>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</si>
  <si>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</si>
  <si>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</si>
  <si>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</si>
  <si>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</si>
  <si>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</si>
  <si>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</si>
  <si>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</si>
  <si>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</si>
  <si>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</si>
  <si>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</si>
  <si>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</si>
  <si>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</si>
  <si>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</si>
  <si>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</si>
  <si>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</si>
  <si>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</si>
  <si>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</si>
  <si>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</si>
  <si>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</si>
  <si>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</si>
  <si>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</si>
  <si>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</si>
  <si>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</si>
  <si>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</si>
  <si>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</si>
  <si>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</si>
  <si>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</si>
  <si>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</si>
  <si>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</si>
  <si>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</si>
  <si>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</si>
  <si>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</si>
  <si>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</si>
  <si>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</si>
  <si>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</si>
  <si>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</si>
  <si>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</si>
  <si>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</si>
  <si>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</si>
  <si>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</si>
  <si>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</si>
  <si>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</si>
  <si>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</si>
  <si>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</si>
  <si>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</si>
  <si>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</si>
  <si>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</si>
  <si>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</si>
  <si>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</si>
  <si>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</si>
  <si>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</si>
  <si>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</si>
  <si>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</si>
  <si>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</si>
  <si>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</si>
  <si>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</si>
  <si>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</si>
  <si>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</si>
  <si>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</si>
  <si>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</si>
  <si>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</si>
  <si>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</si>
  <si>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</si>
  <si>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</si>
  <si>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</si>
  <si>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</si>
  <si>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</si>
  <si>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</si>
  <si>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</si>
  <si>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</si>
  <si>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</si>
  <si>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</si>
  <si>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</si>
  <si>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</si>
  <si>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</si>
  <si>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</si>
  <si>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</si>
  <si>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</si>
  <si>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</si>
  <si>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</si>
  <si>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</si>
  <si>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</si>
  <si>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</si>
  <si>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</si>
  <si>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</si>
  <si>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</si>
  <si>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</si>
  <si>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</si>
  <si>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</si>
  <si>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</si>
  <si>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</si>
  <si>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</si>
  <si>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</si>
  <si>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</si>
  <si>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</si>
  <si>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</si>
  <si>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</si>
  <si>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</si>
  <si>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</si>
  <si>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</si>
  <si>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</si>
  <si>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</si>
  <si>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</si>
  <si>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</si>
  <si>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</si>
  <si>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</si>
  <si>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</si>
  <si>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</si>
  <si>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</si>
  <si>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</si>
  <si>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</si>
  <si>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</si>
  <si>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</si>
  <si>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</si>
  <si>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</si>
  <si>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</si>
  <si>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</si>
  <si>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</si>
  <si>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</si>
  <si>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</si>
  <si>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</si>
  <si>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</si>
  <si>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</si>
  <si>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</si>
  <si>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</si>
  <si>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</si>
  <si>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</si>
  <si>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</si>
  <si>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</si>
  <si>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</si>
  <si>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</si>
  <si>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</si>
  <si>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</si>
  <si>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</si>
  <si>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</si>
  <si>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</si>
  <si>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</si>
  <si>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</si>
  <si>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</si>
  <si>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</si>
  <si>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</si>
  <si>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</si>
  <si>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</si>
  <si>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</si>
  <si>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</si>
  <si>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</si>
  <si>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</si>
  <si>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</si>
  <si>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</si>
  <si>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</si>
  <si>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</si>
  <si>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</si>
  <si>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</si>
  <si>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</si>
  <si>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</si>
  <si>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</si>
  <si>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</si>
  <si>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</si>
  <si>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</si>
  <si>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</si>
  <si>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</si>
  <si>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</si>
  <si>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</si>
  <si>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</si>
  <si>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</si>
  <si>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</si>
  <si>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</si>
  <si>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</si>
  <si>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</si>
  <si>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</si>
  <si>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</si>
  <si>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</si>
  <si>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</si>
  <si>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</si>
  <si>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</si>
  <si>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</si>
  <si>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</si>
  <si>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</si>
  <si>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</si>
  <si>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</si>
  <si>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</si>
  <si>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</si>
  <si>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</si>
  <si>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</si>
  <si>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</si>
  <si>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</si>
  <si>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</si>
  <si>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</si>
  <si>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</si>
  <si>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</si>
  <si>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</si>
  <si>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</si>
  <si>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</si>
  <si>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</si>
  <si>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</si>
  <si>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</si>
  <si>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</si>
  <si>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</si>
  <si>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</si>
  <si>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</si>
  <si>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</si>
  <si>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</si>
  <si>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</si>
  <si>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</si>
  <si>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</si>
  <si>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</si>
  <si>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</si>
  <si>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</si>
  <si>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</si>
  <si>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</si>
  <si>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</si>
  <si>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</si>
  <si>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</si>
  <si>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</si>
  <si>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</si>
  <si>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</si>
  <si>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</si>
  <si>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</si>
  <si>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</si>
  <si>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</si>
  <si>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</si>
  <si>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</si>
  <si>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</si>
  <si>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</si>
  <si>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</si>
  <si>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</si>
  <si>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</si>
  <si>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</si>
  <si>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</si>
  <si>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</si>
  <si>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</si>
  <si>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</si>
  <si>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</si>
  <si>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</si>
  <si>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</si>
  <si>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</si>
  <si>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</si>
  <si>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</si>
  <si>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</si>
  <si>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</si>
  <si>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</si>
  <si>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</si>
  <si>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</si>
  <si>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</si>
  <si>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</si>
  <si>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</si>
  <si>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</si>
  <si>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</si>
  <si>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</si>
  <si>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</si>
  <si>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</si>
  <si>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</si>
  <si>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</si>
  <si>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</si>
  <si>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</si>
  <si>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</si>
  <si>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</si>
  <si>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</si>
  <si>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</si>
  <si>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</si>
  <si>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</si>
  <si>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</si>
  <si>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</si>
  <si>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</si>
  <si>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</si>
  <si>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</si>
  <si>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</si>
  <si>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</si>
  <si>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</si>
  <si>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</si>
  <si>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</si>
  <si>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</si>
  <si>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</si>
  <si>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</si>
  <si>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</si>
  <si>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</si>
  <si>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</si>
  <si>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</si>
  <si>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</si>
  <si>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</si>
  <si>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</si>
  <si>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</si>
  <si>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</si>
  <si>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</si>
  <si>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</si>
  <si>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</si>
  <si>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</si>
  <si>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</si>
  <si>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</si>
  <si>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</si>
  <si>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</si>
  <si>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</si>
  <si>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</si>
  <si>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</si>
  <si>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</si>
  <si>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</si>
  <si>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</si>
  <si>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</si>
  <si>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</si>
  <si>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</si>
  <si>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</si>
  <si>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</si>
  <si>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</si>
  <si>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</si>
  <si>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</si>
  <si>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</si>
  <si>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</si>
  <si>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</si>
  <si>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</si>
  <si>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</si>
  <si>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</si>
  <si>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</si>
  <si>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</si>
  <si>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</si>
  <si>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</si>
  <si>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</si>
  <si>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</si>
  <si>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</si>
  <si>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</si>
  <si>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</si>
  <si>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</si>
  <si>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</si>
  <si>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</si>
  <si>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</si>
  <si>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</si>
  <si>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</si>
  <si>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</si>
  <si>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</si>
  <si>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</si>
  <si>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</si>
  <si>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</si>
  <si>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</si>
  <si>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</si>
  <si>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</si>
  <si>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</si>
  <si>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</si>
  <si>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</si>
  <si>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</si>
  <si>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</si>
  <si>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</si>
  <si>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</si>
  <si>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</si>
  <si>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</si>
  <si>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</si>
  <si>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</si>
  <si>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</si>
  <si>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</si>
  <si>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</si>
  <si>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</si>
  <si>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</si>
  <si>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</si>
  <si>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</si>
  <si>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</si>
  <si>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</si>
  <si>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</si>
  <si>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</si>
  <si>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</si>
  <si>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</si>
  <si>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</si>
  <si>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</si>
  <si>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</si>
  <si>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</si>
  <si>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</si>
  <si>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</si>
  <si>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</si>
  <si>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</si>
  <si>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</si>
  <si>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</si>
  <si>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</si>
  <si>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</si>
  <si>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</si>
  <si>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</si>
  <si>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</si>
  <si>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</si>
  <si>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</si>
  <si>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</si>
  <si>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</si>
  <si>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</si>
  <si>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</si>
  <si>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</si>
  <si>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</si>
  <si>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</si>
  <si>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</si>
  <si>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</si>
  <si>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</si>
  <si>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</si>
  <si>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</si>
  <si>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</si>
  <si>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</si>
  <si>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</si>
  <si>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</si>
  <si>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</si>
  <si>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</si>
  <si>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</si>
  <si>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</si>
  <si>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</si>
  <si>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</si>
  <si>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</si>
  <si>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</si>
  <si>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</si>
  <si>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</si>
  <si>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</si>
  <si>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</si>
  <si>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</si>
  <si>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</si>
  <si>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</si>
  <si>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</si>
  <si>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</si>
  <si>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</si>
  <si>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</si>
  <si>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</si>
  <si>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</si>
  <si>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</si>
  <si>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</si>
  <si>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</si>
  <si>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</si>
  <si>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</si>
  <si>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</si>
  <si>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</si>
  <si>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</si>
  <si>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</si>
  <si>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</si>
  <si>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</si>
  <si>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</si>
  <si>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</si>
  <si>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</si>
  <si>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</si>
  <si>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</si>
  <si>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</si>
  <si>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</si>
  <si>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</si>
  <si>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</si>
  <si>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</si>
  <si>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</si>
  <si>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</si>
  <si>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</si>
  <si>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</si>
  <si>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</si>
  <si>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</si>
  <si>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</si>
  <si>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</si>
  <si>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</si>
  <si>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</si>
  <si>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</si>
  <si>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</si>
  <si>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</si>
  <si>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</si>
  <si>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</si>
  <si>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</si>
  <si>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</si>
  <si>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</si>
  <si>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</si>
  <si>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</si>
  <si>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</si>
  <si>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</si>
  <si>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</si>
  <si>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</si>
  <si>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</si>
  <si>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</si>
  <si>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</si>
  <si>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</si>
  <si>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</si>
  <si>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</si>
  <si>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</si>
  <si>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</si>
  <si>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</si>
  <si>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</si>
  <si>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</si>
  <si>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</si>
  <si>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</si>
  <si>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</si>
  <si>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</si>
  <si>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</si>
  <si>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</si>
  <si>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</si>
  <si>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</si>
  <si>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</si>
  <si>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</si>
  <si>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</si>
  <si>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</si>
  <si>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</si>
  <si>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</si>
  <si>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</si>
  <si>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</si>
  <si>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</si>
  <si>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</si>
  <si>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</si>
  <si>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</si>
  <si>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</si>
  <si>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</si>
  <si>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</si>
  <si>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</si>
  <si>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</si>
  <si>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</si>
  <si>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</si>
  <si>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</si>
  <si>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</si>
  <si>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</si>
  <si>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</si>
  <si>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</si>
  <si>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</si>
  <si>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</si>
  <si>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</si>
  <si>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</si>
  <si>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</si>
  <si>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</si>
  <si>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</si>
  <si>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</si>
  <si>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</si>
  <si>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</si>
  <si>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</si>
  <si>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</si>
  <si>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</si>
  <si>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</si>
  <si>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</si>
  <si>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</si>
  <si>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</si>
  <si>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</si>
  <si>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</si>
  <si>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</si>
  <si>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</si>
  <si>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</si>
  <si>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</si>
  <si>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</si>
  <si>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</si>
  <si>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</si>
  <si>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</si>
  <si>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</si>
  <si>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</si>
  <si>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</si>
  <si>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</si>
  <si>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</si>
  <si>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</si>
  <si>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</si>
  <si>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</si>
  <si>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</si>
  <si>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</si>
  <si>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</si>
  <si>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</si>
  <si>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</si>
  <si>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</si>
  <si>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</si>
  <si>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</si>
  <si>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</si>
  <si>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</si>
  <si>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</si>
  <si>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</si>
  <si>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</si>
  <si>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</si>
  <si>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</si>
  <si>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</si>
  <si>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</si>
  <si>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</si>
  <si>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</si>
  <si>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</si>
  <si>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</si>
  <si>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</si>
  <si>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</si>
  <si>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</si>
  <si>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</si>
  <si>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</si>
  <si>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</si>
  <si>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</si>
  <si>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</si>
  <si>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</si>
  <si>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</si>
  <si>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</si>
  <si>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</si>
  <si>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</si>
  <si>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</si>
  <si>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</si>
  <si>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</si>
  <si>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</si>
  <si>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</si>
  <si>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</si>
  <si>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</si>
  <si>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</si>
  <si>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</si>
  <si>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</si>
  <si>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</si>
  <si>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</si>
  <si>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</si>
  <si>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</si>
  <si>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</si>
  <si>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</si>
  <si>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</si>
  <si>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</si>
  <si>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</si>
  <si>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</si>
  <si>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</si>
  <si>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</si>
  <si>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</si>
  <si>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</si>
  <si>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</si>
  <si>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</si>
  <si>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</si>
  <si>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</si>
  <si>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</si>
  <si>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</si>
  <si>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</si>
  <si>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</si>
  <si>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</si>
  <si>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</si>
  <si>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</si>
  <si>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</si>
  <si>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</si>
  <si>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</si>
  <si>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</si>
  <si>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</si>
  <si>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</si>
  <si>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</si>
  <si>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</si>
  <si>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</si>
  <si>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</si>
  <si>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</si>
  <si>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</si>
  <si>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</si>
  <si>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</si>
  <si>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</si>
  <si>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</si>
  <si>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</si>
  <si>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</si>
  <si>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</si>
  <si>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</si>
  <si>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</si>
  <si>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</si>
  <si>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</si>
  <si>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</si>
  <si>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</si>
  <si>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</si>
  <si>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</si>
  <si>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</si>
  <si>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</si>
  <si>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</si>
  <si>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</si>
  <si>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</si>
  <si>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</si>
  <si>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</si>
  <si>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</si>
  <si>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</si>
  <si>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</si>
  <si>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</si>
  <si>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</si>
  <si>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</si>
  <si>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</si>
  <si>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</si>
  <si>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</si>
  <si>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</si>
  <si>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</si>
  <si>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</si>
  <si>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</si>
  <si>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</si>
  <si>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</si>
  <si>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</si>
  <si>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</si>
  <si>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</si>
  <si>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</si>
  <si>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</si>
  <si>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</si>
  <si>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</si>
  <si>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</si>
  <si>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</si>
  <si>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</si>
  <si>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</si>
  <si>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</si>
  <si>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</si>
  <si>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</si>
  <si>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</si>
  <si>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</si>
  <si>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</si>
  <si>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</si>
  <si>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</si>
  <si>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</si>
  <si>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</si>
  <si>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</si>
  <si>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</si>
  <si>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</si>
  <si>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</si>
  <si>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</si>
  <si>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</si>
  <si>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</si>
  <si>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</si>
  <si>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</si>
  <si>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</si>
  <si>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</si>
  <si>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</si>
  <si>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</si>
  <si>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</si>
  <si>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</si>
  <si>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</si>
  <si>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</si>
  <si>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</si>
  <si>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</si>
  <si>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</si>
  <si>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</si>
  <si>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</si>
  <si>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</si>
  <si>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</si>
  <si>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</si>
  <si>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</si>
  <si>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</si>
  <si>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</si>
  <si>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</si>
  <si>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</si>
  <si>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</si>
  <si>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</si>
  <si>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</si>
  <si>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</si>
  <si>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</si>
  <si>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</si>
  <si>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</si>
  <si>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</si>
  <si>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</si>
  <si>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</si>
  <si>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</si>
  <si>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</si>
  <si>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</si>
  <si>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</si>
  <si>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</si>
  <si>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</si>
  <si>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</si>
  <si>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</si>
  <si>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</si>
  <si>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</si>
  <si>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</si>
  <si>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</si>
  <si>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</si>
  <si>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</si>
  <si>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</si>
  <si>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</si>
  <si>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</si>
  <si>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</si>
  <si>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</si>
  <si>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</si>
  <si>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</si>
  <si>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</si>
  <si>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</si>
  <si>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</si>
  <si>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</si>
  <si>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</si>
  <si>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</si>
  <si>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</si>
  <si>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</si>
  <si>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</si>
  <si>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</si>
  <si>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</si>
  <si>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</si>
  <si>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</si>
  <si>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</si>
  <si>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</si>
  <si>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</si>
  <si>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</si>
  <si>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</si>
  <si>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</si>
  <si>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</si>
  <si>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</si>
  <si>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</si>
  <si>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</si>
  <si>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</si>
  <si>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</si>
  <si>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</si>
  <si>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</si>
  <si>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</si>
  <si>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</si>
  <si>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</si>
  <si>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</si>
  <si>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</si>
  <si>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</si>
  <si>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</si>
  <si>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</si>
  <si>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</si>
  <si>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</si>
  <si>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</si>
  <si>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</si>
  <si>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</si>
  <si>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</si>
  <si>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</si>
  <si>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</si>
  <si>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</si>
  <si>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</si>
  <si>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</si>
  <si>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</si>
  <si>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</si>
  <si>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</si>
  <si>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</si>
  <si>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</si>
  <si>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</si>
  <si>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</si>
  <si>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</si>
  <si>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</si>
  <si>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</si>
  <si>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</si>
  <si>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</si>
  <si>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</si>
  <si>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</si>
  <si>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</si>
  <si>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</si>
  <si>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</si>
  <si>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</si>
  <si>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</si>
  <si>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</si>
  <si>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</si>
  <si>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</si>
  <si>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</si>
  <si>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</si>
  <si>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</si>
  <si>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</si>
  <si>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</si>
  <si>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</si>
  <si>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</si>
  <si>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</si>
  <si>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</si>
  <si>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</si>
  <si>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</si>
  <si>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</si>
  <si>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</si>
  <si>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</si>
  <si>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</si>
  <si>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</si>
  <si>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</si>
  <si>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</si>
  <si>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</si>
  <si>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</si>
  <si>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</si>
  <si>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</si>
  <si>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</si>
  <si>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</si>
  <si>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</si>
  <si>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</si>
  <si>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</si>
  <si>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</si>
  <si>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</si>
  <si>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</si>
  <si>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</si>
  <si>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</si>
  <si>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</si>
  <si>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</si>
  <si>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</si>
  <si>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</si>
  <si>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</si>
  <si>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</si>
  <si>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</si>
  <si>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</si>
  <si>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</si>
  <si>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</si>
  <si>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</si>
  <si>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</si>
  <si>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</si>
  <si>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</si>
  <si>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</si>
  <si>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</si>
  <si>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</si>
  <si>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</si>
  <si>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</si>
  <si>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</si>
  <si>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</si>
  <si>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</si>
  <si>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</si>
  <si>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</si>
  <si>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</si>
  <si>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</si>
  <si>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</si>
  <si>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</si>
  <si>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</si>
  <si>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</si>
  <si>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</si>
  <si>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</si>
  <si>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</si>
  <si>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</si>
  <si>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</si>
  <si>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</si>
  <si>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</si>
  <si>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</si>
  <si>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</si>
  <si>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</si>
  <si>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</si>
  <si>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</si>
  <si>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</si>
  <si>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</si>
  <si>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</si>
  <si>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</si>
  <si>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</si>
  <si>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</si>
  <si>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</si>
  <si>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</si>
  <si>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</si>
  <si>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</si>
  <si>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</si>
  <si>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</si>
  <si>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</si>
  <si>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</si>
  <si>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</si>
  <si>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</si>
  <si>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</si>
  <si>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</si>
  <si>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</si>
  <si>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</si>
  <si>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</si>
  <si>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</si>
  <si>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</si>
  <si>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</si>
  <si>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</si>
  <si>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</si>
  <si>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</si>
  <si>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</si>
  <si>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</si>
  <si>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</si>
  <si>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</si>
  <si>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</si>
  <si>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</si>
  <si>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</si>
  <si>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</si>
  <si>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</si>
  <si>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</si>
  <si>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</si>
  <si>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</si>
  <si>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</si>
  <si>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</si>
  <si>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</si>
  <si>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</si>
  <si>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</si>
  <si>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</si>
  <si>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</si>
  <si>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</si>
  <si>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</si>
  <si>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</si>
  <si>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</si>
  <si>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</si>
  <si>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</si>
  <si>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</si>
  <si>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</si>
  <si>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</si>
  <si>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</si>
  <si>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</si>
  <si>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</si>
  <si>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</si>
  <si>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</si>
  <si>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</si>
  <si>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</si>
  <si>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</si>
  <si>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</si>
  <si>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</si>
  <si>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</si>
  <si>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</si>
  <si>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</si>
  <si>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</si>
  <si>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</si>
  <si>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</si>
  <si>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</si>
  <si>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</si>
  <si>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</si>
  <si>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</si>
  <si>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</si>
  <si>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</si>
  <si>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</si>
  <si>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</si>
  <si>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</si>
  <si>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</si>
  <si>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</si>
  <si>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</si>
  <si>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</si>
  <si>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</si>
  <si>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</si>
  <si>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</si>
  <si>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</si>
  <si>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</si>
  <si>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</si>
  <si>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</si>
  <si>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</si>
  <si>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</si>
  <si>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</si>
  <si>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</si>
  <si>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</si>
  <si>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</si>
  <si>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</si>
  <si>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</si>
  <si>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</si>
  <si>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</si>
  <si>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</si>
  <si>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</si>
  <si>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</si>
  <si>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</si>
  <si>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</si>
  <si>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</si>
  <si>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</si>
  <si>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</si>
  <si>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</si>
  <si>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</si>
  <si>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</si>
  <si>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</si>
  <si>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</si>
  <si>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</si>
  <si>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</si>
  <si>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</si>
  <si>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</si>
  <si>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</si>
  <si>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</si>
  <si>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</si>
  <si>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</si>
  <si>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</si>
  <si>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</si>
  <si>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</si>
  <si>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</si>
  <si>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</si>
  <si>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</si>
  <si>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</si>
  <si>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</si>
  <si>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</si>
  <si>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</si>
  <si>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</si>
  <si>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</si>
  <si>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</si>
  <si>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</si>
  <si>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</si>
  <si>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</si>
  <si>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</si>
  <si>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</si>
  <si>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</si>
  <si>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</si>
  <si>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</si>
  <si>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</si>
  <si>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</si>
  <si>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</si>
  <si>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</si>
  <si>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</si>
  <si>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</si>
  <si>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</si>
  <si>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</si>
  <si>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</si>
  <si>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</si>
  <si>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</si>
  <si>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</si>
  <si>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</si>
  <si>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</si>
  <si>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</si>
  <si>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</si>
  <si>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</si>
  <si>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</si>
  <si>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</si>
  <si>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</si>
  <si>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</si>
  <si>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</si>
  <si>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</si>
  <si>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</si>
  <si>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</si>
  <si>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</si>
  <si>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</si>
  <si>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</si>
  <si>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</si>
  <si>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</si>
  <si>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</si>
  <si>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</si>
  <si>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</si>
  <si>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</si>
  <si>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</si>
  <si>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</si>
  <si>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</si>
  <si>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</si>
  <si>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</si>
  <si>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</si>
  <si>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</si>
  <si>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</si>
  <si>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</si>
  <si>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</si>
  <si>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</si>
  <si>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</si>
  <si>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</si>
  <si>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</si>
  <si>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</si>
  <si>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</si>
  <si>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</si>
  <si>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</si>
  <si>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</si>
  <si>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</si>
  <si>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</si>
  <si>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</si>
  <si>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</si>
  <si>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</si>
  <si>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</si>
  <si>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</si>
  <si>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</si>
  <si>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</si>
  <si>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</si>
  <si>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</si>
  <si>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</si>
  <si>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</si>
  <si>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</si>
  <si>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</si>
  <si>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</si>
  <si>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</si>
  <si>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</si>
  <si>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</si>
  <si>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</si>
  <si>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</si>
  <si>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</si>
  <si>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</si>
  <si>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</si>
  <si>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</si>
  <si>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</si>
  <si>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</si>
  <si>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</si>
  <si>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</si>
  <si>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</si>
  <si>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</si>
  <si>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</si>
  <si>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</si>
  <si>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</si>
  <si>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</si>
  <si>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</si>
  <si>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</si>
  <si>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</si>
  <si>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</si>
  <si>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</si>
  <si>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</si>
  <si>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</si>
  <si>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</si>
  <si>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</si>
  <si>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</si>
  <si>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</si>
  <si>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</si>
  <si>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</si>
  <si>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</si>
  <si>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</si>
  <si>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</si>
  <si>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</si>
  <si>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</si>
  <si>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</si>
  <si>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</si>
  <si>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</si>
  <si>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</si>
  <si>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</si>
  <si>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</si>
  <si>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</si>
  <si>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</si>
  <si>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</si>
  <si>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</si>
  <si>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</si>
  <si>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</si>
  <si>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</si>
  <si>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</si>
  <si>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</si>
  <si>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</si>
  <si>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</si>
  <si>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</si>
  <si>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</si>
  <si>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</si>
  <si>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</si>
  <si>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</si>
  <si>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</si>
  <si>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</si>
  <si>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</si>
  <si>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</si>
  <si>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</si>
  <si>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</si>
  <si>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</si>
  <si>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</si>
  <si>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</si>
  <si>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</si>
  <si>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</si>
  <si>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</si>
  <si>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</si>
  <si>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</si>
  <si>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</si>
  <si>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</si>
  <si>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</si>
  <si>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</si>
  <si>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</si>
  <si>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</si>
  <si>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</si>
  <si>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</si>
  <si>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</si>
  <si>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</si>
  <si>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</si>
  <si>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</si>
  <si>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</si>
  <si>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</si>
  <si>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</si>
  <si>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</si>
  <si>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</si>
  <si>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</si>
  <si>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</si>
  <si>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</si>
  <si>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</si>
  <si>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</si>
  <si>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</si>
  <si>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</si>
  <si>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</si>
  <si>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</si>
  <si>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</si>
  <si>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</si>
  <si>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</si>
  <si>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</si>
  <si>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</si>
  <si>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</si>
  <si>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</si>
  <si>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</si>
  <si>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</si>
  <si>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</si>
  <si>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</si>
  <si>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</si>
  <si>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</si>
  <si>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</si>
  <si>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</si>
  <si>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</si>
  <si>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</si>
  <si>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</si>
  <si>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</si>
  <si>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</si>
  <si>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</si>
  <si>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</si>
  <si>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</si>
  <si>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</si>
  <si>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</si>
  <si>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</si>
  <si>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</si>
  <si>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</si>
  <si>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</si>
  <si>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</si>
  <si>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</si>
  <si>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</si>
  <si>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</si>
  <si>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</si>
  <si>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</si>
  <si>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</si>
  <si>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</si>
  <si>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</si>
  <si>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</si>
  <si>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</si>
  <si>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</si>
  <si>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</si>
  <si>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</si>
  <si>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</si>
  <si>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</si>
  <si>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</si>
  <si>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</si>
  <si>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</si>
  <si>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</si>
  <si>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</si>
  <si>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</si>
  <si>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</si>
  <si>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</si>
  <si>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</si>
  <si>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</si>
  <si>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</si>
  <si>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</si>
  <si>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</si>
  <si>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</si>
  <si>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</si>
  <si>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</si>
  <si>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</si>
  <si>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</si>
  <si>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</si>
  <si>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</si>
  <si>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</si>
  <si>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</si>
  <si>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</si>
  <si>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</si>
  <si>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</si>
  <si>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</si>
  <si>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</si>
  <si>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</si>
  <si>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</si>
  <si>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</si>
  <si>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</si>
  <si>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</si>
  <si>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</si>
  <si>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</si>
  <si>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</si>
  <si>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</si>
  <si>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</si>
  <si>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</si>
  <si>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</si>
  <si>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</si>
  <si>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</si>
  <si>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</si>
  <si>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</si>
  <si>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</si>
  <si>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</si>
  <si>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</si>
  <si>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</si>
  <si>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</si>
  <si>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</si>
  <si>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</si>
  <si>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</si>
  <si>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</si>
  <si>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</si>
  <si>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</si>
  <si>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</si>
  <si>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</si>
  <si>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</si>
  <si>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</si>
  <si>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</si>
  <si>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</si>
  <si>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</si>
  <si>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</si>
  <si>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</si>
  <si>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</si>
  <si>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</si>
  <si>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</si>
  <si>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</si>
  <si>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</si>
  <si>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</si>
  <si>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</si>
  <si>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</si>
  <si>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</si>
  <si>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</si>
  <si>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</si>
  <si>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</si>
  <si>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</si>
  <si>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</si>
  <si>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</si>
  <si>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</si>
  <si>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</si>
  <si>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</si>
  <si>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</si>
  <si>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</si>
  <si>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</si>
  <si>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</si>
  <si>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</si>
  <si>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</si>
  <si>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</si>
  <si>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</si>
  <si>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</si>
  <si>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</si>
  <si>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</si>
  <si>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</si>
  <si>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</si>
  <si>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</si>
  <si>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</si>
  <si>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</si>
  <si>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</si>
  <si>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</si>
  <si>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</si>
  <si>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</si>
  <si>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</si>
  <si>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</si>
  <si>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</si>
  <si>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</si>
  <si>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</si>
  <si>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</si>
  <si>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</si>
  <si>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</si>
  <si>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</si>
  <si>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</si>
  <si>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</si>
  <si>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</si>
  <si>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</si>
  <si>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</si>
  <si>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</si>
  <si>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</si>
  <si>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</si>
  <si>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</si>
  <si>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</si>
  <si>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</si>
  <si>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</si>
  <si>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</si>
  <si>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</si>
  <si>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</si>
  <si>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</si>
  <si>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</si>
  <si>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</si>
  <si>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</si>
  <si>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</si>
  <si>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</si>
  <si>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</si>
  <si>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</si>
  <si>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</si>
  <si>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</si>
  <si>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</si>
  <si>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</si>
  <si>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</si>
  <si>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</si>
  <si>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</si>
  <si>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</si>
  <si>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</si>
  <si>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</si>
  <si>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</si>
  <si>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</si>
  <si>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</si>
  <si>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</si>
  <si>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</si>
  <si>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</si>
  <si>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</si>
  <si>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</si>
  <si>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</si>
  <si>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</si>
  <si>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</si>
  <si>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</si>
  <si>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</si>
  <si>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</si>
  <si>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</si>
  <si>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</si>
  <si>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</si>
  <si>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</si>
  <si>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</si>
  <si>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</si>
  <si>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</si>
  <si>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</si>
  <si>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</si>
  <si>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</si>
  <si>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</si>
  <si>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</si>
  <si>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</si>
  <si>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</si>
  <si>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</si>
  <si>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</si>
  <si>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</si>
  <si>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</si>
  <si>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</si>
  <si>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</si>
  <si>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</si>
  <si>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</si>
  <si>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</si>
  <si>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</si>
  <si>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</si>
  <si>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</si>
  <si>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</si>
  <si>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</si>
  <si>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</si>
  <si>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</si>
  <si>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</si>
  <si>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</si>
  <si>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</si>
  <si>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</si>
  <si>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</si>
  <si>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</si>
  <si>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</si>
  <si>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</si>
  <si>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</si>
  <si>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</si>
  <si>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</si>
  <si>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</si>
  <si>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</si>
  <si>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</si>
  <si>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</si>
  <si>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</si>
  <si>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</si>
  <si>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</si>
  <si>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</si>
  <si>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</si>
  <si>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</si>
  <si>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</si>
  <si>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</si>
  <si>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</si>
  <si>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</si>
  <si>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</si>
  <si>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</si>
  <si>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</si>
  <si>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</si>
  <si>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</si>
  <si>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</si>
  <si>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</si>
  <si>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</si>
  <si>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</si>
  <si>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</si>
  <si>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</si>
  <si>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</si>
  <si>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</si>
  <si>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</si>
  <si>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</si>
  <si>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</si>
  <si>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</si>
  <si>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</si>
  <si>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</si>
  <si>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</si>
  <si>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</si>
  <si>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</si>
  <si>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</si>
  <si>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</si>
  <si>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</si>
  <si>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</si>
  <si>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</si>
  <si>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</si>
  <si>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</si>
  <si>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</si>
  <si>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</si>
  <si>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</si>
  <si>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</si>
  <si>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</si>
  <si>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</si>
  <si>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</si>
  <si>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</si>
  <si>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</si>
  <si>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</si>
  <si>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</si>
  <si>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</si>
  <si>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</si>
  <si>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</si>
  <si>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</si>
  <si>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</si>
  <si>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</si>
  <si>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</si>
  <si>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</si>
  <si>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</si>
  <si>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</si>
  <si>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</si>
  <si>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</si>
  <si>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</si>
  <si>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</si>
  <si>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</si>
  <si>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</si>
  <si>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</si>
  <si>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</si>
  <si>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</si>
  <si>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</si>
  <si>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</si>
  <si>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</si>
  <si>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</si>
  <si>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</si>
  <si>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</si>
  <si>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</si>
  <si>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</si>
  <si>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</si>
  <si>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</si>
  <si>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</si>
  <si>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</si>
  <si>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</si>
  <si>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</si>
  <si>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</si>
  <si>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</si>
  <si>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</si>
  <si>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</si>
  <si>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</si>
  <si>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</si>
  <si>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</si>
  <si>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</si>
  <si>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</si>
  <si>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</si>
  <si>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</si>
  <si>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</si>
  <si>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</si>
  <si>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</si>
  <si>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</si>
  <si>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</si>
  <si>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</si>
  <si>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</si>
  <si>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</si>
  <si>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</si>
  <si>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</si>
  <si>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</si>
  <si>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</si>
  <si>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</si>
  <si>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</si>
  <si>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</si>
  <si>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</si>
  <si>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</si>
  <si>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</si>
  <si>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</si>
  <si>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</si>
  <si>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</si>
  <si>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</si>
  <si>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</si>
  <si>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</si>
  <si>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</si>
  <si>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</si>
  <si>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</si>
  <si>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</si>
  <si>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</si>
  <si>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</si>
  <si>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</si>
  <si>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</si>
  <si>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</si>
  <si>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</si>
  <si>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</si>
  <si>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</si>
  <si>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</si>
  <si>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</si>
  <si>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</si>
  <si>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</si>
  <si>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</si>
  <si>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</si>
  <si>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</si>
  <si>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</si>
  <si>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</si>
  <si>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</si>
  <si>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</si>
  <si>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</si>
  <si>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</si>
  <si>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</si>
  <si>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</si>
  <si>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</si>
  <si>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</si>
  <si>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</si>
  <si>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</si>
  <si>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</si>
  <si>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</si>
  <si>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</si>
  <si>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</si>
  <si>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</si>
  <si>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</si>
  <si>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</si>
  <si>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</si>
  <si>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</si>
  <si>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</si>
  <si>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</si>
  <si>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</si>
  <si>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</si>
  <si>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</si>
  <si>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</si>
  <si>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</si>
  <si>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</si>
  <si>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</si>
  <si>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</si>
  <si>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</si>
  <si>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</si>
  <si>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</si>
  <si>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</si>
  <si>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</si>
  <si>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</si>
  <si>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</si>
  <si>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</si>
  <si>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</si>
  <si>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</si>
  <si>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</si>
  <si>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</si>
  <si>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</si>
  <si>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</si>
  <si>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</si>
  <si>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</si>
  <si>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</si>
  <si>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</si>
  <si>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</si>
  <si>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</si>
  <si>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</si>
  <si>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</si>
  <si>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</si>
  <si>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</si>
  <si>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</si>
  <si>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</si>
  <si>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</si>
  <si>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</si>
  <si>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</si>
  <si>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</si>
  <si>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</si>
  <si>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</si>
  <si>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</si>
  <si>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</si>
  <si>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</si>
  <si>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</si>
  <si>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</si>
  <si>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</si>
  <si>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</si>
  <si>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</si>
  <si>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</si>
  <si>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</si>
  <si>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</si>
  <si>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</si>
  <si>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</si>
  <si>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</si>
  <si>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</si>
  <si>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</si>
  <si>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</si>
  <si>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</si>
  <si>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</si>
  <si>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</si>
  <si>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</si>
  <si>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</si>
  <si>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</si>
  <si>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</si>
  <si>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</si>
  <si>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</si>
  <si>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</si>
  <si>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</si>
  <si>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</si>
  <si>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</si>
  <si>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</si>
  <si>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</si>
  <si>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</si>
  <si>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</si>
  <si>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</si>
  <si>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</si>
  <si>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</si>
  <si>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</si>
  <si>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</si>
  <si>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</si>
  <si>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</si>
  <si>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</si>
  <si>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</si>
  <si>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</si>
  <si>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</si>
  <si>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</si>
  <si>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</si>
  <si>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</si>
  <si>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</si>
  <si>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</si>
  <si>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</si>
  <si>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</si>
  <si>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</si>
  <si>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</si>
  <si>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</si>
  <si>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</si>
  <si>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</si>
  <si>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</si>
  <si>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</si>
  <si>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</si>
  <si>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</si>
  <si>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</si>
  <si>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</si>
  <si>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</si>
  <si>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</si>
  <si>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</si>
  <si>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</si>
  <si>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</si>
  <si>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</si>
  <si>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</si>
  <si>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</si>
  <si>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</si>
  <si>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</si>
  <si>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</si>
  <si>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</si>
  <si>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</si>
  <si>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</si>
  <si>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</si>
  <si>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</si>
  <si>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</si>
  <si>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</si>
  <si>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</si>
  <si>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</si>
  <si>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</si>
  <si>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</si>
  <si>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</si>
  <si>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</si>
  <si>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</si>
  <si>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</si>
  <si>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</si>
  <si>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</si>
  <si>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</si>
  <si>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</si>
  <si>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</si>
  <si>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</si>
  <si>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</si>
  <si>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</si>
  <si>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</si>
  <si>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</si>
  <si>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</si>
  <si>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</si>
  <si>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</si>
  <si>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</si>
  <si>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</si>
  <si>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</si>
  <si>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</si>
  <si>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</si>
  <si>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</si>
  <si>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</si>
  <si>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</si>
  <si>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</si>
  <si>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</si>
  <si>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</si>
  <si>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</si>
  <si>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</si>
  <si>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</si>
  <si>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</si>
  <si>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</si>
  <si>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</si>
  <si>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</si>
  <si>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</si>
  <si>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</si>
  <si>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</si>
  <si>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</si>
  <si>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</si>
  <si>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</si>
  <si>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</si>
  <si>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</si>
  <si>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</si>
  <si>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</si>
  <si>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</si>
  <si>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</si>
  <si>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</si>
  <si>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</si>
  <si>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</si>
  <si>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</si>
  <si>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</si>
  <si>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</si>
  <si>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</si>
  <si>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</si>
  <si>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</si>
  <si>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</si>
  <si>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</si>
  <si>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</si>
  <si>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</si>
  <si>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</si>
  <si>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</si>
  <si>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</si>
  <si>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</si>
  <si>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</si>
  <si>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</si>
  <si>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</si>
  <si>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</si>
  <si>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</si>
  <si>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</si>
  <si>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</si>
  <si>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</si>
  <si>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</si>
  <si>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</si>
  <si>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</si>
  <si>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</si>
  <si>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</si>
  <si>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</si>
  <si>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</si>
  <si>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</si>
  <si>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</si>
  <si>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</si>
  <si>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</si>
  <si>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</si>
  <si>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</si>
  <si>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</si>
  <si>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</si>
  <si>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</si>
  <si>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</si>
  <si>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</si>
  <si>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</si>
  <si>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</si>
  <si>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</si>
  <si>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</si>
  <si>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</si>
  <si>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</si>
  <si>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</si>
  <si>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</si>
  <si>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</si>
  <si>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</si>
  <si>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</si>
  <si>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</si>
  <si>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</si>
  <si>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</si>
  <si>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</si>
  <si>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</si>
  <si>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</si>
  <si>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</si>
  <si>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</si>
  <si>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</si>
  <si>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</si>
  <si>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</si>
  <si>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</si>
  <si>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</si>
  <si>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</si>
  <si>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</si>
  <si>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</si>
  <si>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</si>
  <si>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</si>
  <si>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</si>
  <si>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</si>
  <si>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</si>
  <si>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</si>
  <si>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</si>
  <si>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</si>
  <si>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</si>
  <si>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</si>
  <si>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</si>
  <si>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</si>
  <si>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</si>
  <si>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</si>
  <si>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</si>
  <si>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</si>
  <si>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</si>
  <si>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</si>
  <si>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</si>
  <si>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</si>
  <si>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</si>
  <si>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</si>
  <si>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</si>
  <si>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</si>
  <si>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</si>
  <si>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</si>
  <si>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</si>
  <si>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</si>
  <si>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</si>
  <si>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</si>
  <si>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</si>
  <si>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</si>
  <si>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</si>
  <si>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</si>
  <si>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</si>
  <si>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</si>
  <si>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</si>
  <si>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</si>
  <si>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</si>
  <si>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</si>
  <si>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</si>
  <si>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</si>
  <si>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</si>
  <si>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</si>
  <si>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</si>
  <si>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</si>
  <si>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</si>
  <si>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</si>
  <si>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</si>
  <si>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</si>
  <si>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</si>
  <si>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</si>
  <si>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</si>
  <si>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</si>
  <si>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</si>
  <si>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</si>
  <si>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</si>
  <si>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</si>
  <si>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</si>
  <si>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</si>
  <si>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</si>
  <si>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</si>
  <si>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</si>
  <si>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</si>
  <si>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</si>
  <si>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</si>
  <si>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</si>
  <si>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</si>
  <si>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</si>
  <si>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</si>
  <si>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</si>
  <si>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</si>
  <si>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</si>
  <si>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</si>
  <si>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</si>
  <si>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</si>
  <si>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</si>
  <si>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</si>
  <si>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</si>
  <si>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</si>
  <si>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</si>
  <si>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</si>
  <si>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</si>
  <si>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</si>
  <si>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</si>
  <si>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</si>
  <si>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</si>
  <si>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</si>
  <si>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</si>
  <si>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</si>
  <si>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</si>
  <si>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</si>
  <si>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</si>
  <si>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</si>
  <si>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</si>
  <si>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</si>
  <si>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</si>
  <si>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</si>
  <si>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</si>
  <si>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</si>
  <si>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</si>
  <si>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</si>
  <si>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</si>
  <si>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</si>
  <si>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</si>
  <si>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</si>
  <si>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</si>
  <si>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</si>
  <si>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</si>
  <si>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</si>
  <si>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</si>
  <si>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</si>
  <si>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</si>
  <si>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</si>
  <si>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</si>
  <si>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</si>
  <si>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</si>
  <si>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</si>
  <si>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</si>
  <si>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</si>
  <si>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</si>
  <si>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</si>
  <si>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</si>
  <si>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</si>
  <si>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</si>
  <si>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</si>
  <si>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</si>
  <si>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</si>
  <si>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</si>
  <si>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</si>
  <si>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</si>
  <si>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</si>
  <si>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</si>
  <si>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</si>
  <si>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</si>
  <si>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</si>
  <si>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</si>
  <si>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</si>
  <si>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</si>
  <si>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</si>
  <si>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</si>
  <si>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</si>
  <si>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</si>
  <si>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</si>
  <si>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</si>
  <si>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</si>
  <si>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</si>
  <si>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</si>
  <si>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</si>
  <si>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</si>
  <si>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</si>
  <si>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</si>
  <si>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</si>
  <si>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</si>
  <si>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</si>
  <si>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</si>
  <si>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</si>
  <si>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</si>
  <si>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</si>
  <si>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</si>
  <si>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</si>
  <si>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</si>
  <si>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</si>
  <si>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</si>
  <si>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</si>
  <si>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</si>
  <si>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</si>
  <si>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</si>
  <si>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</si>
  <si>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</si>
  <si>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</si>
  <si>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</si>
  <si>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</si>
  <si>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</si>
  <si>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</si>
  <si>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</si>
  <si>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</si>
  <si>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</si>
  <si>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</si>
  <si>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</si>
  <si>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</si>
  <si>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</si>
  <si>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</si>
  <si>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</si>
  <si>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</si>
  <si>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</si>
  <si>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</si>
  <si>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</si>
  <si>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</si>
  <si>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</si>
  <si>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</si>
  <si>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</si>
  <si>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</si>
  <si>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</si>
  <si>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</si>
  <si>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</si>
  <si>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</si>
  <si>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</si>
  <si>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</si>
  <si>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</si>
  <si>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</si>
  <si>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</si>
  <si>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</si>
  <si>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</si>
  <si>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</si>
  <si>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</si>
  <si>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</si>
  <si>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</si>
  <si>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</si>
  <si>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</si>
  <si>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</si>
  <si>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</si>
  <si>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</si>
  <si>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</si>
  <si>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</si>
  <si>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</si>
  <si>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</si>
  <si>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</si>
  <si>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</si>
  <si>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</si>
  <si>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</si>
  <si>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</si>
  <si>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</si>
  <si>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</si>
  <si>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</si>
  <si>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</si>
  <si>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</si>
  <si>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</si>
  <si>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</si>
  <si>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</si>
  <si>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</si>
  <si>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</si>
  <si>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</si>
  <si>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</si>
  <si>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</si>
  <si>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</si>
  <si>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</si>
  <si>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</si>
  <si>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</si>
  <si>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</si>
  <si>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</si>
  <si>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</si>
  <si>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</si>
  <si>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</si>
  <si>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</si>
  <si>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</si>
  <si>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</si>
  <si>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</si>
  <si>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</si>
  <si>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</si>
  <si>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</si>
  <si>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</si>
  <si>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</si>
  <si>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</si>
  <si>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</si>
  <si>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</si>
  <si>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</si>
  <si>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</si>
  <si>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</si>
  <si>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</si>
  <si>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</si>
  <si>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</si>
  <si>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</si>
  <si>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</si>
  <si>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</si>
  <si>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</si>
  <si>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</si>
  <si>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</si>
  <si>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</si>
  <si>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</si>
  <si>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</si>
  <si>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</si>
  <si>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</si>
  <si>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</si>
  <si>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</si>
  <si>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</si>
  <si>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</si>
  <si>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</si>
  <si>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</si>
  <si>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</si>
  <si>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</si>
  <si>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</si>
  <si>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</si>
  <si>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</si>
  <si>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</si>
  <si>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</si>
  <si>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</si>
  <si>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</si>
  <si>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</si>
  <si>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</si>
  <si>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</si>
  <si>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</si>
  <si>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</si>
  <si>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</si>
  <si>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</si>
  <si>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</si>
  <si>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</si>
  <si>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</si>
  <si>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</si>
  <si>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</si>
  <si>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</si>
  <si>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</si>
  <si>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</si>
  <si>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</si>
  <si>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</si>
  <si>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</si>
  <si>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</si>
  <si>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</si>
  <si>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</si>
  <si>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</si>
  <si>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</si>
  <si>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</si>
  <si>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</si>
  <si>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</si>
  <si>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</si>
  <si>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</si>
  <si>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</si>
  <si>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</si>
  <si>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</si>
  <si>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</si>
  <si>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</si>
  <si>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</si>
  <si>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</si>
  <si>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</si>
  <si>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</si>
  <si>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</si>
  <si>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</si>
  <si>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</si>
  <si>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</si>
  <si>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</si>
  <si>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</si>
  <si>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</si>
  <si>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</si>
  <si>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</si>
  <si>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</si>
  <si>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</si>
  <si>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</si>
  <si>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</si>
  <si>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</si>
  <si>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</si>
  <si>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</si>
  <si>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</si>
  <si>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</si>
  <si>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</si>
  <si>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</si>
  <si>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</si>
  <si>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</si>
  <si>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</si>
  <si>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</si>
  <si>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</si>
  <si>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</si>
  <si>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</si>
  <si>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</si>
  <si>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</si>
  <si>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</si>
  <si>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</si>
  <si>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</si>
  <si>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</si>
  <si>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</si>
  <si>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</si>
  <si>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</si>
  <si>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</si>
  <si>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</si>
  <si>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</si>
  <si>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</si>
  <si>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</si>
  <si>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</si>
  <si>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</si>
  <si>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</si>
  <si>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</si>
  <si>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</si>
  <si>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</si>
  <si>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</si>
  <si>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</si>
  <si>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</si>
  <si>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</si>
  <si>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</si>
  <si>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</si>
  <si>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</si>
  <si>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</si>
  <si>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</si>
  <si>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</si>
  <si>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</si>
  <si>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</si>
  <si>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</si>
  <si>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</si>
  <si>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</si>
  <si>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</si>
  <si>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</si>
  <si>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</si>
  <si>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</si>
  <si>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</si>
  <si>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</si>
  <si>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</si>
  <si>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</si>
  <si>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</si>
  <si>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</si>
  <si>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</si>
  <si>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</si>
  <si>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</si>
  <si>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</si>
  <si>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</si>
  <si>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</si>
  <si>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</si>
  <si>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</si>
  <si>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</si>
  <si>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</si>
  <si>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</si>
  <si>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</si>
  <si>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</si>
  <si>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</si>
  <si>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</si>
  <si>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</si>
  <si>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</si>
  <si>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</si>
  <si>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</si>
  <si>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</si>
  <si>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</si>
  <si>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</si>
  <si>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</si>
  <si>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</si>
  <si>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</si>
  <si>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</si>
  <si>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</si>
  <si>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</si>
  <si>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</si>
  <si>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</si>
  <si>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</si>
  <si>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</si>
  <si>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</si>
  <si>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</si>
  <si>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</si>
  <si>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</si>
  <si>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</si>
  <si>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</si>
  <si>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</si>
  <si>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</si>
  <si>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</si>
  <si>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</si>
  <si>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</si>
  <si>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</si>
  <si>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</si>
  <si>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</si>
  <si>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</si>
  <si>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</si>
  <si>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</si>
  <si>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</si>
  <si>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</si>
  <si>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</si>
  <si>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</si>
  <si>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</si>
  <si>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</si>
  <si>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</si>
  <si>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</si>
  <si>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</si>
  <si>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</si>
  <si>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</si>
  <si>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</si>
  <si>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</si>
  <si>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</si>
  <si>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</si>
  <si>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</si>
  <si>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</si>
  <si>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</si>
  <si>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</si>
  <si>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</si>
  <si>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</si>
  <si>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</si>
  <si>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</si>
  <si>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</si>
  <si>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</si>
  <si>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</si>
  <si>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</si>
  <si>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</si>
  <si>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</si>
  <si>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</si>
  <si>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</si>
  <si>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</si>
  <si>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</si>
  <si>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</si>
  <si>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</si>
  <si>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</si>
  <si>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</si>
  <si>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</si>
  <si>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</si>
  <si>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</si>
  <si>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</si>
  <si>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</si>
  <si>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</si>
  <si>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</si>
  <si>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</si>
  <si>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</si>
  <si>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</si>
  <si>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</si>
  <si>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</si>
  <si>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</si>
  <si>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</si>
  <si>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</si>
  <si>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</si>
  <si>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</si>
  <si>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</si>
  <si>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</si>
  <si>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</si>
  <si>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</si>
  <si>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</si>
  <si>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</si>
  <si>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</si>
  <si>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</si>
  <si>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</si>
  <si>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</si>
  <si>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</si>
  <si>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</si>
  <si>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</si>
  <si>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</si>
  <si>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</si>
  <si>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</si>
  <si>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</si>
  <si>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</si>
  <si>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</si>
  <si>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</si>
  <si>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</si>
  <si>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</si>
  <si>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</si>
  <si>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</si>
  <si>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</si>
  <si>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</si>
  <si>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</si>
  <si>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</si>
  <si>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</si>
  <si>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</si>
  <si>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</si>
  <si>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</si>
  <si>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</si>
  <si>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</si>
  <si>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</si>
  <si>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</si>
  <si>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</si>
  <si>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</si>
  <si>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</si>
  <si>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</si>
  <si>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</si>
  <si>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</si>
  <si>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</si>
  <si>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</si>
  <si>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</si>
  <si>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</si>
  <si>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</si>
  <si>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</si>
  <si>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</si>
  <si>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</si>
  <si>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</si>
  <si>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</si>
  <si>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</si>
  <si>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</si>
  <si>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</si>
  <si>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</si>
  <si>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</si>
  <si>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</si>
  <si>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</si>
  <si>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</si>
  <si>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</si>
  <si>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</si>
  <si>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</si>
  <si>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</si>
  <si>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</si>
  <si>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</si>
  <si>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</si>
  <si>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</si>
  <si>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</si>
  <si>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</si>
  <si>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</si>
  <si>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</si>
  <si>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</si>
  <si>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</si>
  <si>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</si>
  <si>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</si>
  <si>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</si>
  <si>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</si>
  <si>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</si>
  <si>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</si>
  <si>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</si>
  <si>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</si>
  <si>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</si>
  <si>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</si>
  <si>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</si>
  <si>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</si>
  <si>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</si>
  <si>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</si>
  <si>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</si>
  <si>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</si>
  <si>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</si>
  <si>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</si>
  <si>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</si>
  <si>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</si>
  <si>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</si>
  <si>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</si>
  <si>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</si>
  <si>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</si>
  <si>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</si>
  <si>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</si>
  <si>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</si>
  <si>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</si>
  <si>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</si>
  <si>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</si>
  <si>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</si>
  <si>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</si>
  <si>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</si>
  <si>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</si>
  <si>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</si>
  <si>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</si>
  <si>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</si>
  <si>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</si>
  <si>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</si>
  <si>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</si>
  <si>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</si>
  <si>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</si>
  <si>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</si>
  <si>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</si>
  <si>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</si>
  <si>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</si>
  <si>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</si>
  <si>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</si>
  <si>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</si>
  <si>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</si>
  <si>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</si>
  <si>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</si>
  <si>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</si>
  <si>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</si>
  <si>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</si>
  <si>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</si>
  <si>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</si>
  <si>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</si>
  <si>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</si>
  <si>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</si>
  <si>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</si>
  <si>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</si>
  <si>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</si>
  <si>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</si>
  <si>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</si>
  <si>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</si>
  <si>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</si>
  <si>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</si>
  <si>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</si>
  <si>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</si>
  <si>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</si>
  <si>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</si>
  <si>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</si>
  <si>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</si>
  <si>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</si>
  <si>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</si>
  <si>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</si>
  <si>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</si>
  <si>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</si>
  <si>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</si>
  <si>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</si>
  <si>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</si>
  <si>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</si>
  <si>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</si>
  <si>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</si>
  <si>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</si>
  <si>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</si>
  <si>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</si>
  <si>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</si>
  <si>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</si>
  <si>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</si>
  <si>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</si>
  <si>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</si>
  <si>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</si>
  <si>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</si>
  <si>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</si>
  <si>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</si>
  <si>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</si>
  <si>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</si>
  <si>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</si>
  <si>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</si>
  <si>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</si>
  <si>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</si>
  <si>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</si>
  <si>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</si>
  <si>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</si>
  <si>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</si>
  <si>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</si>
  <si>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</si>
  <si>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</si>
  <si>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</si>
  <si>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</si>
  <si>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</si>
  <si>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</si>
  <si>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</si>
  <si>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</si>
  <si>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</si>
  <si>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</si>
  <si>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</si>
  <si>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</si>
  <si>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</si>
  <si>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</si>
  <si>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</si>
  <si>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</si>
  <si>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</si>
  <si>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</si>
  <si>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</si>
  <si>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</si>
  <si>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</si>
  <si>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</si>
  <si>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</si>
  <si>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</si>
  <si>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</si>
  <si>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</si>
  <si>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</si>
  <si>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</si>
  <si>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</si>
  <si>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</si>
  <si>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</si>
  <si>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</si>
  <si>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</si>
  <si>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</si>
  <si>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</si>
  <si>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</si>
  <si>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</si>
  <si>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</si>
  <si>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</si>
  <si>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</si>
  <si>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</si>
  <si>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</si>
  <si>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</si>
  <si>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</si>
  <si>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</si>
  <si>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</si>
  <si>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</si>
  <si>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</si>
  <si>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</si>
  <si>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</si>
  <si>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</si>
  <si>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</si>
  <si>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</si>
  <si>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</si>
  <si>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</si>
  <si>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</si>
  <si>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</si>
  <si>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</si>
  <si>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</si>
  <si>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</si>
  <si>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</si>
  <si>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</si>
  <si>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</si>
  <si>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</si>
  <si>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</si>
  <si>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</si>
  <si>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</si>
  <si>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</si>
  <si>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</si>
  <si>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</si>
  <si>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</si>
  <si>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</si>
  <si>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</si>
  <si>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</si>
  <si>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</si>
  <si>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</si>
  <si>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</si>
  <si>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</si>
  <si>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</si>
  <si>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</si>
  <si>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</si>
  <si>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</si>
  <si>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</si>
  <si>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</si>
  <si>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</si>
  <si>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</si>
  <si>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</si>
  <si>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</si>
  <si>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</si>
  <si>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</si>
  <si>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</si>
  <si>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</si>
  <si>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</si>
  <si>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</si>
  <si>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</si>
  <si>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</si>
  <si>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</si>
  <si>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</si>
  <si>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</si>
  <si>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</si>
  <si>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</si>
  <si>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</si>
  <si>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</si>
  <si>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</si>
  <si>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</si>
  <si>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</si>
  <si>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</si>
  <si>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</si>
  <si>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</si>
  <si>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</si>
  <si>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</si>
  <si>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</si>
  <si>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</si>
  <si>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</si>
  <si>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</si>
  <si>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</si>
  <si>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</si>
  <si>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</si>
  <si>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</si>
  <si>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</si>
  <si>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</si>
  <si>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</si>
  <si>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</si>
  <si>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</si>
  <si>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</si>
  <si>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</si>
  <si>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</si>
  <si>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</si>
  <si>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</si>
  <si>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</si>
  <si>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</si>
  <si>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</si>
  <si>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</si>
  <si>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</si>
  <si>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</si>
  <si>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</si>
  <si>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</si>
  <si>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</si>
  <si>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</si>
  <si>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</si>
  <si>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</si>
  <si>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</si>
  <si>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</si>
  <si>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</si>
  <si>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</si>
  <si>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</si>
  <si>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</si>
  <si>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</si>
  <si>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</si>
  <si>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</si>
  <si>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</si>
  <si>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</si>
  <si>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</si>
  <si>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</si>
  <si>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</si>
  <si>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</si>
  <si>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</si>
  <si>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</si>
  <si>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</si>
  <si>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</si>
  <si>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</si>
  <si>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</si>
  <si>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</si>
  <si>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</si>
  <si>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</si>
  <si>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</si>
  <si>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</si>
  <si>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</si>
  <si>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</si>
  <si>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</si>
  <si>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</si>
  <si>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</si>
  <si>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</si>
  <si>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</si>
  <si>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</si>
  <si>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</si>
  <si>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</si>
  <si>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</si>
  <si>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</si>
  <si>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</si>
  <si>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</si>
  <si>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</si>
  <si>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</si>
  <si>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</si>
  <si>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</si>
  <si>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</si>
  <si>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</si>
  <si>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</si>
  <si>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</si>
  <si>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</si>
  <si>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</si>
  <si>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</si>
  <si>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</si>
  <si>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</si>
  <si>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</si>
  <si>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</si>
  <si>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</si>
  <si>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</si>
  <si>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</si>
  <si>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</si>
  <si>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</si>
  <si>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</si>
  <si>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</si>
  <si>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</si>
  <si>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</si>
  <si>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</si>
  <si>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</si>
  <si>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</si>
  <si>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</si>
  <si>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</si>
  <si>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</si>
  <si>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</si>
  <si>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</si>
  <si>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</si>
  <si>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</si>
  <si>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</si>
  <si>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</si>
  <si>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</si>
  <si>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</si>
  <si>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</si>
  <si>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</si>
  <si>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</si>
  <si>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</si>
  <si>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</si>
  <si>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</si>
  <si>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</si>
  <si>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</si>
  <si>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</si>
  <si>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</si>
  <si>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</si>
  <si>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</si>
  <si>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</si>
  <si>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</si>
  <si>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</si>
  <si>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</si>
  <si>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</si>
  <si>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</si>
  <si>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</si>
  <si>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</si>
  <si>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</si>
  <si>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</si>
  <si>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</si>
  <si>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</si>
  <si>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</si>
  <si>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</si>
  <si>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</si>
  <si>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</si>
  <si>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</si>
  <si>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</si>
  <si>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</si>
  <si>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</si>
  <si>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</si>
  <si>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</si>
  <si>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</si>
  <si>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</si>
  <si>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</si>
  <si>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</si>
  <si>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</si>
  <si>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</si>
  <si>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</si>
  <si>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</si>
  <si>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</si>
  <si>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</si>
  <si>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</si>
  <si>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</si>
  <si>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</si>
  <si>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</si>
  <si>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</si>
  <si>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</si>
  <si>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</si>
  <si>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</si>
  <si>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</si>
  <si>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</si>
  <si>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</si>
  <si>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</si>
  <si>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</si>
  <si>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</si>
  <si>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</si>
  <si>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</si>
  <si>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</si>
  <si>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</si>
  <si>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</si>
  <si>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</si>
  <si>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</si>
  <si>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</si>
  <si>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</si>
  <si>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</si>
  <si>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</si>
  <si>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</si>
  <si>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</si>
  <si>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</si>
  <si>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</si>
  <si>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</si>
  <si>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</si>
  <si>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</si>
  <si>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</si>
  <si>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</si>
  <si>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</si>
  <si>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</si>
  <si>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</si>
  <si>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</si>
  <si>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</si>
  <si>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</si>
  <si>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</si>
  <si>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</si>
  <si>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</si>
  <si>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</si>
  <si>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</si>
  <si>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</si>
  <si>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</si>
  <si>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</si>
  <si>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</si>
  <si>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</si>
  <si>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</si>
  <si>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</si>
  <si>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</si>
  <si>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</si>
  <si>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</si>
  <si>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</si>
  <si>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</si>
  <si>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</si>
  <si>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</si>
  <si>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</si>
  <si>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</si>
  <si>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</si>
  <si>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</si>
  <si>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</si>
  <si>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</si>
  <si>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</si>
  <si>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</si>
  <si>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</si>
  <si>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</si>
  <si>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</si>
  <si>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</si>
  <si>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</si>
  <si>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</si>
  <si>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</si>
  <si>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</si>
  <si>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</si>
  <si>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</si>
  <si>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</si>
  <si>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</si>
  <si>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</si>
  <si>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</si>
  <si>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</si>
  <si>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</si>
  <si>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</si>
  <si>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</si>
  <si>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</si>
  <si>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</si>
  <si>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</si>
  <si>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</si>
  <si>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</si>
  <si>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</si>
  <si>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</si>
  <si>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</si>
  <si>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</si>
  <si>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</si>
  <si>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</si>
  <si>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</si>
  <si>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</si>
  <si>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</si>
  <si>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</si>
  <si>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</si>
  <si>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</si>
  <si>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</si>
  <si>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</si>
  <si>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</si>
  <si>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</si>
  <si>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</si>
  <si>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</si>
  <si>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</si>
  <si>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</si>
  <si>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</si>
  <si>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</si>
  <si>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</si>
  <si>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</si>
  <si>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</si>
  <si>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</si>
  <si>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</si>
  <si>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</si>
  <si>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</si>
  <si>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</si>
  <si>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</si>
  <si>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</si>
  <si>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</si>
  <si>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</si>
  <si>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</si>
  <si>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</si>
  <si>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</si>
  <si>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</si>
  <si>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</si>
  <si>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</si>
  <si>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</si>
  <si>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</si>
  <si>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</si>
  <si>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</si>
  <si>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</si>
  <si>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</si>
  <si>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</si>
  <si>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</si>
  <si>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</si>
  <si>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</si>
  <si>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</si>
  <si>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</si>
  <si>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</si>
  <si>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</si>
  <si>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</si>
  <si>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</si>
  <si>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</si>
  <si>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</si>
  <si>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</si>
  <si>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</si>
  <si>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</si>
  <si>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</si>
  <si>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</si>
  <si>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</si>
  <si>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</si>
  <si>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</si>
  <si>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</si>
  <si>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</si>
  <si>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</si>
  <si>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</si>
  <si>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</si>
  <si>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</si>
  <si>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</si>
  <si>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</si>
  <si>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</si>
  <si>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</si>
  <si>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</si>
  <si>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</si>
  <si>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</si>
  <si>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</si>
  <si>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</si>
  <si>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</si>
  <si>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</si>
  <si>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</si>
  <si>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</si>
  <si>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</si>
  <si>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</si>
  <si>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</si>
  <si>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</si>
  <si>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</si>
  <si>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</si>
  <si>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</si>
  <si>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</si>
  <si>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</si>
  <si>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</si>
  <si>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</si>
  <si>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</si>
  <si>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</si>
  <si>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</si>
  <si>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</si>
  <si>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</si>
  <si>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</si>
  <si>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</si>
  <si>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</si>
  <si>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</si>
  <si>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</si>
  <si>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</si>
  <si>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</si>
  <si>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</si>
  <si>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</si>
  <si>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</si>
  <si>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</si>
  <si>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</si>
  <si>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</si>
  <si>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</si>
  <si>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</si>
  <si>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</si>
  <si>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</si>
  <si>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</si>
  <si>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</si>
  <si>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</si>
  <si>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</si>
  <si>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</si>
  <si>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</si>
  <si>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</si>
  <si>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</si>
  <si>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</si>
  <si>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</si>
  <si>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</si>
  <si>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</si>
  <si>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</si>
  <si>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</si>
  <si>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</si>
  <si>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</si>
  <si>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</si>
  <si>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</si>
  <si>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</si>
  <si>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</si>
  <si>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</si>
  <si>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</si>
  <si>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</si>
  <si>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</si>
  <si>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</si>
  <si>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</si>
  <si>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</si>
  <si>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</si>
  <si>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</si>
  <si>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</si>
  <si>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</si>
  <si>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</si>
  <si>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</si>
  <si>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</si>
  <si>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</si>
  <si>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</si>
  <si>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</si>
  <si>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</si>
  <si>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</si>
  <si>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</si>
  <si>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</si>
  <si>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</si>
  <si>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</si>
  <si>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</si>
  <si>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</si>
  <si>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</si>
  <si>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</si>
  <si>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</si>
  <si>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</si>
  <si>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</si>
  <si>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</si>
  <si>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</si>
  <si>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</si>
  <si>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</si>
  <si>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</si>
  <si>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</si>
  <si>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</si>
  <si>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</si>
  <si>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</si>
  <si>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</si>
  <si>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</si>
  <si>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</si>
  <si>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</si>
  <si>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</si>
  <si>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</si>
  <si>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</si>
  <si>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</si>
  <si>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</si>
  <si>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</si>
  <si>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</si>
  <si>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</si>
  <si>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</si>
  <si>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</si>
  <si>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</si>
  <si>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</si>
  <si>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</si>
  <si>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</si>
  <si>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</si>
  <si>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</si>
  <si>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</si>
  <si>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</si>
  <si>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</si>
  <si>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</si>
  <si>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</si>
  <si>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</si>
  <si>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</si>
  <si>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</si>
  <si>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</si>
  <si>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</si>
  <si>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</si>
  <si>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</si>
  <si>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</si>
  <si>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</si>
  <si>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</si>
  <si>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</si>
  <si>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</si>
  <si>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</si>
  <si>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</si>
  <si>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</si>
  <si>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</si>
  <si>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</si>
  <si>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</si>
  <si>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</si>
  <si>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</si>
  <si>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</si>
  <si>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</si>
  <si>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</si>
  <si>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</si>
  <si>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</si>
  <si>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</si>
  <si>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</si>
  <si>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</si>
  <si>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</si>
  <si>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</si>
  <si>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</si>
  <si>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</si>
  <si>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</si>
  <si>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</si>
  <si>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</si>
  <si>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</si>
  <si>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</si>
  <si>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</si>
  <si>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</si>
  <si>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</si>
  <si>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</si>
  <si>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</si>
  <si>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</si>
  <si>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</si>
  <si>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</si>
  <si>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</si>
  <si>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</si>
  <si>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</si>
  <si>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</si>
  <si>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</si>
  <si>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</si>
  <si>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</si>
  <si>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</si>
  <si>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</si>
  <si>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</si>
  <si>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</si>
  <si>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</si>
  <si>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</si>
  <si>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</si>
  <si>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</si>
  <si>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</si>
  <si>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</si>
  <si>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</si>
  <si>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</si>
  <si>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</si>
  <si>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</si>
  <si>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</si>
  <si>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</si>
  <si>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</si>
  <si>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</si>
  <si>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</si>
  <si>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</si>
  <si>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</si>
  <si>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</si>
  <si>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</si>
  <si>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</si>
  <si>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</si>
  <si>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</si>
  <si>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</si>
  <si>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</si>
  <si>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</si>
  <si>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</si>
  <si>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</si>
  <si>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</si>
  <si>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</si>
  <si>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</si>
  <si>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</si>
  <si>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</si>
  <si>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</si>
  <si>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</si>
  <si>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</si>
  <si>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</si>
  <si>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</si>
  <si>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</si>
  <si>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</si>
  <si>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</si>
  <si>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</si>
  <si>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</si>
  <si>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</si>
  <si>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</si>
  <si>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</si>
  <si>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</si>
  <si>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</si>
  <si>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</si>
  <si>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</si>
  <si>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</si>
  <si>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</si>
  <si>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</si>
  <si>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</si>
  <si>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</si>
  <si>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</si>
  <si>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</si>
  <si>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</si>
  <si>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</si>
  <si>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</si>
  <si>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</si>
  <si>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</si>
  <si>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</si>
  <si>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</si>
  <si>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</si>
  <si>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</si>
  <si>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</si>
  <si>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</si>
  <si>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</si>
  <si>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</si>
  <si>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</si>
  <si>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</si>
  <si>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</si>
  <si>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</si>
  <si>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</si>
  <si>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</si>
  <si>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</si>
  <si>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</si>
  <si>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</si>
  <si>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</si>
  <si>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</si>
  <si>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</si>
  <si>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</si>
  <si>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</si>
  <si>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</si>
  <si>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</si>
  <si>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</si>
  <si>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</si>
  <si>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</si>
  <si>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</si>
  <si>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</si>
  <si>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</si>
  <si>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</si>
  <si>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</si>
  <si>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</si>
  <si>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</si>
  <si>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</si>
  <si>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</si>
  <si>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</si>
  <si>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</si>
  <si>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</si>
  <si>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</si>
  <si>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</si>
  <si>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</si>
  <si>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</si>
  <si>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</si>
  <si>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</si>
  <si>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</si>
  <si>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</si>
  <si>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</si>
  <si>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</si>
  <si>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</si>
  <si>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</si>
  <si>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</si>
  <si>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</si>
  <si>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</si>
  <si>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</si>
  <si>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</si>
  <si>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</si>
  <si>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</si>
  <si>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</si>
  <si>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</si>
  <si>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</si>
  <si>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</si>
  <si>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</si>
  <si>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</si>
  <si>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</si>
  <si>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</si>
  <si>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</si>
  <si>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</si>
  <si>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</si>
  <si>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</si>
  <si>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</si>
  <si>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</si>
  <si>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</si>
  <si>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</si>
  <si>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</si>
  <si>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</si>
  <si>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</si>
  <si>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</si>
  <si>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</si>
  <si>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</si>
  <si>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</si>
  <si>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</si>
  <si>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</si>
  <si>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</si>
  <si>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</si>
  <si>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</si>
  <si>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</si>
  <si>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</si>
  <si>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</si>
  <si>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</si>
  <si>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</si>
  <si>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</si>
  <si>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</si>
  <si>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</si>
  <si>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</si>
  <si>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</si>
  <si>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</si>
  <si>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</si>
  <si>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</si>
  <si>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</si>
  <si>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</si>
  <si>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</si>
  <si>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</si>
  <si>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</si>
  <si>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</si>
  <si>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</si>
  <si>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</si>
  <si>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</si>
  <si>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</si>
  <si>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</si>
  <si>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</si>
  <si>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</si>
  <si>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</si>
  <si>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</si>
  <si>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</si>
  <si>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</si>
  <si>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</si>
  <si>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</si>
  <si>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</si>
  <si>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</si>
  <si>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</si>
  <si>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</si>
  <si>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</si>
  <si>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</si>
  <si>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</si>
  <si>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</si>
  <si>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</si>
  <si>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</si>
  <si>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</si>
  <si>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</si>
  <si>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</si>
  <si>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</si>
  <si>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</si>
  <si>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</si>
  <si>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</si>
  <si>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</si>
  <si>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</si>
  <si>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</si>
  <si>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</si>
  <si>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</si>
  <si>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</si>
  <si>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</si>
  <si>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</si>
  <si>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</si>
  <si>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</si>
  <si>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</si>
  <si>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</si>
  <si>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</si>
  <si>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</si>
  <si>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</si>
  <si>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</si>
  <si>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</si>
  <si>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</si>
  <si>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</si>
  <si>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</si>
  <si>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</si>
  <si>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</si>
  <si>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</si>
  <si>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</si>
  <si>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</si>
  <si>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</si>
  <si>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</si>
  <si>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</si>
  <si>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</si>
  <si>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</si>
  <si>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</si>
  <si>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</si>
  <si>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</si>
  <si>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</si>
  <si>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</si>
  <si>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</si>
  <si>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</si>
  <si>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</si>
  <si>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</si>
  <si>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</si>
  <si>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</si>
  <si>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</si>
  <si>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</si>
  <si>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</si>
  <si>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</si>
  <si>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</si>
  <si>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</si>
  <si>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</si>
  <si>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</si>
  <si>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</si>
  <si>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</si>
  <si>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</si>
  <si>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</si>
  <si>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</si>
  <si>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</si>
  <si>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</si>
  <si>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</si>
  <si>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</si>
  <si>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</si>
  <si>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</si>
  <si>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</si>
  <si>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</si>
  <si>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</si>
  <si>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</si>
  <si>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</si>
  <si>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</si>
  <si>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</si>
  <si>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</si>
  <si>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</si>
  <si>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</si>
  <si>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</si>
  <si>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</si>
  <si>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</si>
  <si>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</si>
  <si>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</si>
  <si>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</si>
  <si>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</si>
  <si>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</si>
  <si>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</si>
  <si>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</si>
  <si>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</si>
  <si>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</si>
  <si>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</si>
  <si>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</si>
  <si>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</si>
  <si>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</si>
  <si>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</si>
  <si>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</si>
  <si>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</si>
  <si>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</si>
  <si>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</si>
  <si>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</si>
  <si>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</si>
  <si>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</si>
  <si>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</si>
  <si>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</si>
  <si>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</si>
  <si>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</si>
  <si>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</si>
  <si>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</si>
  <si>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</si>
  <si>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</si>
  <si>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</si>
  <si>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</si>
  <si>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</si>
  <si>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</si>
  <si>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</si>
  <si>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date_created_conversion</t>
  </si>
  <si>
    <t>deadline_converted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</si>
  <si>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</si>
  <si>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</si>
  <si>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</si>
  <si>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</si>
  <si>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</si>
  <si>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</si>
  <si>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</si>
  <si>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</si>
  <si>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</si>
  <si>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</si>
  <si>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</si>
  <si>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</si>
  <si>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(All)</t>
  </si>
  <si>
    <t>Name</t>
  </si>
  <si>
    <t>Goal</t>
  </si>
  <si>
    <t>Pledged</t>
  </si>
  <si>
    <t>average_donation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</si>
  <si>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</si>
  <si>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</si>
  <si>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</si>
  <si>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</si>
  <si>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</si>
  <si>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</si>
  <si>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</si>
  <si>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</si>
  <si>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</si>
  <si>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</si>
  <si>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</si>
  <si>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</si>
  <si>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</si>
  <si>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</si>
  <si>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Statistcs for Kickstarter plays in Greater Britain</t>
  </si>
  <si>
    <t>Statistcs for Kickstarter plays in the U.S.</t>
  </si>
  <si>
    <t>Statistics for Kickstarter plays in Canada</t>
  </si>
  <si>
    <t>years</t>
  </si>
  <si>
    <t>years2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</si>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</sst>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3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[kickstarter_challenge.xlsx]theater_outcomes_launch_date!PivotTable3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theater_outcomes_launch_date!$B$5:$B$6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theater_outcomes_launch_date!$B$7:$B$19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1-4803-A36B-2A4D42555239}"/>
            </c:ext>
          </c:extLst>
        </c:ser>
        <c:ser>
          <c:idx val="1"/>
          <c:order val="1"/>
          <c:tx>
            <c:strRef>
              <c:f>theater_outcomes_launch_date!$C$5:$C$6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theater_outcomes_launch_date!$C$7:$C$19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1-4803-A36B-2A4D42555239}"/>
            </c:ext>
          </c:extLst>
        </c:ser>
        <c:ser>
          <c:idx val="2"/>
          <c:order val="2"/>
          <c:tx>
            <c:strRef>
              <c:f>theater_outcomes_launch_date!$D$5:$D$6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theater_outcomes_launch_date!$D$7:$D$19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F1-4803-A36B-2A4D42555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147967"/>
        <c:axId val="459106479"/>
      </c:lineChart>
      <c:catAx>
        <c:axId val="4591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06479"/>
        <c:crosses val="autoZero"/>
        <c:auto val="1"/>
        <c:lblAlgn val="ctr"/>
        <c:lblOffset val="100"/>
        <c:noMultiLvlLbl val="0"/>
      </c:catAx>
      <c:valAx>
        <c:axId val="45910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4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outcomes_based_on_goals!$F$1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outcomes_based_on_goals!$F$2:$F$13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0.5477178423236515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9-4CAF-814C-2E3FC12F31E8}"/>
            </c:ext>
          </c:extLst>
        </c:ser>
        <c:ser>
          <c:idx val="1"/>
          <c:order val="1"/>
          <c:tx>
            <c:strRef>
              <c:f>outcomes_based_on_goals!$G$1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outcomes_based_on_goals!$G$2:$G$13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0.45228215767634855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D9-4CAF-814C-2E3FC12F31E8}"/>
            </c:ext>
          </c:extLst>
        </c:ser>
        <c:ser>
          <c:idx val="2"/>
          <c:order val="2"/>
          <c:tx>
            <c:strRef>
              <c:f>outcomes_based_on_goals!$H$1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outcomes_based_on_goals!$H$2:$H$13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D9-4CAF-814C-2E3FC12F3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549263"/>
        <c:axId val="24455807"/>
      </c:lineChart>
      <c:catAx>
        <c:axId val="109654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55807"/>
        <c:crosses val="autoZero"/>
        <c:auto val="1"/>
        <c:lblAlgn val="ctr"/>
        <c:lblOffset val="100"/>
        <c:noMultiLvlLbl val="0"/>
      </c:catAx>
      <c:valAx>
        <c:axId val="2445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54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[kickstarter_challenge.xlsx]Pivot_Subcategory!PivotTable6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Pivot_Subcategory!$B$5:$B$42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A-49CC-88AD-4A4F4EAE46DA}"/>
            </c:ext>
          </c:extLst>
        </c:ser>
        <c:ser>
          <c:idx val="1"/>
          <c:order val="1"/>
          <c:tx>
            <c:strRef>
              <c:f>Pivot_Subcategory!$C$3:$C$4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Pivot_Subcategory!$C$5:$C$42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9A-49CC-88AD-4A4F4EAE46DA}"/>
            </c:ext>
          </c:extLst>
        </c:ser>
        <c:ser>
          <c:idx val="2"/>
          <c:order val="2"/>
          <c:tx>
            <c:strRef>
              <c:f>Pivot_Subcategory!$D$3:$D$4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Pivot_Subcategory!$D$5:$D$42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9A-49CC-88AD-4A4F4EAE46DA}"/>
            </c:ext>
          </c:extLst>
        </c:ser>
        <c:ser>
          <c:idx val="3"/>
          <c:order val="3"/>
          <c:tx>
            <c:strRef>
              <c:f>Pivot_Subcategory!$E$3:$E$4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Pivot_Subcategory!$E$5:$E$42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9A-49CC-88AD-4A4F4EAE4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953056"/>
        <c:axId val="2020105104"/>
      </c:barChart>
      <c:catAx>
        <c:axId val="889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05104"/>
        <c:crosses val="autoZero"/>
        <c:auto val="1"/>
        <c:lblAlgn val="ctr"/>
        <c:lblOffset val="100"/>
        <c:noMultiLvlLbl val="0"/>
      </c:catAx>
      <c:valAx>
        <c:axId val="20201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5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[kickstarter_challenge.xlsx]Pivot_Parent_Categories!PivotTable4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Pivot_Parent_Categories!$B$3:$B$4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Pivot_Parent_Categories!$A$5:$A$14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Pivot_Parent_Categories!$B$5:$B$14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8-4235-8692-27BC357E8408}"/>
            </c:ext>
          </c:extLst>
        </c:ser>
        <c:ser>
          <c:idx val="1"/>
          <c:order val="1"/>
          <c:tx>
            <c:strRef>
              <c:f>Pivot_Parent_Categories!$C$3:$C$4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Pivot_Parent_Categories!$A$5:$A$14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Pivot_Parent_Categories!$C$5:$C$14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8-4235-8692-27BC357E8408}"/>
            </c:ext>
          </c:extLst>
        </c:ser>
        <c:ser>
          <c:idx val="2"/>
          <c:order val="2"/>
          <c:tx>
            <c:strRef>
              <c:f>Pivot_Parent_Categories!$D$3:$D$4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Pivot_Parent_Categories!$A$5:$A$14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Pivot_Parent_Categories!$D$5:$D$14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88-4235-8692-27BC357E8408}"/>
            </c:ext>
          </c:extLst>
        </c:ser>
        <c:ser>
          <c:idx val="3"/>
          <c:order val="3"/>
          <c:tx>
            <c:strRef>
              <c:f>Pivot_Parent_Categories!$E$3:$E$4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Pivot_Parent_Categories!$A$5:$A$14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Pivot_Parent_Categories!$E$5:$E$14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88-4235-8692-27BC357E8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4917648"/>
        <c:axId val="2086183072"/>
      </c:barChart>
      <c:catAx>
        <c:axId val="1954917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83072"/>
        <c:crosses val="autoZero"/>
        <c:auto val="1"/>
        <c:lblAlgn val="ctr"/>
        <c:lblOffset val="100"/>
        <c:noMultiLvlLbl val="0"/>
      </c:catAx>
      <c:valAx>
        <c:axId val="208618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91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548409</xdr:colOff>
      <xdr:row>1</xdr:row>
      <xdr:rowOff>169718</xdr:rowOff>
    </xdr:from>
    <xdr:to>
      <xdr:col>15</xdr:col>
      <xdr:colOff>127000</xdr:colOff>
      <xdr:row>21</xdr:row>
      <xdr:rowOff>173181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110451-1B90-40FD-BEA5-252B3A8CC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283380</xdr:colOff>
      <xdr:row>14</xdr:row>
      <xdr:rowOff>99678</xdr:rowOff>
    </xdr:from>
    <xdr:to>
      <xdr:col>11</xdr:col>
      <xdr:colOff>231895</xdr:colOff>
      <xdr:row>45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2BF78-02AD-45BC-B77A-122A3E84C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8</xdr:row>
      <xdr:rowOff>72390</xdr:rowOff>
    </xdr:from>
    <xdr:to>
      <xdr:col>17</xdr:col>
      <xdr:colOff>281940</xdr:colOff>
      <xdr:row>23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26E8A-D668-440C-86A3-28DA497EA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15</xdr:row>
      <xdr:rowOff>3810</xdr:rowOff>
    </xdr:from>
    <xdr:to>
      <xdr:col>8</xdr:col>
      <xdr:colOff>335280</xdr:colOff>
      <xdr:row>41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F5644-906D-4295-9949-1B63F59B0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itha Mueller" refreshedDate="44031.279114467594" createdVersion="6" refreshedVersion="6" minRefreshableVersion="3" recordCount="4114" xr:uid="{96C2585B-2B94-4431-A035-33E8E7512F3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convert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0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2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3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2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2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3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3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2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3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0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3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3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3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3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3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0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0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0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3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0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3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3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2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0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3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0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0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0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3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3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3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3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3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2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0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3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0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3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0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3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0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2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0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0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3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0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3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4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4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4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3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2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5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3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6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6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5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5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6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0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4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5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2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4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5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6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0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6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0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3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4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6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6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5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3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7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6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5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4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5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5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7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2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5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6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4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6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4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0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3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6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6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2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0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2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0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0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2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3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x v="2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3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2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3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0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0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0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3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0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0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2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3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2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3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0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3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0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3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3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2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3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3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3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0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3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2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0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0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0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3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0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0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0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2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0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3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2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1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3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2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2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0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3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2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0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0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1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3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0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2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0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2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3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3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0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0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0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0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3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0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2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0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2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0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2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0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0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2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0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0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0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2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2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4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3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6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7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7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6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7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4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5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7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6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4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0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7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5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6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5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7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3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6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1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6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4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7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5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5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0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5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1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3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8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7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6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6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4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5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5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4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6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7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4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5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0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3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7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6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4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5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5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5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4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4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6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5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6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6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4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7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3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4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4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8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2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2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0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2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1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0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0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0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4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2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0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2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0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0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0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0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2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0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1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3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0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0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0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0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1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2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2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3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0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2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3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2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0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2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3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3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3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7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3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3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5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4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0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6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2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5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5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6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3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2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0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2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5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5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5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3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3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0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2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3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6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6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4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5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0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2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3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6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0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6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3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3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6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4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2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5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5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3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3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4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4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3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3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4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5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0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2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3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8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4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2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0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0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4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4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2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0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3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2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4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0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6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0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4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3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4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3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4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0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0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3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4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3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4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6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3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4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6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6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2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3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5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5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3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4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3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3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1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0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3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5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0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3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4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5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5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0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4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3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2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2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x v="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0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0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3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3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6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7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6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5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0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4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5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5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2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4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2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3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0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5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2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0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2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3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1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0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2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2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2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2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0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2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2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0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2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0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0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2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0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1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0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3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2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0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2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0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3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0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0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2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2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3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0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2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0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0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2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0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0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0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2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0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0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0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0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0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2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2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3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0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2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0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2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3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0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3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0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3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0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0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0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0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0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2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0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1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0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0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3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3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2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0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0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1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0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2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3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2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2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0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0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0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1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x v="1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3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2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0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0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0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3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2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3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2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3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3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3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0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2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0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0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3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2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3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0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2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3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2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0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2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2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3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3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3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3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0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2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2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2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3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2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1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2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3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3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2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0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2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2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0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1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3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3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2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3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4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2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3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2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2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2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2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2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3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3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3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2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3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3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1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2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5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3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5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6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0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4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5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6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5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6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6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4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4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3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4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3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3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3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4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3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5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4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5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3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3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2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4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6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0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5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4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5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7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3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2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3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4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0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3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0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4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4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0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8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0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3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6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0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4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3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7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6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5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5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3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4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5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4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5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4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4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4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4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6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4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5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3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5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3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6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5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6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6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3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4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5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4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4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6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4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5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5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3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0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5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0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7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5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5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5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2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4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5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6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4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3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6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5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2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4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2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3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2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3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0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0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2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2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0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2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2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2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0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0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0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4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2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4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5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0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8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4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4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4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4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6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5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0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4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4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7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5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6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2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5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2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2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6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4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3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7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0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2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7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0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5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6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6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7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3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5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0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7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3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6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7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5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1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3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5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5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5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7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3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3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4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4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7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5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5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7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3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4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3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0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4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5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4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2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2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2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2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2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2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0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0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2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0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2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0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3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1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2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0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2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2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3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1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2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3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0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2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2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2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2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2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3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3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2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0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3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2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2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3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2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2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3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3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3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3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0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3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1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2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0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2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3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2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2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2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3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0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3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0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2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0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2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0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0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0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0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2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0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2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3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0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2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2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2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5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0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2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2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2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3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3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0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0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3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3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2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x v="2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3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1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3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2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0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2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0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2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3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4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4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2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4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5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0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3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6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3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0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6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2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3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5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3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2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3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3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3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0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5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2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6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4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3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3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3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0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2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2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4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2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3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3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3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2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5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3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2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5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0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3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3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6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2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4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0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2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3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x v="3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2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3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0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3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2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0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2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3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0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0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3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2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2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0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0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0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0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3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0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3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3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0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3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3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3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2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0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3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3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2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1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3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3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0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3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0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2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0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0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0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2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2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3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2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1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2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0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0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0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2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0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2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0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0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0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0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1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2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2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1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2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0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2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0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3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0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2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2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2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2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3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4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3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3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6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5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6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4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5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0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4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5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6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4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3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6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6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3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4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5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3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6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4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7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4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5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6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4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3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3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4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3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7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4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4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4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5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4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7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4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8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5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3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3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7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4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4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4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0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0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2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2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0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0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0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0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2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2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2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0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2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1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2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3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2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0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2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2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0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2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2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0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2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2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3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3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2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2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0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2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2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3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0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2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3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2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2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2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0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3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1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0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3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2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2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2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3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4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0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0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2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0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4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2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4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4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6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6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5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3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4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2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3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0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0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3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4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0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5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2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2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2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2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1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2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0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2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4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2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2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2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2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0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2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1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2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0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2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2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2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0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4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0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3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0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3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0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3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2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3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2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0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0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0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2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2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2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0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0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0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2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2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0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3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0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2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0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2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3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2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0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2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0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2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0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0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2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2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0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2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3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1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2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3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2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0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3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3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3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4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4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0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6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4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5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0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4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5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6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4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3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4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4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5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2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5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0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0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2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4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5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4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0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6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3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4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3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2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4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0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2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3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2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3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3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3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0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2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3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2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3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2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0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3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2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0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2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2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3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2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3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3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0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3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1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0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2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0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3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0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2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0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4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8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6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2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3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3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0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1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0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3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0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5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7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4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5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0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3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2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0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3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0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2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0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0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3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3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2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0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2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3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6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6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6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6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7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5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4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6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5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4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5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5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3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5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4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4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3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4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3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4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4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5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3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5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6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6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2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8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4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7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3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6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5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5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4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5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6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3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4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6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4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5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5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5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5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4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2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0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0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5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6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4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3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6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2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7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2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5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0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2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6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5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2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3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6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3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1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1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1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1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1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1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1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1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1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1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1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1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1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1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1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1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3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0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0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2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2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3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3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0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0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0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2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2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2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3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3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0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0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3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3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3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0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0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2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2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0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2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0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3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0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2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0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2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2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0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2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0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2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0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0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2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2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0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2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2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3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3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3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3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3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3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3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3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3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3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3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3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0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0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2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2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2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0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3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3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3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0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3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3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0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0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2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2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2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0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3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2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0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0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0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0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3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0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3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3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0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2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2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3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5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4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5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4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3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6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3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7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3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5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6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4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3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2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4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6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4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3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0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6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6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2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5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0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6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5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3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3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0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5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4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3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6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6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3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3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1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3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2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1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0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2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2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3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0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2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2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3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0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3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2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2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0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5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5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3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0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7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4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5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7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6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6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5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0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3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0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0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5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0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0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2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0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3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2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3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2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3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3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3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2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1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3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0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5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4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6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4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7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5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4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5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5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6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3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5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4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4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6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3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6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2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3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0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3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8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2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3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6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2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4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2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0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5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4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3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3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5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3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6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3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3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2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2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4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4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5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2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4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4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5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0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3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2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3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2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2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0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0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2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0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0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3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3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3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3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0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7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4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3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6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2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2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0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0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2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6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4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0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2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3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3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0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5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0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3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0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7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3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5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0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0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3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4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4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2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4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2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0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2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0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4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4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4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0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3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4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0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3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2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2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4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0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2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2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2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0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4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3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0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2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0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3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6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7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4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6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6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5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5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6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6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5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6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6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5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5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5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3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6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4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7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6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5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0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4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2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7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0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3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0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3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2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3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6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4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3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4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2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5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3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7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2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3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0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7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2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2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3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3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2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4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2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5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6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0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3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2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2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3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5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0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4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2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2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0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2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2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0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3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1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2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4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2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0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2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2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2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2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0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0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4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5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0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5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4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5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3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5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3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4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0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3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0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0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5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0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4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2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6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0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2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3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4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0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4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3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4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3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0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2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0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2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1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2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4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1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2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3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0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2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4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2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3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0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1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2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2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2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0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2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3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3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0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2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2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3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1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1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2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2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0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1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3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3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4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5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0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0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6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0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5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6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3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5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4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8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5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5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5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5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5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5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6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5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4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7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3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5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5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3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4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4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3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3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5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5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8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4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3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1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1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1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1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3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0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3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3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0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3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3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3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2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2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3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2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2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2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0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0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2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0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0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0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3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0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0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0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3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2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2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3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0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0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2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0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2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3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0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0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0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2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0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2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0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0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0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0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0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3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2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3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3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0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0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0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0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2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0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3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3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2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2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0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2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0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2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3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0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3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0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0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2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0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3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0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3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3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0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0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3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2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2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0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2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2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2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0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2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0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0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0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2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0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0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2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0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2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2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2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3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3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1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1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2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1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2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2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2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2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6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5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4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0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4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5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5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6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6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7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5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7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7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3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5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5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5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6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5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6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6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5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5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6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4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5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7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5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4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5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4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6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0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5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0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3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2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3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0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0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0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3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0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2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3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2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3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0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3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3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3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2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0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3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3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4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0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0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5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4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8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3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4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6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4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3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6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4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4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7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5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0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4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5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2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4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5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5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3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0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6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0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0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3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2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3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0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2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0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1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2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0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2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3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0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3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0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0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3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0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0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0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2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2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2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3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0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3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1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3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2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0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3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2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5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3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5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2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3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0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1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5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2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2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3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5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3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2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0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3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0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0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0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2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5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2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0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0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3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0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0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2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0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2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2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3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0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2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1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0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0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2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0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2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0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3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0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2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1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2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2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x v="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4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0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0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0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0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0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2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0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0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3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3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2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3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2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0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0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2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3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3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3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0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2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0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3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0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3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3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3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1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1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1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1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4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2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2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3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3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4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0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2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2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0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3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2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2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2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4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0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1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2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0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0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0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4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3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4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0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4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4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2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3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3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5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2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5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3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5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0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3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6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5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3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0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4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2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2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4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5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5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5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3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3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5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2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6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3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0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1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0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0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0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2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3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3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2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0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2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2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3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3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3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0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2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3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3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0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3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0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0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0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2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3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0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0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2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0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2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0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0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0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0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2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3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0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0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0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0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2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0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2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3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3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0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0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1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0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3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3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0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3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2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2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0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0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2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0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2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3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2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0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2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2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3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0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2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0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3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3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2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2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2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3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0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2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2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2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0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0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3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2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3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0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3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3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3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3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2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3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0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3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2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0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0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2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3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3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0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0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3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2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0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2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2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3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0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0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0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2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3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0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0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3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3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0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3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0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3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2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3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2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3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2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3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3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3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0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0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0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2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0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0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0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1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0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2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0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2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2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0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0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0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3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0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0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2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0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3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3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0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3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3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2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0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3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0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2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2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2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2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2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0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2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3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2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1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3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1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1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5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2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3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3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3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0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0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3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3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0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0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3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3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3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3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2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0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1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0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2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3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2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0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2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2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4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2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4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0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0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0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2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3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3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2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3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0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2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0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3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3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2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2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3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3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0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2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3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2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0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0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3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2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0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2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2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0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1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0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0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3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0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0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0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0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2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3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2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2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0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0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2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0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2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0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2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3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0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3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0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0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0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3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1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3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0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3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2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0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2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2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0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2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3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2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3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x v="0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0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1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1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1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1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1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1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1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1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1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1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1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1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1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1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1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3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3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5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7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3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4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6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5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5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3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4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6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3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3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3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3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6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3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4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3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2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5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3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4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3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3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4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3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3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6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4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3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3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3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0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0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2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2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0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0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0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0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0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3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2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3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0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0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0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0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0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3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3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5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3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3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0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0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0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0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2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3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0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1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0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0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0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2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2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0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2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0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3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3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2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1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2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2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2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0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0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0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1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3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3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0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0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0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0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3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0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2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0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3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0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1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3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2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0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3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0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0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0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0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2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0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3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0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0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2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3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0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2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0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2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2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1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0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2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1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0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1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0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2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0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0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0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0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2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0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0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2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2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2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2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0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2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3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2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2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3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2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3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2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2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0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0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2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3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0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3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3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2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3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1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2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2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2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2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2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2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3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2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0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2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3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3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1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2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3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0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2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0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0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0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3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2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2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0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3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0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0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0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3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3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0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2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0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3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3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3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0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3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3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3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0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3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2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3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0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3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0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0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0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0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2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3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3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3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2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2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0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3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0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2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2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0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3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3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2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0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0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0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0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3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3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0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2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3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3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2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0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2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3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0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0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2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0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0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3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2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0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3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2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3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2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3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0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2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3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2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2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2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0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2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0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2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2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3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3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0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2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3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3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0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0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3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3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3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2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2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0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3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2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0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0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2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3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2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2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2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0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2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0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2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0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3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3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2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2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3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3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3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0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0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0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3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3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3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3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0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2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0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2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2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2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2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3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0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0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0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3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2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2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0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3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0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0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0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0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2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2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0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2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3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3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2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3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3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0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0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0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2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0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3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0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3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3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0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3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2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2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0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2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2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3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2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3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2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2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0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3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3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3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0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3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2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3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0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2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3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2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2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2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0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2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2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0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3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0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0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0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1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2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2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3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2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3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2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0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2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3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3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3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2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2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2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0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3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0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2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3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0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0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2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2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0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2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3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3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2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3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0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2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1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2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3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3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0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2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2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0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3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0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3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3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2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3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3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0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3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2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2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3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2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0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3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3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3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0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0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3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0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2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3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3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2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2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3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3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0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2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2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3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3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2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3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3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0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2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0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0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0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0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0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3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2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2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2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2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0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0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3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0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0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0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0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3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2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3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3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3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3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2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2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2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2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3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2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3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3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3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3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0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0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3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3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0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3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2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2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0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0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3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3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3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2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3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2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2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2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0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0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2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3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0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2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0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3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2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3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0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2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2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3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3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0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0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3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2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0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2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0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0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0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0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0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0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2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0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0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0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3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2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2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3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0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2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0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0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0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2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3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3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3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0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3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0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0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0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0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0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0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0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0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3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3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3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3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0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0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3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2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2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3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0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3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0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2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2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0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3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3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0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2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x v="3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0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1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3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0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3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3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3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0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0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0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3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3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3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3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0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0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2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3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0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2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3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0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3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3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3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3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0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2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2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0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0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0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2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2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3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3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3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0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0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0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2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0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2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2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3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0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2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2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3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3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3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0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0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0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2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3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1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2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2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2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3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3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2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2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2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3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0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3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2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3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2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2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3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0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0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2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0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0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0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3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3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0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0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3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2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3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0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3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3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2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3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3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3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3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0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0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2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3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3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2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2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3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3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2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0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0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0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3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2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3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0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2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3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3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2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3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2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3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0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3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3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2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3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3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3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2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3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2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2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3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3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2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0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3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2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2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0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2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3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0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0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3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3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2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2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2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0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0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2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0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0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2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3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0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3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0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3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2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1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2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2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3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0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2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2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0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3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1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0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2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0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B1E72-2548-4DAB-9236-B88D1178B6A3}" name="PivotTable3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1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2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item="8" hier="-1"/>
    <pageField fld="12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DB74C-4ECF-4471-9852-66803DF7AB6D}" name="PivotTable6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2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2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53549-0106-4609-A102-0E6C86FA80FC}" name="PivotTable4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2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1" zoomScaleNormal="40" workbookViewId="0">
      <pane ySplit="1" topLeftCell="A398" activePane="bottomLeft" state="frozen"/>
      <selection activeCell="B1" sqref="B1"/>
      <selection pane="bottomLeft" activeCell="M398" sqref="M398"/>
    </sheetView>
  </sheetViews>
  <sheetFormatPr defaultColWidth="8.77734375" defaultRowHeight="14.4" x14ac:dyDescent="0.3"/>
  <cols>
    <col min="1" max="1" width="10.21875" style="10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29.5546875" style="15" customWidth="1"/>
    <col min="11" max="11" width="17.77734375" customWidth="1"/>
    <col min="12" max="12" width="33.33203125" style="15" customWidth="1"/>
    <col min="13" max="13" width="33.33203125" style="10" customWidth="1"/>
    <col min="14" max="14" width="15.44140625" customWidth="1"/>
    <col min="15" max="15" width="24.44140625" customWidth="1"/>
    <col min="16" max="16" width="36.44140625" customWidth="1"/>
    <col min="17" max="17" width="41.109375" customWidth="1"/>
    <col min="18" max="18" width="20.88671875" customWidth="1"/>
    <col min="19" max="19" width="22.6640625" customWidth="1"/>
    <col min="20" max="20" width="41.109375" customWidth="1"/>
    <col min="21" max="21" width="18.109375" customWidth="1"/>
  </cols>
  <sheetData>
    <row r="1" spans="1:21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9" t="s">
        <v>8400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8306</v>
      </c>
      <c r="S1" s="1" t="s">
        <v>8307</v>
      </c>
      <c r="T1" s="14" t="s">
        <v>8312</v>
      </c>
      <c r="U1" s="1" t="s">
        <v>8313</v>
      </c>
    </row>
    <row r="2" spans="1:21" ht="43.2" x14ac:dyDescent="0.3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5">
        <f>(((I2/60)/60)/24)+DATE(1970,1,1)</f>
        <v>42208.125</v>
      </c>
      <c r="K2">
        <v>1434931811</v>
      </c>
      <c r="L2" s="15">
        <f>(((K2/60)/60)/24)+DATE(1970,1,1)</f>
        <v>42177.007071759261</v>
      </c>
      <c r="M2" s="10">
        <f>YEAR(L2)</f>
        <v>2015</v>
      </c>
      <c r="N2" t="b">
        <v>0</v>
      </c>
      <c r="O2">
        <v>182</v>
      </c>
      <c r="P2" t="b">
        <v>1</v>
      </c>
      <c r="Q2" t="s">
        <v>8263</v>
      </c>
      <c r="R2">
        <f>ROUND(E2/D2*100,0)</f>
        <v>137</v>
      </c>
      <c r="S2">
        <f>IFERROR(ROUND(E2/O2,2),0)</f>
        <v>63.92</v>
      </c>
      <c r="T2" s="11" t="s">
        <v>8318</v>
      </c>
      <c r="U2" t="s">
        <v>8319</v>
      </c>
    </row>
    <row r="3" spans="1:21" ht="28.8" x14ac:dyDescent="0.3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5">
        <f t="shared" ref="J3:J66" si="0">(((I3/60)/60)/24)+DATE(1970,1,1)</f>
        <v>42796.600497685184</v>
      </c>
      <c r="K3">
        <v>1485872683</v>
      </c>
      <c r="L3" s="15">
        <f>(((K3/60)/60)/24)+DATE(1970,1,1)</f>
        <v>42766.600497685184</v>
      </c>
      <c r="M3" s="10">
        <f t="shared" ref="M3:M66" si="1">YEAR(L3)</f>
        <v>2017</v>
      </c>
      <c r="N3" t="b">
        <v>0</v>
      </c>
      <c r="O3">
        <v>79</v>
      </c>
      <c r="P3" t="b">
        <v>1</v>
      </c>
      <c r="Q3" t="s">
        <v>8263</v>
      </c>
      <c r="R3">
        <f>ROUND(E3/D3*100,0)</f>
        <v>143</v>
      </c>
      <c r="S3">
        <f>IFERROR(ROUND(E3/O3,2),0)</f>
        <v>185.48</v>
      </c>
      <c r="T3" s="11" t="s">
        <v>8318</v>
      </c>
      <c r="U3" t="s">
        <v>8319</v>
      </c>
    </row>
    <row r="4" spans="1:21" ht="43.2" x14ac:dyDescent="0.3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5">
        <f t="shared" si="0"/>
        <v>42415.702349537038</v>
      </c>
      <c r="K4">
        <v>1454691083</v>
      </c>
      <c r="L4" s="15">
        <f>(((K4/60)/60)/24)+DATE(1970,1,1)</f>
        <v>42405.702349537038</v>
      </c>
      <c r="M4" s="10">
        <f t="shared" si="1"/>
        <v>2016</v>
      </c>
      <c r="N4" t="b">
        <v>0</v>
      </c>
      <c r="O4">
        <v>35</v>
      </c>
      <c r="P4" t="b">
        <v>1</v>
      </c>
      <c r="Q4" t="s">
        <v>8263</v>
      </c>
      <c r="R4">
        <f>ROUND(E4/D4*100,0)</f>
        <v>105</v>
      </c>
      <c r="S4">
        <f>IFERROR(ROUND(E4/O4,2),0)</f>
        <v>15</v>
      </c>
      <c r="T4" s="11" t="s">
        <v>8318</v>
      </c>
      <c r="U4" t="s">
        <v>8319</v>
      </c>
    </row>
    <row r="5" spans="1:21" ht="28.8" x14ac:dyDescent="0.3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5">
        <f t="shared" si="0"/>
        <v>41858.515127314815</v>
      </c>
      <c r="K5">
        <v>1404822107</v>
      </c>
      <c r="L5" s="15">
        <f>(((K5/60)/60)/24)+DATE(1970,1,1)</f>
        <v>41828.515127314815</v>
      </c>
      <c r="M5" s="10">
        <f t="shared" si="1"/>
        <v>2014</v>
      </c>
      <c r="N5" t="b">
        <v>0</v>
      </c>
      <c r="O5">
        <v>150</v>
      </c>
      <c r="P5" t="b">
        <v>1</v>
      </c>
      <c r="Q5" t="s">
        <v>8263</v>
      </c>
      <c r="R5">
        <f>ROUND(E5/D5*100,0)</f>
        <v>104</v>
      </c>
      <c r="S5">
        <f>IFERROR(ROUND(E5/O5,2),0)</f>
        <v>69.27</v>
      </c>
      <c r="T5" s="11" t="s">
        <v>8318</v>
      </c>
      <c r="U5" t="s">
        <v>8319</v>
      </c>
    </row>
    <row r="6" spans="1:21" ht="57.6" x14ac:dyDescent="0.3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5">
        <f t="shared" si="0"/>
        <v>42357.834247685183</v>
      </c>
      <c r="K6">
        <v>1447963279</v>
      </c>
      <c r="L6" s="15">
        <f>(((K6/60)/60)/24)+DATE(1970,1,1)</f>
        <v>42327.834247685183</v>
      </c>
      <c r="M6" s="10">
        <f t="shared" si="1"/>
        <v>2015</v>
      </c>
      <c r="N6" t="b">
        <v>0</v>
      </c>
      <c r="O6">
        <v>284</v>
      </c>
      <c r="P6" t="b">
        <v>1</v>
      </c>
      <c r="Q6" t="s">
        <v>8263</v>
      </c>
      <c r="R6">
        <f>ROUND(E6/D6*100,0)</f>
        <v>123</v>
      </c>
      <c r="S6">
        <f>IFERROR(ROUND(E6/O6,2),0)</f>
        <v>190.55</v>
      </c>
      <c r="T6" s="11" t="s">
        <v>8318</v>
      </c>
      <c r="U6" t="s">
        <v>8319</v>
      </c>
    </row>
    <row r="7" spans="1:21" ht="43.2" x14ac:dyDescent="0.3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5">
        <f t="shared" si="0"/>
        <v>42580.232638888891</v>
      </c>
      <c r="K7">
        <v>1468362207</v>
      </c>
      <c r="L7" s="15">
        <f>(((K7/60)/60)/24)+DATE(1970,1,1)</f>
        <v>42563.932951388888</v>
      </c>
      <c r="M7" s="10">
        <f t="shared" si="1"/>
        <v>2016</v>
      </c>
      <c r="N7" t="b">
        <v>0</v>
      </c>
      <c r="O7">
        <v>47</v>
      </c>
      <c r="P7" t="b">
        <v>1</v>
      </c>
      <c r="Q7" t="s">
        <v>8263</v>
      </c>
      <c r="R7">
        <f>ROUND(E7/D7*100,0)</f>
        <v>110</v>
      </c>
      <c r="S7">
        <f>IFERROR(ROUND(E7/O7,2),0)</f>
        <v>93.4</v>
      </c>
      <c r="T7" s="11" t="s">
        <v>8318</v>
      </c>
      <c r="U7" t="s">
        <v>8319</v>
      </c>
    </row>
    <row r="8" spans="1:21" ht="43.2" x14ac:dyDescent="0.3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5">
        <f t="shared" si="0"/>
        <v>41804.072337962964</v>
      </c>
      <c r="K8">
        <v>1401846250</v>
      </c>
      <c r="L8" s="15">
        <f>(((K8/60)/60)/24)+DATE(1970,1,1)</f>
        <v>41794.072337962964</v>
      </c>
      <c r="M8" s="10">
        <f t="shared" si="1"/>
        <v>2014</v>
      </c>
      <c r="N8" t="b">
        <v>0</v>
      </c>
      <c r="O8">
        <v>58</v>
      </c>
      <c r="P8" t="b">
        <v>1</v>
      </c>
      <c r="Q8" t="s">
        <v>8263</v>
      </c>
      <c r="R8">
        <f>ROUND(E8/D8*100,0)</f>
        <v>106</v>
      </c>
      <c r="S8">
        <f>IFERROR(ROUND(E8/O8,2),0)</f>
        <v>146.88</v>
      </c>
      <c r="T8" s="11" t="s">
        <v>8318</v>
      </c>
      <c r="U8" t="s">
        <v>8319</v>
      </c>
    </row>
    <row r="9" spans="1:21" ht="57.6" x14ac:dyDescent="0.3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5">
        <f t="shared" si="0"/>
        <v>42556.047071759262</v>
      </c>
      <c r="K9">
        <v>1464224867</v>
      </c>
      <c r="L9" s="15">
        <f>(((K9/60)/60)/24)+DATE(1970,1,1)</f>
        <v>42516.047071759262</v>
      </c>
      <c r="M9" s="10">
        <f t="shared" si="1"/>
        <v>2016</v>
      </c>
      <c r="N9" t="b">
        <v>0</v>
      </c>
      <c r="O9">
        <v>57</v>
      </c>
      <c r="P9" t="b">
        <v>1</v>
      </c>
      <c r="Q9" t="s">
        <v>8263</v>
      </c>
      <c r="R9">
        <f>ROUND(E9/D9*100,0)</f>
        <v>101</v>
      </c>
      <c r="S9">
        <f>IFERROR(ROUND(E9/O9,2),0)</f>
        <v>159.82</v>
      </c>
      <c r="T9" s="11" t="s">
        <v>8318</v>
      </c>
      <c r="U9" t="s">
        <v>8319</v>
      </c>
    </row>
    <row r="10" spans="1:21" ht="28.8" x14ac:dyDescent="0.3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5">
        <f t="shared" si="0"/>
        <v>42475.875</v>
      </c>
      <c r="K10">
        <v>1460155212</v>
      </c>
      <c r="L10" s="15">
        <f>(((K10/60)/60)/24)+DATE(1970,1,1)</f>
        <v>42468.94458333333</v>
      </c>
      <c r="M10" s="10">
        <f t="shared" si="1"/>
        <v>2016</v>
      </c>
      <c r="N10" t="b">
        <v>0</v>
      </c>
      <c r="O10">
        <v>12</v>
      </c>
      <c r="P10" t="b">
        <v>1</v>
      </c>
      <c r="Q10" t="s">
        <v>8263</v>
      </c>
      <c r="R10">
        <f>ROUND(E10/D10*100,0)</f>
        <v>100</v>
      </c>
      <c r="S10">
        <f>IFERROR(ROUND(E10/O10,2),0)</f>
        <v>291.79000000000002</v>
      </c>
      <c r="T10" s="11" t="s">
        <v>8318</v>
      </c>
      <c r="U10" t="s">
        <v>8319</v>
      </c>
    </row>
    <row r="11" spans="1:21" ht="43.2" x14ac:dyDescent="0.3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5">
        <f t="shared" si="0"/>
        <v>42477.103518518517</v>
      </c>
      <c r="K11">
        <v>1458268144</v>
      </c>
      <c r="L11" s="15">
        <f>(((K11/60)/60)/24)+DATE(1970,1,1)</f>
        <v>42447.103518518517</v>
      </c>
      <c r="M11" s="10">
        <f t="shared" si="1"/>
        <v>2016</v>
      </c>
      <c r="N11" t="b">
        <v>0</v>
      </c>
      <c r="O11">
        <v>20</v>
      </c>
      <c r="P11" t="b">
        <v>1</v>
      </c>
      <c r="Q11" t="s">
        <v>8263</v>
      </c>
      <c r="R11">
        <f>ROUND(E11/D11*100,0)</f>
        <v>126</v>
      </c>
      <c r="S11">
        <f>IFERROR(ROUND(E11/O11,2),0)</f>
        <v>31.5</v>
      </c>
      <c r="T11" s="11" t="s">
        <v>8318</v>
      </c>
      <c r="U11" t="s">
        <v>8319</v>
      </c>
    </row>
    <row r="12" spans="1:21" ht="43.2" x14ac:dyDescent="0.3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5">
        <f t="shared" si="0"/>
        <v>41815.068043981482</v>
      </c>
      <c r="K12">
        <v>1400636279</v>
      </c>
      <c r="L12" s="15">
        <f>(((K12/60)/60)/24)+DATE(1970,1,1)</f>
        <v>41780.068043981482</v>
      </c>
      <c r="M12" s="10">
        <f t="shared" si="1"/>
        <v>2014</v>
      </c>
      <c r="N12" t="b">
        <v>0</v>
      </c>
      <c r="O12">
        <v>19</v>
      </c>
      <c r="P12" t="b">
        <v>1</v>
      </c>
      <c r="Q12" t="s">
        <v>8263</v>
      </c>
      <c r="R12">
        <f>ROUND(E12/D12*100,0)</f>
        <v>101</v>
      </c>
      <c r="S12">
        <f>IFERROR(ROUND(E12/O12,2),0)</f>
        <v>158.68</v>
      </c>
      <c r="T12" s="11" t="s">
        <v>8318</v>
      </c>
      <c r="U12" t="s">
        <v>8319</v>
      </c>
    </row>
    <row r="13" spans="1:21" ht="57.6" x14ac:dyDescent="0.3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5">
        <f t="shared" si="0"/>
        <v>42604.125</v>
      </c>
      <c r="K13">
        <v>1469126462</v>
      </c>
      <c r="L13" s="15">
        <f>(((K13/60)/60)/24)+DATE(1970,1,1)</f>
        <v>42572.778495370367</v>
      </c>
      <c r="M13" s="10">
        <f t="shared" si="1"/>
        <v>2016</v>
      </c>
      <c r="N13" t="b">
        <v>0</v>
      </c>
      <c r="O13">
        <v>75</v>
      </c>
      <c r="P13" t="b">
        <v>1</v>
      </c>
      <c r="Q13" t="s">
        <v>8263</v>
      </c>
      <c r="R13">
        <f>ROUND(E13/D13*100,0)</f>
        <v>121</v>
      </c>
      <c r="S13">
        <f>IFERROR(ROUND(E13/O13,2),0)</f>
        <v>80.33</v>
      </c>
      <c r="T13" s="11" t="s">
        <v>8318</v>
      </c>
      <c r="U13" t="s">
        <v>8319</v>
      </c>
    </row>
    <row r="14" spans="1:21" ht="57.6" x14ac:dyDescent="0.3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5">
        <f t="shared" si="0"/>
        <v>41836.125</v>
      </c>
      <c r="K14">
        <v>1401642425</v>
      </c>
      <c r="L14" s="15">
        <f>(((K14/60)/60)/24)+DATE(1970,1,1)</f>
        <v>41791.713252314818</v>
      </c>
      <c r="M14" s="10">
        <f t="shared" si="1"/>
        <v>2014</v>
      </c>
      <c r="N14" t="b">
        <v>0</v>
      </c>
      <c r="O14">
        <v>827</v>
      </c>
      <c r="P14" t="b">
        <v>1</v>
      </c>
      <c r="Q14" t="s">
        <v>8263</v>
      </c>
      <c r="R14">
        <f>ROUND(E14/D14*100,0)</f>
        <v>165</v>
      </c>
      <c r="S14">
        <f>IFERROR(ROUND(E14/O14,2),0)</f>
        <v>59.96</v>
      </c>
      <c r="T14" s="11" t="s">
        <v>8318</v>
      </c>
      <c r="U14" t="s">
        <v>8319</v>
      </c>
    </row>
    <row r="15" spans="1:21" ht="43.2" x14ac:dyDescent="0.3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5">
        <f t="shared" si="0"/>
        <v>42544.852083333331</v>
      </c>
      <c r="K15">
        <v>1463588109</v>
      </c>
      <c r="L15" s="15">
        <f>(((K15/60)/60)/24)+DATE(1970,1,1)</f>
        <v>42508.677187499998</v>
      </c>
      <c r="M15" s="10">
        <f t="shared" si="1"/>
        <v>2016</v>
      </c>
      <c r="N15" t="b">
        <v>0</v>
      </c>
      <c r="O15">
        <v>51</v>
      </c>
      <c r="P15" t="b">
        <v>1</v>
      </c>
      <c r="Q15" t="s">
        <v>8263</v>
      </c>
      <c r="R15">
        <f>ROUND(E15/D15*100,0)</f>
        <v>160</v>
      </c>
      <c r="S15">
        <f>IFERROR(ROUND(E15/O15,2),0)</f>
        <v>109.78</v>
      </c>
      <c r="T15" s="11" t="s">
        <v>8318</v>
      </c>
      <c r="U15" t="s">
        <v>8319</v>
      </c>
    </row>
    <row r="16" spans="1:21" ht="28.8" x14ac:dyDescent="0.3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5">
        <f t="shared" si="0"/>
        <v>41833.582638888889</v>
      </c>
      <c r="K16">
        <v>1403051888</v>
      </c>
      <c r="L16" s="15">
        <f>(((K16/60)/60)/24)+DATE(1970,1,1)</f>
        <v>41808.02648148148</v>
      </c>
      <c r="M16" s="10">
        <f t="shared" si="1"/>
        <v>2014</v>
      </c>
      <c r="N16" t="b">
        <v>0</v>
      </c>
      <c r="O16">
        <v>41</v>
      </c>
      <c r="P16" t="b">
        <v>1</v>
      </c>
      <c r="Q16" t="s">
        <v>8263</v>
      </c>
      <c r="R16">
        <f>ROUND(E16/D16*100,0)</f>
        <v>101</v>
      </c>
      <c r="S16">
        <f>IFERROR(ROUND(E16/O16,2),0)</f>
        <v>147.71</v>
      </c>
      <c r="T16" s="11" t="s">
        <v>8318</v>
      </c>
      <c r="U16" t="s">
        <v>8319</v>
      </c>
    </row>
    <row r="17" spans="1:21" ht="43.2" x14ac:dyDescent="0.3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5">
        <f t="shared" si="0"/>
        <v>42274.843055555553</v>
      </c>
      <c r="K17">
        <v>1441790658</v>
      </c>
      <c r="L17" s="15">
        <f>(((K17/60)/60)/24)+DATE(1970,1,1)</f>
        <v>42256.391875000001</v>
      </c>
      <c r="M17" s="10">
        <f t="shared" si="1"/>
        <v>2015</v>
      </c>
      <c r="N17" t="b">
        <v>0</v>
      </c>
      <c r="O17">
        <v>98</v>
      </c>
      <c r="P17" t="b">
        <v>1</v>
      </c>
      <c r="Q17" t="s">
        <v>8263</v>
      </c>
      <c r="R17">
        <f>ROUND(E17/D17*100,0)</f>
        <v>107</v>
      </c>
      <c r="S17">
        <f>IFERROR(ROUND(E17/O17,2),0)</f>
        <v>21.76</v>
      </c>
      <c r="T17" s="11" t="s">
        <v>8318</v>
      </c>
      <c r="U17" t="s">
        <v>8319</v>
      </c>
    </row>
    <row r="18" spans="1:21" ht="43.2" x14ac:dyDescent="0.3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5">
        <f t="shared" si="0"/>
        <v>41806.229166666664</v>
      </c>
      <c r="K18">
        <v>1398971211</v>
      </c>
      <c r="L18" s="15">
        <f>(((K18/60)/60)/24)+DATE(1970,1,1)</f>
        <v>41760.796423611115</v>
      </c>
      <c r="M18" s="10">
        <f t="shared" si="1"/>
        <v>2014</v>
      </c>
      <c r="N18" t="b">
        <v>0</v>
      </c>
      <c r="O18">
        <v>70</v>
      </c>
      <c r="P18" t="b">
        <v>1</v>
      </c>
      <c r="Q18" t="s">
        <v>8263</v>
      </c>
      <c r="R18">
        <f>ROUND(E18/D18*100,0)</f>
        <v>100</v>
      </c>
      <c r="S18">
        <f>IFERROR(ROUND(E18/O18,2),0)</f>
        <v>171.84</v>
      </c>
      <c r="T18" s="11" t="s">
        <v>8318</v>
      </c>
      <c r="U18" t="s">
        <v>8319</v>
      </c>
    </row>
    <row r="19" spans="1:21" ht="43.2" x14ac:dyDescent="0.3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5">
        <f t="shared" si="0"/>
        <v>41947.773402777777</v>
      </c>
      <c r="K19">
        <v>1412530422</v>
      </c>
      <c r="L19" s="15">
        <f>(((K19/60)/60)/24)+DATE(1970,1,1)</f>
        <v>41917.731736111113</v>
      </c>
      <c r="M19" s="10">
        <f t="shared" si="1"/>
        <v>2014</v>
      </c>
      <c r="N19" t="b">
        <v>0</v>
      </c>
      <c r="O19">
        <v>36</v>
      </c>
      <c r="P19" t="b">
        <v>1</v>
      </c>
      <c r="Q19" t="s">
        <v>8263</v>
      </c>
      <c r="R19">
        <f>ROUND(E19/D19*100,0)</f>
        <v>101</v>
      </c>
      <c r="S19">
        <f>IFERROR(ROUND(E19/O19,2),0)</f>
        <v>41.94</v>
      </c>
      <c r="T19" s="11" t="s">
        <v>8318</v>
      </c>
      <c r="U19" t="s">
        <v>8319</v>
      </c>
    </row>
    <row r="20" spans="1:21" ht="43.2" x14ac:dyDescent="0.3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5">
        <f t="shared" si="0"/>
        <v>41899.542314814818</v>
      </c>
      <c r="K20">
        <v>1408366856</v>
      </c>
      <c r="L20" s="15">
        <f>(((K20/60)/60)/24)+DATE(1970,1,1)</f>
        <v>41869.542314814818</v>
      </c>
      <c r="M20" s="10">
        <f t="shared" si="1"/>
        <v>2014</v>
      </c>
      <c r="N20" t="b">
        <v>0</v>
      </c>
      <c r="O20">
        <v>342</v>
      </c>
      <c r="P20" t="b">
        <v>1</v>
      </c>
      <c r="Q20" t="s">
        <v>8263</v>
      </c>
      <c r="R20">
        <f>ROUND(E20/D20*100,0)</f>
        <v>106</v>
      </c>
      <c r="S20">
        <f>IFERROR(ROUND(E20/O20,2),0)</f>
        <v>93.26</v>
      </c>
      <c r="T20" s="11" t="s">
        <v>8318</v>
      </c>
      <c r="U20" t="s">
        <v>8319</v>
      </c>
    </row>
    <row r="21" spans="1:21" ht="43.2" x14ac:dyDescent="0.3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5">
        <f t="shared" si="0"/>
        <v>42205.816365740742</v>
      </c>
      <c r="K21">
        <v>1434828934</v>
      </c>
      <c r="L21" s="15">
        <f>(((K21/60)/60)/24)+DATE(1970,1,1)</f>
        <v>42175.816365740742</v>
      </c>
      <c r="M21" s="10">
        <f t="shared" si="1"/>
        <v>2015</v>
      </c>
      <c r="N21" t="b">
        <v>0</v>
      </c>
      <c r="O21">
        <v>22</v>
      </c>
      <c r="P21" t="b">
        <v>1</v>
      </c>
      <c r="Q21" t="s">
        <v>8263</v>
      </c>
      <c r="R21">
        <f>ROUND(E21/D21*100,0)</f>
        <v>145</v>
      </c>
      <c r="S21">
        <f>IFERROR(ROUND(E21/O21,2),0)</f>
        <v>56.14</v>
      </c>
      <c r="T21" s="11" t="s">
        <v>8318</v>
      </c>
      <c r="U21" t="s">
        <v>8319</v>
      </c>
    </row>
    <row r="22" spans="1:21" ht="43.2" x14ac:dyDescent="0.3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5">
        <f t="shared" si="0"/>
        <v>42260.758240740746</v>
      </c>
      <c r="K22">
        <v>1436983912</v>
      </c>
      <c r="L22" s="15">
        <f>(((K22/60)/60)/24)+DATE(1970,1,1)</f>
        <v>42200.758240740746</v>
      </c>
      <c r="M22" s="10">
        <f t="shared" si="1"/>
        <v>2015</v>
      </c>
      <c r="N22" t="b">
        <v>0</v>
      </c>
      <c r="O22">
        <v>25</v>
      </c>
      <c r="P22" t="b">
        <v>1</v>
      </c>
      <c r="Q22" t="s">
        <v>8263</v>
      </c>
      <c r="R22">
        <f>ROUND(E22/D22*100,0)</f>
        <v>100</v>
      </c>
      <c r="S22">
        <f>IFERROR(ROUND(E22/O22,2),0)</f>
        <v>80.16</v>
      </c>
      <c r="T22" s="11" t="s">
        <v>8318</v>
      </c>
      <c r="U22" t="s">
        <v>8319</v>
      </c>
    </row>
    <row r="23" spans="1:21" ht="43.2" x14ac:dyDescent="0.3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5">
        <f t="shared" si="0"/>
        <v>41908.627187500002</v>
      </c>
      <c r="K23">
        <v>1409151789</v>
      </c>
      <c r="L23" s="15">
        <f>(((K23/60)/60)/24)+DATE(1970,1,1)</f>
        <v>41878.627187500002</v>
      </c>
      <c r="M23" s="10">
        <f t="shared" si="1"/>
        <v>2014</v>
      </c>
      <c r="N23" t="b">
        <v>0</v>
      </c>
      <c r="O23">
        <v>101</v>
      </c>
      <c r="P23" t="b">
        <v>1</v>
      </c>
      <c r="Q23" t="s">
        <v>8263</v>
      </c>
      <c r="R23">
        <f>ROUND(E23/D23*100,0)</f>
        <v>109</v>
      </c>
      <c r="S23">
        <f>IFERROR(ROUND(E23/O23,2),0)</f>
        <v>199.9</v>
      </c>
      <c r="T23" s="11" t="s">
        <v>8318</v>
      </c>
      <c r="U23" t="s">
        <v>8319</v>
      </c>
    </row>
    <row r="24" spans="1:21" ht="28.8" x14ac:dyDescent="0.3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5">
        <f t="shared" si="0"/>
        <v>42005.332638888889</v>
      </c>
      <c r="K24">
        <v>1418766740</v>
      </c>
      <c r="L24" s="15">
        <f>(((K24/60)/60)/24)+DATE(1970,1,1)</f>
        <v>41989.91134259259</v>
      </c>
      <c r="M24" s="10">
        <f t="shared" si="1"/>
        <v>2014</v>
      </c>
      <c r="N24" t="b">
        <v>0</v>
      </c>
      <c r="O24">
        <v>8</v>
      </c>
      <c r="P24" t="b">
        <v>1</v>
      </c>
      <c r="Q24" t="s">
        <v>8263</v>
      </c>
      <c r="R24">
        <f>ROUND(E24/D24*100,0)</f>
        <v>117</v>
      </c>
      <c r="S24">
        <f>IFERROR(ROUND(E24/O24,2),0)</f>
        <v>51.25</v>
      </c>
      <c r="T24" s="11" t="s">
        <v>8318</v>
      </c>
      <c r="U24" t="s">
        <v>8319</v>
      </c>
    </row>
    <row r="25" spans="1:21" ht="43.2" x14ac:dyDescent="0.3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5">
        <f t="shared" si="0"/>
        <v>42124.638888888891</v>
      </c>
      <c r="K25">
        <v>1428086501</v>
      </c>
      <c r="L25" s="15">
        <f>(((K25/60)/60)/24)+DATE(1970,1,1)</f>
        <v>42097.778946759259</v>
      </c>
      <c r="M25" s="10">
        <f t="shared" si="1"/>
        <v>2015</v>
      </c>
      <c r="N25" t="b">
        <v>0</v>
      </c>
      <c r="O25">
        <v>23</v>
      </c>
      <c r="P25" t="b">
        <v>1</v>
      </c>
      <c r="Q25" t="s">
        <v>8263</v>
      </c>
      <c r="R25">
        <f>ROUND(E25/D25*100,0)</f>
        <v>119</v>
      </c>
      <c r="S25">
        <f>IFERROR(ROUND(E25/O25,2),0)</f>
        <v>103.04</v>
      </c>
      <c r="T25" s="11" t="s">
        <v>8318</v>
      </c>
      <c r="U25" t="s">
        <v>8319</v>
      </c>
    </row>
    <row r="26" spans="1:21" ht="28.8" x14ac:dyDescent="0.3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5">
        <f t="shared" si="0"/>
        <v>42262.818750000006</v>
      </c>
      <c r="K26">
        <v>1439494863</v>
      </c>
      <c r="L26" s="15">
        <f>(((K26/60)/60)/24)+DATE(1970,1,1)</f>
        <v>42229.820173611108</v>
      </c>
      <c r="M26" s="10">
        <f t="shared" si="1"/>
        <v>2015</v>
      </c>
      <c r="N26" t="b">
        <v>0</v>
      </c>
      <c r="O26">
        <v>574</v>
      </c>
      <c r="P26" t="b">
        <v>1</v>
      </c>
      <c r="Q26" t="s">
        <v>8263</v>
      </c>
      <c r="R26">
        <f>ROUND(E26/D26*100,0)</f>
        <v>109</v>
      </c>
      <c r="S26">
        <f>IFERROR(ROUND(E26/O26,2),0)</f>
        <v>66.349999999999994</v>
      </c>
      <c r="T26" s="11" t="s">
        <v>8318</v>
      </c>
      <c r="U26" t="s">
        <v>8319</v>
      </c>
    </row>
    <row r="27" spans="1:21" ht="43.2" x14ac:dyDescent="0.3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5">
        <f t="shared" si="0"/>
        <v>42378.025011574078</v>
      </c>
      <c r="K27">
        <v>1447115761</v>
      </c>
      <c r="L27" s="15">
        <f>(((K27/60)/60)/24)+DATE(1970,1,1)</f>
        <v>42318.025011574078</v>
      </c>
      <c r="M27" s="10">
        <f t="shared" si="1"/>
        <v>2015</v>
      </c>
      <c r="N27" t="b">
        <v>0</v>
      </c>
      <c r="O27">
        <v>14</v>
      </c>
      <c r="P27" t="b">
        <v>1</v>
      </c>
      <c r="Q27" t="s">
        <v>8263</v>
      </c>
      <c r="R27">
        <f>ROUND(E27/D27*100,0)</f>
        <v>133</v>
      </c>
      <c r="S27">
        <f>IFERROR(ROUND(E27/O27,2),0)</f>
        <v>57.14</v>
      </c>
      <c r="T27" s="11" t="s">
        <v>8318</v>
      </c>
      <c r="U27" t="s">
        <v>8319</v>
      </c>
    </row>
    <row r="28" spans="1:21" ht="43.2" x14ac:dyDescent="0.3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5">
        <f t="shared" si="0"/>
        <v>41868.515555555554</v>
      </c>
      <c r="K28">
        <v>1404822144</v>
      </c>
      <c r="L28" s="15">
        <f>(((K28/60)/60)/24)+DATE(1970,1,1)</f>
        <v>41828.515555555554</v>
      </c>
      <c r="M28" s="10">
        <f t="shared" si="1"/>
        <v>2014</v>
      </c>
      <c r="N28" t="b">
        <v>0</v>
      </c>
      <c r="O28">
        <v>19</v>
      </c>
      <c r="P28" t="b">
        <v>1</v>
      </c>
      <c r="Q28" t="s">
        <v>8263</v>
      </c>
      <c r="R28">
        <f>ROUND(E28/D28*100,0)</f>
        <v>155</v>
      </c>
      <c r="S28">
        <f>IFERROR(ROUND(E28/O28,2),0)</f>
        <v>102.11</v>
      </c>
      <c r="T28" s="11" t="s">
        <v>8318</v>
      </c>
      <c r="U28" t="s">
        <v>8319</v>
      </c>
    </row>
    <row r="29" spans="1:21" ht="43.2" x14ac:dyDescent="0.3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5">
        <f t="shared" si="0"/>
        <v>41959.206400462965</v>
      </c>
      <c r="K29">
        <v>1413518233</v>
      </c>
      <c r="L29" s="15">
        <f>(((K29/60)/60)/24)+DATE(1970,1,1)</f>
        <v>41929.164733796293</v>
      </c>
      <c r="M29" s="10">
        <f t="shared" si="1"/>
        <v>2014</v>
      </c>
      <c r="N29" t="b">
        <v>0</v>
      </c>
      <c r="O29">
        <v>150</v>
      </c>
      <c r="P29" t="b">
        <v>1</v>
      </c>
      <c r="Q29" t="s">
        <v>8263</v>
      </c>
      <c r="R29">
        <f>ROUND(E29/D29*100,0)</f>
        <v>112</v>
      </c>
      <c r="S29">
        <f>IFERROR(ROUND(E29/O29,2),0)</f>
        <v>148.97</v>
      </c>
      <c r="T29" s="11" t="s">
        <v>8318</v>
      </c>
      <c r="U29" t="s">
        <v>8319</v>
      </c>
    </row>
    <row r="30" spans="1:21" ht="28.8" x14ac:dyDescent="0.3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5">
        <f t="shared" si="0"/>
        <v>42354.96393518518</v>
      </c>
      <c r="K30">
        <v>1447715284</v>
      </c>
      <c r="L30" s="15">
        <f>(((K30/60)/60)/24)+DATE(1970,1,1)</f>
        <v>42324.96393518518</v>
      </c>
      <c r="M30" s="10">
        <f t="shared" si="1"/>
        <v>2015</v>
      </c>
      <c r="N30" t="b">
        <v>0</v>
      </c>
      <c r="O30">
        <v>71</v>
      </c>
      <c r="P30" t="b">
        <v>1</v>
      </c>
      <c r="Q30" t="s">
        <v>8263</v>
      </c>
      <c r="R30">
        <f>ROUND(E30/D30*100,0)</f>
        <v>100</v>
      </c>
      <c r="S30">
        <f>IFERROR(ROUND(E30/O30,2),0)</f>
        <v>169.61</v>
      </c>
      <c r="T30" s="11" t="s">
        <v>8318</v>
      </c>
      <c r="U30" t="s">
        <v>8319</v>
      </c>
    </row>
    <row r="31" spans="1:21" ht="43.2" x14ac:dyDescent="0.3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5">
        <f t="shared" si="0"/>
        <v>41842.67324074074</v>
      </c>
      <c r="K31">
        <v>1403453368</v>
      </c>
      <c r="L31" s="15">
        <f>(((K31/60)/60)/24)+DATE(1970,1,1)</f>
        <v>41812.67324074074</v>
      </c>
      <c r="M31" s="10">
        <f t="shared" si="1"/>
        <v>2014</v>
      </c>
      <c r="N31" t="b">
        <v>0</v>
      </c>
      <c r="O31">
        <v>117</v>
      </c>
      <c r="P31" t="b">
        <v>1</v>
      </c>
      <c r="Q31" t="s">
        <v>8263</v>
      </c>
      <c r="R31">
        <f>ROUND(E31/D31*100,0)</f>
        <v>123</v>
      </c>
      <c r="S31">
        <f>IFERROR(ROUND(E31/O31,2),0)</f>
        <v>31.62</v>
      </c>
      <c r="T31" s="11" t="s">
        <v>8318</v>
      </c>
      <c r="U31" t="s">
        <v>8319</v>
      </c>
    </row>
    <row r="32" spans="1:21" ht="43.2" x14ac:dyDescent="0.3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5">
        <f t="shared" si="0"/>
        <v>41872.292997685188</v>
      </c>
      <c r="K32">
        <v>1406012515</v>
      </c>
      <c r="L32" s="15">
        <f>(((K32/60)/60)/24)+DATE(1970,1,1)</f>
        <v>41842.292997685188</v>
      </c>
      <c r="M32" s="10">
        <f t="shared" si="1"/>
        <v>2014</v>
      </c>
      <c r="N32" t="b">
        <v>0</v>
      </c>
      <c r="O32">
        <v>53</v>
      </c>
      <c r="P32" t="b">
        <v>1</v>
      </c>
      <c r="Q32" t="s">
        <v>8263</v>
      </c>
      <c r="R32">
        <f>ROUND(E32/D32*100,0)</f>
        <v>101</v>
      </c>
      <c r="S32">
        <f>IFERROR(ROUND(E32/O32,2),0)</f>
        <v>76.45</v>
      </c>
      <c r="T32" s="11" t="s">
        <v>8318</v>
      </c>
      <c r="U32" t="s">
        <v>8319</v>
      </c>
    </row>
    <row r="33" spans="1:21" ht="43.2" x14ac:dyDescent="0.3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5">
        <f t="shared" si="0"/>
        <v>42394.79206018518</v>
      </c>
      <c r="K33">
        <v>1452193234</v>
      </c>
      <c r="L33" s="15">
        <f>(((K33/60)/60)/24)+DATE(1970,1,1)</f>
        <v>42376.79206018518</v>
      </c>
      <c r="M33" s="10">
        <f t="shared" si="1"/>
        <v>2016</v>
      </c>
      <c r="N33" t="b">
        <v>0</v>
      </c>
      <c r="O33">
        <v>1</v>
      </c>
      <c r="P33" t="b">
        <v>1</v>
      </c>
      <c r="Q33" t="s">
        <v>8263</v>
      </c>
      <c r="R33">
        <f>ROUND(E33/D33*100,0)</f>
        <v>100</v>
      </c>
      <c r="S33">
        <f>IFERROR(ROUND(E33/O33,2),0)</f>
        <v>13</v>
      </c>
      <c r="T33" s="11" t="s">
        <v>8318</v>
      </c>
      <c r="U33" t="s">
        <v>8319</v>
      </c>
    </row>
    <row r="34" spans="1:21" ht="57.6" x14ac:dyDescent="0.3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5">
        <f t="shared" si="0"/>
        <v>42503.165972222225</v>
      </c>
      <c r="K34">
        <v>1459523017</v>
      </c>
      <c r="L34" s="15">
        <f>(((K34/60)/60)/24)+DATE(1970,1,1)</f>
        <v>42461.627511574072</v>
      </c>
      <c r="M34" s="10">
        <f t="shared" si="1"/>
        <v>2016</v>
      </c>
      <c r="N34" t="b">
        <v>0</v>
      </c>
      <c r="O34">
        <v>89</v>
      </c>
      <c r="P34" t="b">
        <v>1</v>
      </c>
      <c r="Q34" t="s">
        <v>8263</v>
      </c>
      <c r="R34">
        <f>ROUND(E34/D34*100,0)</f>
        <v>100</v>
      </c>
      <c r="S34">
        <f>IFERROR(ROUND(E34/O34,2),0)</f>
        <v>320.45</v>
      </c>
      <c r="T34" s="11" t="s">
        <v>8318</v>
      </c>
      <c r="U34" t="s">
        <v>8319</v>
      </c>
    </row>
    <row r="35" spans="1:21" ht="43.2" x14ac:dyDescent="0.3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5">
        <f t="shared" si="0"/>
        <v>42316.702557870376</v>
      </c>
      <c r="K35">
        <v>1444405901</v>
      </c>
      <c r="L35" s="15">
        <f>(((K35/60)/60)/24)+DATE(1970,1,1)</f>
        <v>42286.660891203705</v>
      </c>
      <c r="M35" s="10">
        <f t="shared" si="1"/>
        <v>2015</v>
      </c>
      <c r="N35" t="b">
        <v>0</v>
      </c>
      <c r="O35">
        <v>64</v>
      </c>
      <c r="P35" t="b">
        <v>1</v>
      </c>
      <c r="Q35" t="s">
        <v>8263</v>
      </c>
      <c r="R35">
        <f>ROUND(E35/D35*100,0)</f>
        <v>102</v>
      </c>
      <c r="S35">
        <f>IFERROR(ROUND(E35/O35,2),0)</f>
        <v>83.75</v>
      </c>
      <c r="T35" s="11" t="s">
        <v>8318</v>
      </c>
      <c r="U35" t="s">
        <v>8319</v>
      </c>
    </row>
    <row r="36" spans="1:21" ht="43.2" x14ac:dyDescent="0.3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5">
        <f t="shared" si="0"/>
        <v>41856.321770833332</v>
      </c>
      <c r="K36">
        <v>1405928601</v>
      </c>
      <c r="L36" s="15">
        <f>(((K36/60)/60)/24)+DATE(1970,1,1)</f>
        <v>41841.321770833332</v>
      </c>
      <c r="M36" s="10">
        <f t="shared" si="1"/>
        <v>2014</v>
      </c>
      <c r="N36" t="b">
        <v>0</v>
      </c>
      <c r="O36">
        <v>68</v>
      </c>
      <c r="P36" t="b">
        <v>1</v>
      </c>
      <c r="Q36" t="s">
        <v>8263</v>
      </c>
      <c r="R36">
        <f>ROUND(E36/D36*100,0)</f>
        <v>130</v>
      </c>
      <c r="S36">
        <f>IFERROR(ROUND(E36/O36,2),0)</f>
        <v>49.88</v>
      </c>
      <c r="T36" s="11" t="s">
        <v>8318</v>
      </c>
      <c r="U36" t="s">
        <v>8319</v>
      </c>
    </row>
    <row r="37" spans="1:21" ht="43.2" x14ac:dyDescent="0.3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5">
        <f t="shared" si="0"/>
        <v>42122</v>
      </c>
      <c r="K37">
        <v>1428130814</v>
      </c>
      <c r="L37" s="15">
        <f>(((K37/60)/60)/24)+DATE(1970,1,1)</f>
        <v>42098.291828703703</v>
      </c>
      <c r="M37" s="10">
        <f t="shared" si="1"/>
        <v>2015</v>
      </c>
      <c r="N37" t="b">
        <v>0</v>
      </c>
      <c r="O37">
        <v>28</v>
      </c>
      <c r="P37" t="b">
        <v>1</v>
      </c>
      <c r="Q37" t="s">
        <v>8263</v>
      </c>
      <c r="R37">
        <f>ROUND(E37/D37*100,0)</f>
        <v>167</v>
      </c>
      <c r="S37">
        <f>IFERROR(ROUND(E37/O37,2),0)</f>
        <v>59.46</v>
      </c>
      <c r="T37" s="11" t="s">
        <v>8318</v>
      </c>
      <c r="U37" t="s">
        <v>8319</v>
      </c>
    </row>
    <row r="38" spans="1:21" ht="28.8" x14ac:dyDescent="0.3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5">
        <f t="shared" si="0"/>
        <v>42098.265335648146</v>
      </c>
      <c r="K38">
        <v>1425540125</v>
      </c>
      <c r="L38" s="15">
        <f>(((K38/60)/60)/24)+DATE(1970,1,1)</f>
        <v>42068.307002314818</v>
      </c>
      <c r="M38" s="10">
        <f t="shared" si="1"/>
        <v>2015</v>
      </c>
      <c r="N38" t="b">
        <v>0</v>
      </c>
      <c r="O38">
        <v>44</v>
      </c>
      <c r="P38" t="b">
        <v>1</v>
      </c>
      <c r="Q38" t="s">
        <v>8263</v>
      </c>
      <c r="R38">
        <f>ROUND(E38/D38*100,0)</f>
        <v>142</v>
      </c>
      <c r="S38">
        <f>IFERROR(ROUND(E38/O38,2),0)</f>
        <v>193.84</v>
      </c>
      <c r="T38" s="11" t="s">
        <v>8318</v>
      </c>
      <c r="U38" t="s">
        <v>8319</v>
      </c>
    </row>
    <row r="39" spans="1:21" ht="43.2" x14ac:dyDescent="0.3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5">
        <f t="shared" si="0"/>
        <v>42062.693043981482</v>
      </c>
      <c r="K39">
        <v>1422463079</v>
      </c>
      <c r="L39" s="15">
        <f>(((K39/60)/60)/24)+DATE(1970,1,1)</f>
        <v>42032.693043981482</v>
      </c>
      <c r="M39" s="10">
        <f t="shared" si="1"/>
        <v>2015</v>
      </c>
      <c r="N39" t="b">
        <v>0</v>
      </c>
      <c r="O39">
        <v>253</v>
      </c>
      <c r="P39" t="b">
        <v>1</v>
      </c>
      <c r="Q39" t="s">
        <v>8263</v>
      </c>
      <c r="R39">
        <f>ROUND(E39/D39*100,0)</f>
        <v>183</v>
      </c>
      <c r="S39">
        <f>IFERROR(ROUND(E39/O39,2),0)</f>
        <v>159.51</v>
      </c>
      <c r="T39" s="11" t="s">
        <v>8318</v>
      </c>
      <c r="U39" t="s">
        <v>8319</v>
      </c>
    </row>
    <row r="40" spans="1:21" ht="43.2" x14ac:dyDescent="0.3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5">
        <f t="shared" si="0"/>
        <v>41405.057222222218</v>
      </c>
      <c r="K40">
        <v>1365643344</v>
      </c>
      <c r="L40" s="15">
        <f>(((K40/60)/60)/24)+DATE(1970,1,1)</f>
        <v>41375.057222222218</v>
      </c>
      <c r="M40" s="10">
        <f t="shared" si="1"/>
        <v>2013</v>
      </c>
      <c r="N40" t="b">
        <v>0</v>
      </c>
      <c r="O40">
        <v>66</v>
      </c>
      <c r="P40" t="b">
        <v>1</v>
      </c>
      <c r="Q40" t="s">
        <v>8263</v>
      </c>
      <c r="R40">
        <f>ROUND(E40/D40*100,0)</f>
        <v>110</v>
      </c>
      <c r="S40">
        <f>IFERROR(ROUND(E40/O40,2),0)</f>
        <v>41.68</v>
      </c>
      <c r="T40" s="11" t="s">
        <v>8318</v>
      </c>
      <c r="U40" t="s">
        <v>8319</v>
      </c>
    </row>
    <row r="41" spans="1:21" ht="57.6" x14ac:dyDescent="0.3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5">
        <f t="shared" si="0"/>
        <v>41784.957638888889</v>
      </c>
      <c r="K41">
        <v>1398388068</v>
      </c>
      <c r="L41" s="15">
        <f>(((K41/60)/60)/24)+DATE(1970,1,1)</f>
        <v>41754.047083333331</v>
      </c>
      <c r="M41" s="10">
        <f t="shared" si="1"/>
        <v>2014</v>
      </c>
      <c r="N41" t="b">
        <v>0</v>
      </c>
      <c r="O41">
        <v>217</v>
      </c>
      <c r="P41" t="b">
        <v>1</v>
      </c>
      <c r="Q41" t="s">
        <v>8263</v>
      </c>
      <c r="R41">
        <f>ROUND(E41/D41*100,0)</f>
        <v>131</v>
      </c>
      <c r="S41">
        <f>IFERROR(ROUND(E41/O41,2),0)</f>
        <v>150.9</v>
      </c>
      <c r="T41" s="11" t="s">
        <v>8318</v>
      </c>
      <c r="U41" t="s">
        <v>8319</v>
      </c>
    </row>
    <row r="42" spans="1:21" ht="43.2" x14ac:dyDescent="0.3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5">
        <f t="shared" si="0"/>
        <v>41809.166666666664</v>
      </c>
      <c r="K42">
        <v>1401426488</v>
      </c>
      <c r="L42" s="15">
        <f>(((K42/60)/60)/24)+DATE(1970,1,1)</f>
        <v>41789.21398148148</v>
      </c>
      <c r="M42" s="10">
        <f t="shared" si="1"/>
        <v>2014</v>
      </c>
      <c r="N42" t="b">
        <v>0</v>
      </c>
      <c r="O42">
        <v>16</v>
      </c>
      <c r="P42" t="b">
        <v>1</v>
      </c>
      <c r="Q42" t="s">
        <v>8263</v>
      </c>
      <c r="R42">
        <f>ROUND(E42/D42*100,0)</f>
        <v>101</v>
      </c>
      <c r="S42">
        <f>IFERROR(ROUND(E42/O42,2),0)</f>
        <v>126.69</v>
      </c>
      <c r="T42" s="11" t="s">
        <v>8318</v>
      </c>
      <c r="U42" t="s">
        <v>8319</v>
      </c>
    </row>
    <row r="43" spans="1:21" ht="43.2" x14ac:dyDescent="0.3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5">
        <f t="shared" si="0"/>
        <v>41917.568912037037</v>
      </c>
      <c r="K43">
        <v>1409924354</v>
      </c>
      <c r="L43" s="15">
        <f>(((K43/60)/60)/24)+DATE(1970,1,1)</f>
        <v>41887.568912037037</v>
      </c>
      <c r="M43" s="10">
        <f t="shared" si="1"/>
        <v>2014</v>
      </c>
      <c r="N43" t="b">
        <v>0</v>
      </c>
      <c r="O43">
        <v>19</v>
      </c>
      <c r="P43" t="b">
        <v>1</v>
      </c>
      <c r="Q43" t="s">
        <v>8263</v>
      </c>
      <c r="R43">
        <f>ROUND(E43/D43*100,0)</f>
        <v>100</v>
      </c>
      <c r="S43">
        <f>IFERROR(ROUND(E43/O43,2),0)</f>
        <v>105.26</v>
      </c>
      <c r="T43" s="11" t="s">
        <v>8318</v>
      </c>
      <c r="U43" t="s">
        <v>8319</v>
      </c>
    </row>
    <row r="44" spans="1:21" ht="43.2" x14ac:dyDescent="0.3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5">
        <f t="shared" si="0"/>
        <v>42001.639189814814</v>
      </c>
      <c r="K44">
        <v>1417188026</v>
      </c>
      <c r="L44" s="15">
        <f>(((K44/60)/60)/24)+DATE(1970,1,1)</f>
        <v>41971.639189814814</v>
      </c>
      <c r="M44" s="10">
        <f t="shared" si="1"/>
        <v>2014</v>
      </c>
      <c r="N44" t="b">
        <v>0</v>
      </c>
      <c r="O44">
        <v>169</v>
      </c>
      <c r="P44" t="b">
        <v>1</v>
      </c>
      <c r="Q44" t="s">
        <v>8263</v>
      </c>
      <c r="R44">
        <f>ROUND(E44/D44*100,0)</f>
        <v>142</v>
      </c>
      <c r="S44">
        <f>IFERROR(ROUND(E44/O44,2),0)</f>
        <v>117.51</v>
      </c>
      <c r="T44" s="11" t="s">
        <v>8318</v>
      </c>
      <c r="U44" t="s">
        <v>8319</v>
      </c>
    </row>
    <row r="45" spans="1:21" ht="43.2" x14ac:dyDescent="0.3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5">
        <f t="shared" si="0"/>
        <v>41833</v>
      </c>
      <c r="K45">
        <v>1402599486</v>
      </c>
      <c r="L45" s="15">
        <f>(((K45/60)/60)/24)+DATE(1970,1,1)</f>
        <v>41802.790347222224</v>
      </c>
      <c r="M45" s="10">
        <f t="shared" si="1"/>
        <v>2014</v>
      </c>
      <c r="N45" t="b">
        <v>0</v>
      </c>
      <c r="O45">
        <v>263</v>
      </c>
      <c r="P45" t="b">
        <v>1</v>
      </c>
      <c r="Q45" t="s">
        <v>8263</v>
      </c>
      <c r="R45">
        <f>ROUND(E45/D45*100,0)</f>
        <v>309</v>
      </c>
      <c r="S45">
        <f>IFERROR(ROUND(E45/O45,2),0)</f>
        <v>117.36</v>
      </c>
      <c r="T45" s="11" t="s">
        <v>8318</v>
      </c>
      <c r="U45" t="s">
        <v>8319</v>
      </c>
    </row>
    <row r="46" spans="1:21" ht="57.6" x14ac:dyDescent="0.3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5">
        <f t="shared" si="0"/>
        <v>41919.098807870374</v>
      </c>
      <c r="K46">
        <v>1408760537</v>
      </c>
      <c r="L46" s="15">
        <f>(((K46/60)/60)/24)+DATE(1970,1,1)</f>
        <v>41874.098807870374</v>
      </c>
      <c r="M46" s="10">
        <f t="shared" si="1"/>
        <v>2014</v>
      </c>
      <c r="N46" t="b">
        <v>0</v>
      </c>
      <c r="O46">
        <v>15</v>
      </c>
      <c r="P46" t="b">
        <v>1</v>
      </c>
      <c r="Q46" t="s">
        <v>8263</v>
      </c>
      <c r="R46">
        <f>ROUND(E46/D46*100,0)</f>
        <v>100</v>
      </c>
      <c r="S46">
        <f>IFERROR(ROUND(E46/O46,2),0)</f>
        <v>133.33000000000001</v>
      </c>
      <c r="T46" s="11" t="s">
        <v>8318</v>
      </c>
      <c r="U46" t="s">
        <v>8319</v>
      </c>
    </row>
    <row r="47" spans="1:21" ht="43.2" x14ac:dyDescent="0.3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5">
        <f t="shared" si="0"/>
        <v>42487.623923611114</v>
      </c>
      <c r="K47">
        <v>1459177107</v>
      </c>
      <c r="L47" s="15">
        <f>(((K47/60)/60)/24)+DATE(1970,1,1)</f>
        <v>42457.623923611114</v>
      </c>
      <c r="M47" s="10">
        <f t="shared" si="1"/>
        <v>2016</v>
      </c>
      <c r="N47" t="b">
        <v>0</v>
      </c>
      <c r="O47">
        <v>61</v>
      </c>
      <c r="P47" t="b">
        <v>1</v>
      </c>
      <c r="Q47" t="s">
        <v>8263</v>
      </c>
      <c r="R47">
        <f>ROUND(E47/D47*100,0)</f>
        <v>120</v>
      </c>
      <c r="S47">
        <f>IFERROR(ROUND(E47/O47,2),0)</f>
        <v>98.36</v>
      </c>
      <c r="T47" s="11" t="s">
        <v>8318</v>
      </c>
      <c r="U47" t="s">
        <v>8319</v>
      </c>
    </row>
    <row r="48" spans="1:21" ht="43.2" x14ac:dyDescent="0.3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5">
        <f t="shared" si="0"/>
        <v>42353.964976851858</v>
      </c>
      <c r="K48">
        <v>1447628974</v>
      </c>
      <c r="L48" s="15">
        <f>(((K48/60)/60)/24)+DATE(1970,1,1)</f>
        <v>42323.964976851858</v>
      </c>
      <c r="M48" s="10">
        <f t="shared" si="1"/>
        <v>2015</v>
      </c>
      <c r="N48" t="b">
        <v>0</v>
      </c>
      <c r="O48">
        <v>45</v>
      </c>
      <c r="P48" t="b">
        <v>1</v>
      </c>
      <c r="Q48" t="s">
        <v>8263</v>
      </c>
      <c r="R48">
        <f>ROUND(E48/D48*100,0)</f>
        <v>104</v>
      </c>
      <c r="S48">
        <f>IFERROR(ROUND(E48/O48,2),0)</f>
        <v>194.44</v>
      </c>
      <c r="T48" s="11" t="s">
        <v>8318</v>
      </c>
      <c r="U48" t="s">
        <v>8319</v>
      </c>
    </row>
    <row r="49" spans="1:21" ht="57.6" x14ac:dyDescent="0.3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5">
        <f t="shared" si="0"/>
        <v>41992.861192129625</v>
      </c>
      <c r="K49">
        <v>1413834007</v>
      </c>
      <c r="L49" s="15">
        <f>(((K49/60)/60)/24)+DATE(1970,1,1)</f>
        <v>41932.819525462961</v>
      </c>
      <c r="M49" s="10">
        <f t="shared" si="1"/>
        <v>2014</v>
      </c>
      <c r="N49" t="b">
        <v>0</v>
      </c>
      <c r="O49">
        <v>70</v>
      </c>
      <c r="P49" t="b">
        <v>1</v>
      </c>
      <c r="Q49" t="s">
        <v>8263</v>
      </c>
      <c r="R49">
        <f>ROUND(E49/D49*100,0)</f>
        <v>108</v>
      </c>
      <c r="S49">
        <f>IFERROR(ROUND(E49/O49,2),0)</f>
        <v>76.87</v>
      </c>
      <c r="T49" s="11" t="s">
        <v>8318</v>
      </c>
      <c r="U49" t="s">
        <v>8319</v>
      </c>
    </row>
    <row r="50" spans="1:21" ht="43.2" x14ac:dyDescent="0.3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5">
        <f t="shared" si="0"/>
        <v>42064.5</v>
      </c>
      <c r="K50">
        <v>1422534260</v>
      </c>
      <c r="L50" s="15">
        <f>(((K50/60)/60)/24)+DATE(1970,1,1)</f>
        <v>42033.516898148147</v>
      </c>
      <c r="M50" s="10">
        <f t="shared" si="1"/>
        <v>2015</v>
      </c>
      <c r="N50" t="b">
        <v>0</v>
      </c>
      <c r="O50">
        <v>38</v>
      </c>
      <c r="P50" t="b">
        <v>1</v>
      </c>
      <c r="Q50" t="s">
        <v>8263</v>
      </c>
      <c r="R50">
        <f>ROUND(E50/D50*100,0)</f>
        <v>108</v>
      </c>
      <c r="S50">
        <f>IFERROR(ROUND(E50/O50,2),0)</f>
        <v>56.82</v>
      </c>
      <c r="T50" s="11" t="s">
        <v>8318</v>
      </c>
      <c r="U50" t="s">
        <v>8319</v>
      </c>
    </row>
    <row r="51" spans="1:21" x14ac:dyDescent="0.3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5">
        <f t="shared" si="0"/>
        <v>42301.176446759258</v>
      </c>
      <c r="K51">
        <v>1443068045</v>
      </c>
      <c r="L51" s="15">
        <f>(((K51/60)/60)/24)+DATE(1970,1,1)</f>
        <v>42271.176446759258</v>
      </c>
      <c r="M51" s="10">
        <f t="shared" si="1"/>
        <v>2015</v>
      </c>
      <c r="N51" t="b">
        <v>0</v>
      </c>
      <c r="O51">
        <v>87</v>
      </c>
      <c r="P51" t="b">
        <v>1</v>
      </c>
      <c r="Q51" t="s">
        <v>8263</v>
      </c>
      <c r="R51">
        <f>ROUND(E51/D51*100,0)</f>
        <v>100</v>
      </c>
      <c r="S51">
        <f>IFERROR(ROUND(E51/O51,2),0)</f>
        <v>137.93</v>
      </c>
      <c r="T51" s="11" t="s">
        <v>8318</v>
      </c>
      <c r="U51" t="s">
        <v>8319</v>
      </c>
    </row>
    <row r="52" spans="1:21" ht="43.2" x14ac:dyDescent="0.3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5">
        <f t="shared" si="0"/>
        <v>42034.708333333328</v>
      </c>
      <c r="K52">
        <v>1419271458</v>
      </c>
      <c r="L52" s="15">
        <f>(((K52/60)/60)/24)+DATE(1970,1,1)</f>
        <v>41995.752986111111</v>
      </c>
      <c r="M52" s="10">
        <f t="shared" si="1"/>
        <v>2014</v>
      </c>
      <c r="N52" t="b">
        <v>0</v>
      </c>
      <c r="O52">
        <v>22</v>
      </c>
      <c r="P52" t="b">
        <v>1</v>
      </c>
      <c r="Q52" t="s">
        <v>8263</v>
      </c>
      <c r="R52">
        <f>ROUND(E52/D52*100,0)</f>
        <v>100</v>
      </c>
      <c r="S52">
        <f>IFERROR(ROUND(E52/O52,2),0)</f>
        <v>27.27</v>
      </c>
      <c r="T52" s="11" t="s">
        <v>8318</v>
      </c>
      <c r="U52" t="s">
        <v>8319</v>
      </c>
    </row>
    <row r="53" spans="1:21" ht="43.2" x14ac:dyDescent="0.3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5">
        <f t="shared" si="0"/>
        <v>42226.928668981483</v>
      </c>
      <c r="K53">
        <v>1436653037</v>
      </c>
      <c r="L53" s="15">
        <f>(((K53/60)/60)/24)+DATE(1970,1,1)</f>
        <v>42196.928668981483</v>
      </c>
      <c r="M53" s="10">
        <f t="shared" si="1"/>
        <v>2015</v>
      </c>
      <c r="N53" t="b">
        <v>0</v>
      </c>
      <c r="O53">
        <v>119</v>
      </c>
      <c r="P53" t="b">
        <v>1</v>
      </c>
      <c r="Q53" t="s">
        <v>8263</v>
      </c>
      <c r="R53">
        <f>ROUND(E53/D53*100,0)</f>
        <v>128</v>
      </c>
      <c r="S53">
        <f>IFERROR(ROUND(E53/O53,2),0)</f>
        <v>118.34</v>
      </c>
      <c r="T53" s="11" t="s">
        <v>8318</v>
      </c>
      <c r="U53" t="s">
        <v>8319</v>
      </c>
    </row>
    <row r="54" spans="1:21" ht="43.2" x14ac:dyDescent="0.3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5">
        <f t="shared" si="0"/>
        <v>41837.701921296299</v>
      </c>
      <c r="K54">
        <v>1403023846</v>
      </c>
      <c r="L54" s="15">
        <f>(((K54/60)/60)/24)+DATE(1970,1,1)</f>
        <v>41807.701921296299</v>
      </c>
      <c r="M54" s="10">
        <f t="shared" si="1"/>
        <v>2014</v>
      </c>
      <c r="N54" t="b">
        <v>0</v>
      </c>
      <c r="O54">
        <v>52</v>
      </c>
      <c r="P54" t="b">
        <v>1</v>
      </c>
      <c r="Q54" t="s">
        <v>8263</v>
      </c>
      <c r="R54">
        <f>ROUND(E54/D54*100,0)</f>
        <v>116</v>
      </c>
      <c r="S54">
        <f>IFERROR(ROUND(E54/O54,2),0)</f>
        <v>223.48</v>
      </c>
      <c r="T54" s="11" t="s">
        <v>8318</v>
      </c>
      <c r="U54" t="s">
        <v>8319</v>
      </c>
    </row>
    <row r="55" spans="1:21" ht="28.8" x14ac:dyDescent="0.3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5">
        <f t="shared" si="0"/>
        <v>41733.916666666664</v>
      </c>
      <c r="K55">
        <v>1395407445</v>
      </c>
      <c r="L55" s="15">
        <f>(((K55/60)/60)/24)+DATE(1970,1,1)</f>
        <v>41719.549131944441</v>
      </c>
      <c r="M55" s="10">
        <f t="shared" si="1"/>
        <v>2014</v>
      </c>
      <c r="N55" t="b">
        <v>0</v>
      </c>
      <c r="O55">
        <v>117</v>
      </c>
      <c r="P55" t="b">
        <v>1</v>
      </c>
      <c r="Q55" t="s">
        <v>8263</v>
      </c>
      <c r="R55">
        <f>ROUND(E55/D55*100,0)</f>
        <v>110</v>
      </c>
      <c r="S55">
        <f>IFERROR(ROUND(E55/O55,2),0)</f>
        <v>28.11</v>
      </c>
      <c r="T55" s="11" t="s">
        <v>8318</v>
      </c>
      <c r="U55" t="s">
        <v>8319</v>
      </c>
    </row>
    <row r="56" spans="1:21" ht="57.6" x14ac:dyDescent="0.3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5">
        <f t="shared" si="0"/>
        <v>42363.713206018518</v>
      </c>
      <c r="K56">
        <v>1448471221</v>
      </c>
      <c r="L56" s="15">
        <f>(((K56/60)/60)/24)+DATE(1970,1,1)</f>
        <v>42333.713206018518</v>
      </c>
      <c r="M56" s="10">
        <f t="shared" si="1"/>
        <v>2015</v>
      </c>
      <c r="N56" t="b">
        <v>0</v>
      </c>
      <c r="O56">
        <v>52</v>
      </c>
      <c r="P56" t="b">
        <v>1</v>
      </c>
      <c r="Q56" t="s">
        <v>8263</v>
      </c>
      <c r="R56">
        <f>ROUND(E56/D56*100,0)</f>
        <v>101</v>
      </c>
      <c r="S56">
        <f>IFERROR(ROUND(E56/O56,2),0)</f>
        <v>194.23</v>
      </c>
      <c r="T56" s="11" t="s">
        <v>8318</v>
      </c>
      <c r="U56" t="s">
        <v>8319</v>
      </c>
    </row>
    <row r="57" spans="1:21" ht="43.2" x14ac:dyDescent="0.3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5">
        <f t="shared" si="0"/>
        <v>42517.968935185185</v>
      </c>
      <c r="K57">
        <v>1462576516</v>
      </c>
      <c r="L57" s="15">
        <f>(((K57/60)/60)/24)+DATE(1970,1,1)</f>
        <v>42496.968935185185</v>
      </c>
      <c r="M57" s="10">
        <f t="shared" si="1"/>
        <v>2016</v>
      </c>
      <c r="N57" t="b">
        <v>0</v>
      </c>
      <c r="O57">
        <v>86</v>
      </c>
      <c r="P57" t="b">
        <v>1</v>
      </c>
      <c r="Q57" t="s">
        <v>8263</v>
      </c>
      <c r="R57">
        <f>ROUND(E57/D57*100,0)</f>
        <v>129</v>
      </c>
      <c r="S57">
        <f>IFERROR(ROUND(E57/O57,2),0)</f>
        <v>128.94999999999999</v>
      </c>
      <c r="T57" s="11" t="s">
        <v>8318</v>
      </c>
      <c r="U57" t="s">
        <v>8319</v>
      </c>
    </row>
    <row r="58" spans="1:21" ht="28.8" x14ac:dyDescent="0.3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5">
        <f t="shared" si="0"/>
        <v>42163.666666666672</v>
      </c>
      <c r="K58">
        <v>1432559424</v>
      </c>
      <c r="L58" s="15">
        <f>(((K58/60)/60)/24)+DATE(1970,1,1)</f>
        <v>42149.548888888887</v>
      </c>
      <c r="M58" s="10">
        <f t="shared" si="1"/>
        <v>2015</v>
      </c>
      <c r="N58" t="b">
        <v>0</v>
      </c>
      <c r="O58">
        <v>174</v>
      </c>
      <c r="P58" t="b">
        <v>1</v>
      </c>
      <c r="Q58" t="s">
        <v>8263</v>
      </c>
      <c r="R58">
        <f>ROUND(E58/D58*100,0)</f>
        <v>107</v>
      </c>
      <c r="S58">
        <f>IFERROR(ROUND(E58/O58,2),0)</f>
        <v>49.32</v>
      </c>
      <c r="T58" s="11" t="s">
        <v>8318</v>
      </c>
      <c r="U58" t="s">
        <v>8319</v>
      </c>
    </row>
    <row r="59" spans="1:21" ht="43.2" x14ac:dyDescent="0.3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5">
        <f t="shared" si="0"/>
        <v>42119.83289351852</v>
      </c>
      <c r="K59">
        <v>1427399962</v>
      </c>
      <c r="L59" s="15">
        <f>(((K59/60)/60)/24)+DATE(1970,1,1)</f>
        <v>42089.83289351852</v>
      </c>
      <c r="M59" s="10">
        <f t="shared" si="1"/>
        <v>2015</v>
      </c>
      <c r="N59" t="b">
        <v>0</v>
      </c>
      <c r="O59">
        <v>69</v>
      </c>
      <c r="P59" t="b">
        <v>1</v>
      </c>
      <c r="Q59" t="s">
        <v>8263</v>
      </c>
      <c r="R59">
        <f>ROUND(E59/D59*100,0)</f>
        <v>102</v>
      </c>
      <c r="S59">
        <f>IFERROR(ROUND(E59/O59,2),0)</f>
        <v>221.52</v>
      </c>
      <c r="T59" s="11" t="s">
        <v>8318</v>
      </c>
      <c r="U59" t="s">
        <v>8319</v>
      </c>
    </row>
    <row r="60" spans="1:21" ht="43.2" x14ac:dyDescent="0.3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5">
        <f t="shared" si="0"/>
        <v>41962.786712962959</v>
      </c>
      <c r="K60">
        <v>1413827572</v>
      </c>
      <c r="L60" s="15">
        <f>(((K60/60)/60)/24)+DATE(1970,1,1)</f>
        <v>41932.745046296295</v>
      </c>
      <c r="M60" s="10">
        <f t="shared" si="1"/>
        <v>2014</v>
      </c>
      <c r="N60" t="b">
        <v>0</v>
      </c>
      <c r="O60">
        <v>75</v>
      </c>
      <c r="P60" t="b">
        <v>1</v>
      </c>
      <c r="Q60" t="s">
        <v>8263</v>
      </c>
      <c r="R60">
        <f>ROUND(E60/D60*100,0)</f>
        <v>103</v>
      </c>
      <c r="S60">
        <f>IFERROR(ROUND(E60/O60,2),0)</f>
        <v>137.21</v>
      </c>
      <c r="T60" s="11" t="s">
        <v>8318</v>
      </c>
      <c r="U60" t="s">
        <v>8319</v>
      </c>
    </row>
    <row r="61" spans="1:21" ht="43.2" x14ac:dyDescent="0.3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5">
        <f t="shared" si="0"/>
        <v>42261.875</v>
      </c>
      <c r="K61">
        <v>1439530776</v>
      </c>
      <c r="L61" s="15">
        <f>(((K61/60)/60)/24)+DATE(1970,1,1)</f>
        <v>42230.23583333334</v>
      </c>
      <c r="M61" s="10">
        <f t="shared" si="1"/>
        <v>2015</v>
      </c>
      <c r="N61" t="b">
        <v>0</v>
      </c>
      <c r="O61">
        <v>33</v>
      </c>
      <c r="P61" t="b">
        <v>1</v>
      </c>
      <c r="Q61" t="s">
        <v>8263</v>
      </c>
      <c r="R61">
        <f>ROUND(E61/D61*100,0)</f>
        <v>100</v>
      </c>
      <c r="S61">
        <f>IFERROR(ROUND(E61/O61,2),0)</f>
        <v>606.82000000000005</v>
      </c>
      <c r="T61" s="11" t="s">
        <v>8318</v>
      </c>
      <c r="U61" t="s">
        <v>8319</v>
      </c>
    </row>
    <row r="62" spans="1:21" ht="43.2" x14ac:dyDescent="0.3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5">
        <f t="shared" si="0"/>
        <v>41721</v>
      </c>
      <c r="K62">
        <v>1393882717</v>
      </c>
      <c r="L62" s="15">
        <f>(((K62/60)/60)/24)+DATE(1970,1,1)</f>
        <v>41701.901817129627</v>
      </c>
      <c r="M62" s="10">
        <f t="shared" si="1"/>
        <v>2014</v>
      </c>
      <c r="N62" t="b">
        <v>0</v>
      </c>
      <c r="O62">
        <v>108</v>
      </c>
      <c r="P62" t="b">
        <v>1</v>
      </c>
      <c r="Q62" t="s">
        <v>8264</v>
      </c>
      <c r="R62">
        <f>ROUND(E62/D62*100,0)</f>
        <v>103</v>
      </c>
      <c r="S62">
        <f>IFERROR(ROUND(E62/O62,2),0)</f>
        <v>43.04</v>
      </c>
      <c r="T62" s="11" t="s">
        <v>8318</v>
      </c>
      <c r="U62" t="s">
        <v>8320</v>
      </c>
    </row>
    <row r="63" spans="1:21" ht="43.2" x14ac:dyDescent="0.3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5">
        <f t="shared" si="0"/>
        <v>41431.814317129632</v>
      </c>
      <c r="K63">
        <v>1368646357</v>
      </c>
      <c r="L63" s="15">
        <f>(((K63/60)/60)/24)+DATE(1970,1,1)</f>
        <v>41409.814317129632</v>
      </c>
      <c r="M63" s="10">
        <f t="shared" si="1"/>
        <v>2013</v>
      </c>
      <c r="N63" t="b">
        <v>0</v>
      </c>
      <c r="O63">
        <v>23</v>
      </c>
      <c r="P63" t="b">
        <v>1</v>
      </c>
      <c r="Q63" t="s">
        <v>8264</v>
      </c>
      <c r="R63">
        <f>ROUND(E63/D63*100,0)</f>
        <v>148</v>
      </c>
      <c r="S63">
        <f>IFERROR(ROUND(E63/O63,2),0)</f>
        <v>322.39</v>
      </c>
      <c r="T63" s="11" t="s">
        <v>8318</v>
      </c>
      <c r="U63" t="s">
        <v>8320</v>
      </c>
    </row>
    <row r="64" spans="1:21" ht="43.2" x14ac:dyDescent="0.3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5">
        <f t="shared" si="0"/>
        <v>41336.799513888887</v>
      </c>
      <c r="K64">
        <v>1360177878</v>
      </c>
      <c r="L64" s="15">
        <f>(((K64/60)/60)/24)+DATE(1970,1,1)</f>
        <v>41311.799513888887</v>
      </c>
      <c r="M64" s="10">
        <f t="shared" si="1"/>
        <v>2013</v>
      </c>
      <c r="N64" t="b">
        <v>0</v>
      </c>
      <c r="O64">
        <v>48</v>
      </c>
      <c r="P64" t="b">
        <v>1</v>
      </c>
      <c r="Q64" t="s">
        <v>8264</v>
      </c>
      <c r="R64">
        <f>ROUND(E64/D64*100,0)</f>
        <v>155</v>
      </c>
      <c r="S64">
        <f>IFERROR(ROUND(E64/O64,2),0)</f>
        <v>96.71</v>
      </c>
      <c r="T64" s="11" t="s">
        <v>8318</v>
      </c>
      <c r="U64" t="s">
        <v>8320</v>
      </c>
    </row>
    <row r="65" spans="1:21" ht="43.2" x14ac:dyDescent="0.3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5">
        <f t="shared" si="0"/>
        <v>41636.207638888889</v>
      </c>
      <c r="K65">
        <v>1386194013</v>
      </c>
      <c r="L65" s="15">
        <f>(((K65/60)/60)/24)+DATE(1970,1,1)</f>
        <v>41612.912187499998</v>
      </c>
      <c r="M65" s="10">
        <f t="shared" si="1"/>
        <v>2013</v>
      </c>
      <c r="N65" t="b">
        <v>0</v>
      </c>
      <c r="O65">
        <v>64</v>
      </c>
      <c r="P65" t="b">
        <v>1</v>
      </c>
      <c r="Q65" t="s">
        <v>8264</v>
      </c>
      <c r="R65">
        <f>ROUND(E65/D65*100,0)</f>
        <v>114</v>
      </c>
      <c r="S65">
        <f>IFERROR(ROUND(E65/O65,2),0)</f>
        <v>35.47</v>
      </c>
      <c r="T65" s="11" t="s">
        <v>8318</v>
      </c>
      <c r="U65" t="s">
        <v>8320</v>
      </c>
    </row>
    <row r="66" spans="1:21" ht="43.2" x14ac:dyDescent="0.3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5">
        <f t="shared" si="0"/>
        <v>41463.01829861111</v>
      </c>
      <c r="K66">
        <v>1370651181</v>
      </c>
      <c r="L66" s="15">
        <f>(((K66/60)/60)/24)+DATE(1970,1,1)</f>
        <v>41433.01829861111</v>
      </c>
      <c r="M66" s="10">
        <f t="shared" si="1"/>
        <v>2013</v>
      </c>
      <c r="N66" t="b">
        <v>0</v>
      </c>
      <c r="O66">
        <v>24</v>
      </c>
      <c r="P66" t="b">
        <v>1</v>
      </c>
      <c r="Q66" t="s">
        <v>8264</v>
      </c>
      <c r="R66">
        <f>ROUND(E66/D66*100,0)</f>
        <v>173</v>
      </c>
      <c r="S66">
        <f>IFERROR(ROUND(E66/O66,2),0)</f>
        <v>86.67</v>
      </c>
      <c r="T66" s="11" t="s">
        <v>8318</v>
      </c>
      <c r="U66" t="s">
        <v>8320</v>
      </c>
    </row>
    <row r="67" spans="1:21" ht="43.2" x14ac:dyDescent="0.3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5">
        <f t="shared" ref="J67:J130" si="2">(((I67/60)/60)/24)+DATE(1970,1,1)</f>
        <v>41862.249305555553</v>
      </c>
      <c r="K67">
        <v>1405453354</v>
      </c>
      <c r="L67" s="15">
        <f>(((K67/60)/60)/24)+DATE(1970,1,1)</f>
        <v>41835.821226851855</v>
      </c>
      <c r="M67" s="10">
        <f t="shared" ref="M67:M130" si="3">YEAR(L67)</f>
        <v>2014</v>
      </c>
      <c r="N67" t="b">
        <v>0</v>
      </c>
      <c r="O67">
        <v>57</v>
      </c>
      <c r="P67" t="b">
        <v>1</v>
      </c>
      <c r="Q67" t="s">
        <v>8264</v>
      </c>
      <c r="R67">
        <f>ROUND(E67/D67*100,0)</f>
        <v>108</v>
      </c>
      <c r="S67">
        <f>IFERROR(ROUND(E67/O67,2),0)</f>
        <v>132.05000000000001</v>
      </c>
      <c r="T67" s="11" t="s">
        <v>8318</v>
      </c>
      <c r="U67" t="s">
        <v>8320</v>
      </c>
    </row>
    <row r="68" spans="1:21" ht="28.8" x14ac:dyDescent="0.3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5">
        <f t="shared" si="2"/>
        <v>42569.849768518514</v>
      </c>
      <c r="K68">
        <v>1466281420</v>
      </c>
      <c r="L68" s="15">
        <f>(((K68/60)/60)/24)+DATE(1970,1,1)</f>
        <v>42539.849768518514</v>
      </c>
      <c r="M68" s="10">
        <f t="shared" si="3"/>
        <v>2016</v>
      </c>
      <c r="N68" t="b">
        <v>0</v>
      </c>
      <c r="O68">
        <v>26</v>
      </c>
      <c r="P68" t="b">
        <v>1</v>
      </c>
      <c r="Q68" t="s">
        <v>8264</v>
      </c>
      <c r="R68">
        <f>ROUND(E68/D68*100,0)</f>
        <v>119</v>
      </c>
      <c r="S68">
        <f>IFERROR(ROUND(E68/O68,2),0)</f>
        <v>91.23</v>
      </c>
      <c r="T68" s="11" t="s">
        <v>8318</v>
      </c>
      <c r="U68" t="s">
        <v>8320</v>
      </c>
    </row>
    <row r="69" spans="1:21" ht="43.2" x14ac:dyDescent="0.3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5">
        <f t="shared" si="2"/>
        <v>41105.583379629628</v>
      </c>
      <c r="K69">
        <v>1339768804</v>
      </c>
      <c r="L69" s="15">
        <f>(((K69/60)/60)/24)+DATE(1970,1,1)</f>
        <v>41075.583379629628</v>
      </c>
      <c r="M69" s="10">
        <f t="shared" si="3"/>
        <v>2012</v>
      </c>
      <c r="N69" t="b">
        <v>0</v>
      </c>
      <c r="O69">
        <v>20</v>
      </c>
      <c r="P69" t="b">
        <v>1</v>
      </c>
      <c r="Q69" t="s">
        <v>8264</v>
      </c>
      <c r="R69">
        <f>ROUND(E69/D69*100,0)</f>
        <v>116</v>
      </c>
      <c r="S69">
        <f>IFERROR(ROUND(E69/O69,2),0)</f>
        <v>116.25</v>
      </c>
      <c r="T69" s="11" t="s">
        <v>8318</v>
      </c>
      <c r="U69" t="s">
        <v>8320</v>
      </c>
    </row>
    <row r="70" spans="1:21" ht="57.6" x14ac:dyDescent="0.3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5">
        <f t="shared" si="2"/>
        <v>41693.569340277776</v>
      </c>
      <c r="K70">
        <v>1390570791</v>
      </c>
      <c r="L70" s="15">
        <f>(((K70/60)/60)/24)+DATE(1970,1,1)</f>
        <v>41663.569340277776</v>
      </c>
      <c r="M70" s="10">
        <f t="shared" si="3"/>
        <v>2014</v>
      </c>
      <c r="N70" t="b">
        <v>0</v>
      </c>
      <c r="O70">
        <v>36</v>
      </c>
      <c r="P70" t="b">
        <v>1</v>
      </c>
      <c r="Q70" t="s">
        <v>8264</v>
      </c>
      <c r="R70">
        <f>ROUND(E70/D70*100,0)</f>
        <v>127</v>
      </c>
      <c r="S70">
        <f>IFERROR(ROUND(E70/O70,2),0)</f>
        <v>21.19</v>
      </c>
      <c r="T70" s="11" t="s">
        <v>8318</v>
      </c>
      <c r="U70" t="s">
        <v>8320</v>
      </c>
    </row>
    <row r="71" spans="1:21" ht="43.2" x14ac:dyDescent="0.3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5">
        <f t="shared" si="2"/>
        <v>40818.290972222225</v>
      </c>
      <c r="K71">
        <v>1314765025</v>
      </c>
      <c r="L71" s="15">
        <f>(((K71/60)/60)/24)+DATE(1970,1,1)</f>
        <v>40786.187789351854</v>
      </c>
      <c r="M71" s="10">
        <f t="shared" si="3"/>
        <v>2011</v>
      </c>
      <c r="N71" t="b">
        <v>0</v>
      </c>
      <c r="O71">
        <v>178</v>
      </c>
      <c r="P71" t="b">
        <v>1</v>
      </c>
      <c r="Q71" t="s">
        <v>8264</v>
      </c>
      <c r="R71">
        <f>ROUND(E71/D71*100,0)</f>
        <v>111</v>
      </c>
      <c r="S71">
        <f>IFERROR(ROUND(E71/O71,2),0)</f>
        <v>62.33</v>
      </c>
      <c r="T71" s="11" t="s">
        <v>8318</v>
      </c>
      <c r="U71" t="s">
        <v>8320</v>
      </c>
    </row>
    <row r="72" spans="1:21" ht="43.2" x14ac:dyDescent="0.3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5">
        <f t="shared" si="2"/>
        <v>40790.896354166667</v>
      </c>
      <c r="K72">
        <v>1309987845</v>
      </c>
      <c r="L72" s="15">
        <f>(((K72/60)/60)/24)+DATE(1970,1,1)</f>
        <v>40730.896354166667</v>
      </c>
      <c r="M72" s="10">
        <f t="shared" si="3"/>
        <v>2011</v>
      </c>
      <c r="N72" t="b">
        <v>0</v>
      </c>
      <c r="O72">
        <v>17</v>
      </c>
      <c r="P72" t="b">
        <v>1</v>
      </c>
      <c r="Q72" t="s">
        <v>8264</v>
      </c>
      <c r="R72">
        <f>ROUND(E72/D72*100,0)</f>
        <v>127</v>
      </c>
      <c r="S72">
        <f>IFERROR(ROUND(E72/O72,2),0)</f>
        <v>37.409999999999997</v>
      </c>
      <c r="T72" s="11" t="s">
        <v>8318</v>
      </c>
      <c r="U72" t="s">
        <v>8320</v>
      </c>
    </row>
    <row r="73" spans="1:21" ht="43.2" x14ac:dyDescent="0.3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5">
        <f t="shared" si="2"/>
        <v>41057.271493055552</v>
      </c>
      <c r="K73">
        <v>1333002657</v>
      </c>
      <c r="L73" s="15">
        <f>(((K73/60)/60)/24)+DATE(1970,1,1)</f>
        <v>40997.271493055552</v>
      </c>
      <c r="M73" s="10">
        <f t="shared" si="3"/>
        <v>2012</v>
      </c>
      <c r="N73" t="b">
        <v>0</v>
      </c>
      <c r="O73">
        <v>32</v>
      </c>
      <c r="P73" t="b">
        <v>1</v>
      </c>
      <c r="Q73" t="s">
        <v>8264</v>
      </c>
      <c r="R73">
        <f>ROUND(E73/D73*100,0)</f>
        <v>124</v>
      </c>
      <c r="S73">
        <f>IFERROR(ROUND(E73/O73,2),0)</f>
        <v>69.72</v>
      </c>
      <c r="T73" s="11" t="s">
        <v>8318</v>
      </c>
      <c r="U73" t="s">
        <v>8320</v>
      </c>
    </row>
    <row r="74" spans="1:21" ht="43.2" x14ac:dyDescent="0.3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5">
        <f t="shared" si="2"/>
        <v>41228</v>
      </c>
      <c r="K74">
        <v>1351210481</v>
      </c>
      <c r="L74" s="15">
        <f>(((K74/60)/60)/24)+DATE(1970,1,1)</f>
        <v>41208.010196759256</v>
      </c>
      <c r="M74" s="10">
        <f t="shared" si="3"/>
        <v>2012</v>
      </c>
      <c r="N74" t="b">
        <v>0</v>
      </c>
      <c r="O74">
        <v>41</v>
      </c>
      <c r="P74" t="b">
        <v>1</v>
      </c>
      <c r="Q74" t="s">
        <v>8264</v>
      </c>
      <c r="R74">
        <f>ROUND(E74/D74*100,0)</f>
        <v>108</v>
      </c>
      <c r="S74">
        <f>IFERROR(ROUND(E74/O74,2),0)</f>
        <v>58.17</v>
      </c>
      <c r="T74" s="11" t="s">
        <v>8318</v>
      </c>
      <c r="U74" t="s">
        <v>8320</v>
      </c>
    </row>
    <row r="75" spans="1:21" ht="43.2" x14ac:dyDescent="0.3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5">
        <f t="shared" si="2"/>
        <v>40666.165972222225</v>
      </c>
      <c r="K75">
        <v>1297620584</v>
      </c>
      <c r="L75" s="15">
        <f>(((K75/60)/60)/24)+DATE(1970,1,1)</f>
        <v>40587.75675925926</v>
      </c>
      <c r="M75" s="10">
        <f t="shared" si="3"/>
        <v>2011</v>
      </c>
      <c r="N75" t="b">
        <v>0</v>
      </c>
      <c r="O75">
        <v>18</v>
      </c>
      <c r="P75" t="b">
        <v>1</v>
      </c>
      <c r="Q75" t="s">
        <v>8264</v>
      </c>
      <c r="R75">
        <f>ROUND(E75/D75*100,0)</f>
        <v>100</v>
      </c>
      <c r="S75">
        <f>IFERROR(ROUND(E75/O75,2),0)</f>
        <v>50</v>
      </c>
      <c r="T75" s="11" t="s">
        <v>8318</v>
      </c>
      <c r="U75" t="s">
        <v>8320</v>
      </c>
    </row>
    <row r="76" spans="1:21" ht="43.2" x14ac:dyDescent="0.3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5">
        <f t="shared" si="2"/>
        <v>42390.487210648149</v>
      </c>
      <c r="K76">
        <v>1450784495</v>
      </c>
      <c r="L76" s="15">
        <f>(((K76/60)/60)/24)+DATE(1970,1,1)</f>
        <v>42360.487210648149</v>
      </c>
      <c r="M76" s="10">
        <f t="shared" si="3"/>
        <v>2015</v>
      </c>
      <c r="N76" t="b">
        <v>0</v>
      </c>
      <c r="O76">
        <v>29</v>
      </c>
      <c r="P76" t="b">
        <v>1</v>
      </c>
      <c r="Q76" t="s">
        <v>8264</v>
      </c>
      <c r="R76">
        <f>ROUND(E76/D76*100,0)</f>
        <v>113</v>
      </c>
      <c r="S76">
        <f>IFERROR(ROUND(E76/O76,2),0)</f>
        <v>19.47</v>
      </c>
      <c r="T76" s="11" t="s">
        <v>8318</v>
      </c>
      <c r="U76" t="s">
        <v>8320</v>
      </c>
    </row>
    <row r="77" spans="1:21" ht="43.2" x14ac:dyDescent="0.3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5">
        <f t="shared" si="2"/>
        <v>41387.209166666667</v>
      </c>
      <c r="K77">
        <v>1364101272</v>
      </c>
      <c r="L77" s="15">
        <f>(((K77/60)/60)/24)+DATE(1970,1,1)</f>
        <v>41357.209166666667</v>
      </c>
      <c r="M77" s="10">
        <f t="shared" si="3"/>
        <v>2013</v>
      </c>
      <c r="N77" t="b">
        <v>0</v>
      </c>
      <c r="O77">
        <v>47</v>
      </c>
      <c r="P77" t="b">
        <v>1</v>
      </c>
      <c r="Q77" t="s">
        <v>8264</v>
      </c>
      <c r="R77">
        <f>ROUND(E77/D77*100,0)</f>
        <v>115</v>
      </c>
      <c r="S77">
        <f>IFERROR(ROUND(E77/O77,2),0)</f>
        <v>85.96</v>
      </c>
      <c r="T77" s="11" t="s">
        <v>8318</v>
      </c>
      <c r="U77" t="s">
        <v>8320</v>
      </c>
    </row>
    <row r="78" spans="1:21" ht="43.2" x14ac:dyDescent="0.3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5">
        <f t="shared" si="2"/>
        <v>40904.733310185184</v>
      </c>
      <c r="K78">
        <v>1319819758</v>
      </c>
      <c r="L78" s="15">
        <f>(((K78/60)/60)/24)+DATE(1970,1,1)</f>
        <v>40844.691643518519</v>
      </c>
      <c r="M78" s="10">
        <f t="shared" si="3"/>
        <v>2011</v>
      </c>
      <c r="N78" t="b">
        <v>0</v>
      </c>
      <c r="O78">
        <v>15</v>
      </c>
      <c r="P78" t="b">
        <v>1</v>
      </c>
      <c r="Q78" t="s">
        <v>8264</v>
      </c>
      <c r="R78">
        <f>ROUND(E78/D78*100,0)</f>
        <v>153</v>
      </c>
      <c r="S78">
        <f>IFERROR(ROUND(E78/O78,2),0)</f>
        <v>30.67</v>
      </c>
      <c r="T78" s="11" t="s">
        <v>8318</v>
      </c>
      <c r="U78" t="s">
        <v>8320</v>
      </c>
    </row>
    <row r="79" spans="1:21" ht="43.2" x14ac:dyDescent="0.3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5">
        <f t="shared" si="2"/>
        <v>41050.124305555553</v>
      </c>
      <c r="K79">
        <v>1332991717</v>
      </c>
      <c r="L79" s="15">
        <f>(((K79/60)/60)/24)+DATE(1970,1,1)</f>
        <v>40997.144872685189</v>
      </c>
      <c r="M79" s="10">
        <f t="shared" si="3"/>
        <v>2012</v>
      </c>
      <c r="N79" t="b">
        <v>0</v>
      </c>
      <c r="O79">
        <v>26</v>
      </c>
      <c r="P79" t="b">
        <v>1</v>
      </c>
      <c r="Q79" t="s">
        <v>8264</v>
      </c>
      <c r="R79">
        <f>ROUND(E79/D79*100,0)</f>
        <v>393</v>
      </c>
      <c r="S79">
        <f>IFERROR(ROUND(E79/O79,2),0)</f>
        <v>60.38</v>
      </c>
      <c r="T79" s="11" t="s">
        <v>8318</v>
      </c>
      <c r="U79" t="s">
        <v>8320</v>
      </c>
    </row>
    <row r="80" spans="1:21" ht="86.4" x14ac:dyDescent="0.3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5">
        <f t="shared" si="2"/>
        <v>42614.730567129634</v>
      </c>
      <c r="K80">
        <v>1471887121</v>
      </c>
      <c r="L80" s="15">
        <f>(((K80/60)/60)/24)+DATE(1970,1,1)</f>
        <v>42604.730567129634</v>
      </c>
      <c r="M80" s="10">
        <f t="shared" si="3"/>
        <v>2016</v>
      </c>
      <c r="N80" t="b">
        <v>0</v>
      </c>
      <c r="O80">
        <v>35</v>
      </c>
      <c r="P80" t="b">
        <v>1</v>
      </c>
      <c r="Q80" t="s">
        <v>8264</v>
      </c>
      <c r="R80">
        <f>ROUND(E80/D80*100,0)</f>
        <v>2702</v>
      </c>
      <c r="S80">
        <f>IFERROR(ROUND(E80/O80,2),0)</f>
        <v>38.6</v>
      </c>
      <c r="T80" s="11" t="s">
        <v>8318</v>
      </c>
      <c r="U80" t="s">
        <v>8320</v>
      </c>
    </row>
    <row r="81" spans="1:21" ht="43.2" x14ac:dyDescent="0.3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5">
        <f t="shared" si="2"/>
        <v>41754.776539351849</v>
      </c>
      <c r="K81">
        <v>1395859093</v>
      </c>
      <c r="L81" s="15">
        <f>(((K81/60)/60)/24)+DATE(1970,1,1)</f>
        <v>41724.776539351849</v>
      </c>
      <c r="M81" s="10">
        <f t="shared" si="3"/>
        <v>2014</v>
      </c>
      <c r="N81" t="b">
        <v>0</v>
      </c>
      <c r="O81">
        <v>41</v>
      </c>
      <c r="P81" t="b">
        <v>1</v>
      </c>
      <c r="Q81" t="s">
        <v>8264</v>
      </c>
      <c r="R81">
        <f>ROUND(E81/D81*100,0)</f>
        <v>127</v>
      </c>
      <c r="S81">
        <f>IFERROR(ROUND(E81/O81,2),0)</f>
        <v>40.270000000000003</v>
      </c>
      <c r="T81" s="11" t="s">
        <v>8318</v>
      </c>
      <c r="U81" t="s">
        <v>8320</v>
      </c>
    </row>
    <row r="82" spans="1:21" ht="43.2" x14ac:dyDescent="0.3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5">
        <f t="shared" si="2"/>
        <v>41618.083981481483</v>
      </c>
      <c r="K82">
        <v>1383616856</v>
      </c>
      <c r="L82" s="15">
        <f>(((K82/60)/60)/24)+DATE(1970,1,1)</f>
        <v>41583.083981481483</v>
      </c>
      <c r="M82" s="10">
        <f t="shared" si="3"/>
        <v>2013</v>
      </c>
      <c r="N82" t="b">
        <v>0</v>
      </c>
      <c r="O82">
        <v>47</v>
      </c>
      <c r="P82" t="b">
        <v>1</v>
      </c>
      <c r="Q82" t="s">
        <v>8264</v>
      </c>
      <c r="R82">
        <f>ROUND(E82/D82*100,0)</f>
        <v>107</v>
      </c>
      <c r="S82">
        <f>IFERROR(ROUND(E82/O82,2),0)</f>
        <v>273.83</v>
      </c>
      <c r="T82" s="11" t="s">
        <v>8318</v>
      </c>
      <c r="U82" t="s">
        <v>8320</v>
      </c>
    </row>
    <row r="83" spans="1:21" ht="43.2" x14ac:dyDescent="0.3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5">
        <f t="shared" si="2"/>
        <v>41104.126388888886</v>
      </c>
      <c r="K83">
        <v>1341892127</v>
      </c>
      <c r="L83" s="15">
        <f>(((K83/60)/60)/24)+DATE(1970,1,1)</f>
        <v>41100.158877314818</v>
      </c>
      <c r="M83" s="10">
        <f t="shared" si="3"/>
        <v>2012</v>
      </c>
      <c r="N83" t="b">
        <v>0</v>
      </c>
      <c r="O83">
        <v>28</v>
      </c>
      <c r="P83" t="b">
        <v>1</v>
      </c>
      <c r="Q83" t="s">
        <v>8264</v>
      </c>
      <c r="R83">
        <f>ROUND(E83/D83*100,0)</f>
        <v>198</v>
      </c>
      <c r="S83">
        <f>IFERROR(ROUND(E83/O83,2),0)</f>
        <v>53.04</v>
      </c>
      <c r="T83" s="11" t="s">
        <v>8318</v>
      </c>
      <c r="U83" t="s">
        <v>8320</v>
      </c>
    </row>
    <row r="84" spans="1:21" ht="43.2" x14ac:dyDescent="0.3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5">
        <f t="shared" si="2"/>
        <v>40825.820150462961</v>
      </c>
      <c r="K84">
        <v>1315597261</v>
      </c>
      <c r="L84" s="15">
        <f>(((K84/60)/60)/24)+DATE(1970,1,1)</f>
        <v>40795.820150462961</v>
      </c>
      <c r="M84" s="10">
        <f t="shared" si="3"/>
        <v>2011</v>
      </c>
      <c r="N84" t="b">
        <v>0</v>
      </c>
      <c r="O84">
        <v>100</v>
      </c>
      <c r="P84" t="b">
        <v>1</v>
      </c>
      <c r="Q84" t="s">
        <v>8264</v>
      </c>
      <c r="R84">
        <f>ROUND(E84/D84*100,0)</f>
        <v>100</v>
      </c>
      <c r="S84">
        <f>IFERROR(ROUND(E84/O84,2),0)</f>
        <v>40.01</v>
      </c>
      <c r="T84" s="11" t="s">
        <v>8318</v>
      </c>
      <c r="U84" t="s">
        <v>8320</v>
      </c>
    </row>
    <row r="85" spans="1:21" ht="43.2" x14ac:dyDescent="0.3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5">
        <f t="shared" si="2"/>
        <v>42057.479166666672</v>
      </c>
      <c r="K85">
        <v>1423320389</v>
      </c>
      <c r="L85" s="15">
        <f>(((K85/60)/60)/24)+DATE(1970,1,1)</f>
        <v>42042.615613425922</v>
      </c>
      <c r="M85" s="10">
        <f t="shared" si="3"/>
        <v>2015</v>
      </c>
      <c r="N85" t="b">
        <v>0</v>
      </c>
      <c r="O85">
        <v>13</v>
      </c>
      <c r="P85" t="b">
        <v>1</v>
      </c>
      <c r="Q85" t="s">
        <v>8264</v>
      </c>
      <c r="R85">
        <f>ROUND(E85/D85*100,0)</f>
        <v>103</v>
      </c>
      <c r="S85">
        <f>IFERROR(ROUND(E85/O85,2),0)</f>
        <v>15.77</v>
      </c>
      <c r="T85" s="11" t="s">
        <v>8318</v>
      </c>
      <c r="U85" t="s">
        <v>8320</v>
      </c>
    </row>
    <row r="86" spans="1:21" ht="43.2" x14ac:dyDescent="0.3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5">
        <f t="shared" si="2"/>
        <v>40678.757939814815</v>
      </c>
      <c r="K86">
        <v>1302891086</v>
      </c>
      <c r="L86" s="15">
        <f>(((K86/60)/60)/24)+DATE(1970,1,1)</f>
        <v>40648.757939814815</v>
      </c>
      <c r="M86" s="10">
        <f t="shared" si="3"/>
        <v>2011</v>
      </c>
      <c r="N86" t="b">
        <v>0</v>
      </c>
      <c r="O86">
        <v>7</v>
      </c>
      <c r="P86" t="b">
        <v>1</v>
      </c>
      <c r="Q86" t="s">
        <v>8264</v>
      </c>
      <c r="R86">
        <f>ROUND(E86/D86*100,0)</f>
        <v>100</v>
      </c>
      <c r="S86">
        <f>IFERROR(ROUND(E86/O86,2),0)</f>
        <v>71.430000000000007</v>
      </c>
      <c r="T86" s="11" t="s">
        <v>8318</v>
      </c>
      <c r="U86" t="s">
        <v>8320</v>
      </c>
    </row>
    <row r="87" spans="1:21" ht="43.2" x14ac:dyDescent="0.3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5">
        <f t="shared" si="2"/>
        <v>40809.125428240739</v>
      </c>
      <c r="K87">
        <v>1314154837</v>
      </c>
      <c r="L87" s="15">
        <f>(((K87/60)/60)/24)+DATE(1970,1,1)</f>
        <v>40779.125428240739</v>
      </c>
      <c r="M87" s="10">
        <f t="shared" si="3"/>
        <v>2011</v>
      </c>
      <c r="N87" t="b">
        <v>0</v>
      </c>
      <c r="O87">
        <v>21</v>
      </c>
      <c r="P87" t="b">
        <v>1</v>
      </c>
      <c r="Q87" t="s">
        <v>8264</v>
      </c>
      <c r="R87">
        <f>ROUND(E87/D87*100,0)</f>
        <v>126</v>
      </c>
      <c r="S87">
        <f>IFERROR(ROUND(E87/O87,2),0)</f>
        <v>71.709999999999994</v>
      </c>
      <c r="T87" s="11" t="s">
        <v>8318</v>
      </c>
      <c r="U87" t="s">
        <v>8320</v>
      </c>
    </row>
    <row r="88" spans="1:21" ht="57.6" x14ac:dyDescent="0.3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5">
        <f t="shared" si="2"/>
        <v>42365.59774305555</v>
      </c>
      <c r="K88">
        <v>1444828845</v>
      </c>
      <c r="L88" s="15">
        <f>(((K88/60)/60)/24)+DATE(1970,1,1)</f>
        <v>42291.556076388893</v>
      </c>
      <c r="M88" s="10">
        <f t="shared" si="3"/>
        <v>2015</v>
      </c>
      <c r="N88" t="b">
        <v>0</v>
      </c>
      <c r="O88">
        <v>17</v>
      </c>
      <c r="P88" t="b">
        <v>1</v>
      </c>
      <c r="Q88" t="s">
        <v>8264</v>
      </c>
      <c r="R88">
        <f>ROUND(E88/D88*100,0)</f>
        <v>106</v>
      </c>
      <c r="S88">
        <f>IFERROR(ROUND(E88/O88,2),0)</f>
        <v>375.76</v>
      </c>
      <c r="T88" s="11" t="s">
        <v>8318</v>
      </c>
      <c r="U88" t="s">
        <v>8320</v>
      </c>
    </row>
    <row r="89" spans="1:21" ht="43.2" x14ac:dyDescent="0.3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5">
        <f t="shared" si="2"/>
        <v>40332.070138888892</v>
      </c>
      <c r="K89">
        <v>1274705803</v>
      </c>
      <c r="L89" s="15">
        <f>(((K89/60)/60)/24)+DATE(1970,1,1)</f>
        <v>40322.53938657407</v>
      </c>
      <c r="M89" s="10">
        <f t="shared" si="3"/>
        <v>2010</v>
      </c>
      <c r="N89" t="b">
        <v>0</v>
      </c>
      <c r="O89">
        <v>25</v>
      </c>
      <c r="P89" t="b">
        <v>1</v>
      </c>
      <c r="Q89" t="s">
        <v>8264</v>
      </c>
      <c r="R89">
        <f>ROUND(E89/D89*100,0)</f>
        <v>105</v>
      </c>
      <c r="S89">
        <f>IFERROR(ROUND(E89/O89,2),0)</f>
        <v>104.6</v>
      </c>
      <c r="T89" s="11" t="s">
        <v>8318</v>
      </c>
      <c r="U89" t="s">
        <v>8320</v>
      </c>
    </row>
    <row r="90" spans="1:21" ht="43.2" x14ac:dyDescent="0.3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5">
        <f t="shared" si="2"/>
        <v>41812.65892361111</v>
      </c>
      <c r="K90">
        <v>1401205731</v>
      </c>
      <c r="L90" s="15">
        <f>(((K90/60)/60)/24)+DATE(1970,1,1)</f>
        <v>41786.65892361111</v>
      </c>
      <c r="M90" s="10">
        <f t="shared" si="3"/>
        <v>2014</v>
      </c>
      <c r="N90" t="b">
        <v>0</v>
      </c>
      <c r="O90">
        <v>60</v>
      </c>
      <c r="P90" t="b">
        <v>1</v>
      </c>
      <c r="Q90" t="s">
        <v>8264</v>
      </c>
      <c r="R90">
        <f>ROUND(E90/D90*100,0)</f>
        <v>103</v>
      </c>
      <c r="S90">
        <f>IFERROR(ROUND(E90/O90,2),0)</f>
        <v>60</v>
      </c>
      <c r="T90" s="11" t="s">
        <v>8318</v>
      </c>
      <c r="U90" t="s">
        <v>8320</v>
      </c>
    </row>
    <row r="91" spans="1:21" ht="43.2" x14ac:dyDescent="0.3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5">
        <f t="shared" si="2"/>
        <v>41427.752222222225</v>
      </c>
      <c r="K91">
        <v>1368036192</v>
      </c>
      <c r="L91" s="15">
        <f>(((K91/60)/60)/24)+DATE(1970,1,1)</f>
        <v>41402.752222222225</v>
      </c>
      <c r="M91" s="10">
        <f t="shared" si="3"/>
        <v>2013</v>
      </c>
      <c r="N91" t="b">
        <v>0</v>
      </c>
      <c r="O91">
        <v>56</v>
      </c>
      <c r="P91" t="b">
        <v>1</v>
      </c>
      <c r="Q91" t="s">
        <v>8264</v>
      </c>
      <c r="R91">
        <f>ROUND(E91/D91*100,0)</f>
        <v>115</v>
      </c>
      <c r="S91">
        <f>IFERROR(ROUND(E91/O91,2),0)</f>
        <v>123.29</v>
      </c>
      <c r="T91" s="11" t="s">
        <v>8318</v>
      </c>
      <c r="U91" t="s">
        <v>8320</v>
      </c>
    </row>
    <row r="92" spans="1:21" ht="28.8" x14ac:dyDescent="0.3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5">
        <f t="shared" si="2"/>
        <v>40736.297442129631</v>
      </c>
      <c r="K92">
        <v>1307862499</v>
      </c>
      <c r="L92" s="15">
        <f>(((K92/60)/60)/24)+DATE(1970,1,1)</f>
        <v>40706.297442129631</v>
      </c>
      <c r="M92" s="10">
        <f t="shared" si="3"/>
        <v>2011</v>
      </c>
      <c r="N92" t="b">
        <v>0</v>
      </c>
      <c r="O92">
        <v>16</v>
      </c>
      <c r="P92" t="b">
        <v>1</v>
      </c>
      <c r="Q92" t="s">
        <v>8264</v>
      </c>
      <c r="R92">
        <f>ROUND(E92/D92*100,0)</f>
        <v>100</v>
      </c>
      <c r="S92">
        <f>IFERROR(ROUND(E92/O92,2),0)</f>
        <v>31.38</v>
      </c>
      <c r="T92" s="11" t="s">
        <v>8318</v>
      </c>
      <c r="U92" t="s">
        <v>8320</v>
      </c>
    </row>
    <row r="93" spans="1:21" ht="43.2" x14ac:dyDescent="0.3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5">
        <f t="shared" si="2"/>
        <v>40680.402361111112</v>
      </c>
      <c r="K93">
        <v>1300354764</v>
      </c>
      <c r="L93" s="15">
        <f>(((K93/60)/60)/24)+DATE(1970,1,1)</f>
        <v>40619.402361111112</v>
      </c>
      <c r="M93" s="10">
        <f t="shared" si="3"/>
        <v>2011</v>
      </c>
      <c r="N93" t="b">
        <v>0</v>
      </c>
      <c r="O93">
        <v>46</v>
      </c>
      <c r="P93" t="b">
        <v>1</v>
      </c>
      <c r="Q93" t="s">
        <v>8264</v>
      </c>
      <c r="R93">
        <f>ROUND(E93/D93*100,0)</f>
        <v>120</v>
      </c>
      <c r="S93">
        <f>IFERROR(ROUND(E93/O93,2),0)</f>
        <v>78.260000000000005</v>
      </c>
      <c r="T93" s="11" t="s">
        <v>8318</v>
      </c>
      <c r="U93" t="s">
        <v>8320</v>
      </c>
    </row>
    <row r="94" spans="1:21" ht="43.2" x14ac:dyDescent="0.3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5">
        <f t="shared" si="2"/>
        <v>42767.333333333328</v>
      </c>
      <c r="K94">
        <v>1481949983</v>
      </c>
      <c r="L94" s="15">
        <f>(((K94/60)/60)/24)+DATE(1970,1,1)</f>
        <v>42721.198877314819</v>
      </c>
      <c r="M94" s="10">
        <f t="shared" si="3"/>
        <v>2016</v>
      </c>
      <c r="N94" t="b">
        <v>0</v>
      </c>
      <c r="O94">
        <v>43</v>
      </c>
      <c r="P94" t="b">
        <v>1</v>
      </c>
      <c r="Q94" t="s">
        <v>8264</v>
      </c>
      <c r="R94">
        <f>ROUND(E94/D94*100,0)</f>
        <v>105</v>
      </c>
      <c r="S94">
        <f>IFERROR(ROUND(E94/O94,2),0)</f>
        <v>122.33</v>
      </c>
      <c r="T94" s="11" t="s">
        <v>8318</v>
      </c>
      <c r="U94" t="s">
        <v>8320</v>
      </c>
    </row>
    <row r="95" spans="1:21" ht="57.6" x14ac:dyDescent="0.3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5">
        <f t="shared" si="2"/>
        <v>41093.875</v>
      </c>
      <c r="K95">
        <v>1338928537</v>
      </c>
      <c r="L95" s="15">
        <f>(((K95/60)/60)/24)+DATE(1970,1,1)</f>
        <v>41065.858067129629</v>
      </c>
      <c r="M95" s="10">
        <f t="shared" si="3"/>
        <v>2012</v>
      </c>
      <c r="N95" t="b">
        <v>0</v>
      </c>
      <c r="O95">
        <v>15</v>
      </c>
      <c r="P95" t="b">
        <v>1</v>
      </c>
      <c r="Q95" t="s">
        <v>8264</v>
      </c>
      <c r="R95">
        <f>ROUND(E95/D95*100,0)</f>
        <v>111</v>
      </c>
      <c r="S95">
        <f>IFERROR(ROUND(E95/O95,2),0)</f>
        <v>73.73</v>
      </c>
      <c r="T95" s="11" t="s">
        <v>8318</v>
      </c>
      <c r="U95" t="s">
        <v>8320</v>
      </c>
    </row>
    <row r="96" spans="1:21" ht="43.2" x14ac:dyDescent="0.3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5">
        <f t="shared" si="2"/>
        <v>41736.717847222222</v>
      </c>
      <c r="K96">
        <v>1395162822</v>
      </c>
      <c r="L96" s="15">
        <f>(((K96/60)/60)/24)+DATE(1970,1,1)</f>
        <v>41716.717847222222</v>
      </c>
      <c r="M96" s="10">
        <f t="shared" si="3"/>
        <v>2014</v>
      </c>
      <c r="N96" t="b">
        <v>0</v>
      </c>
      <c r="O96">
        <v>12</v>
      </c>
      <c r="P96" t="b">
        <v>1</v>
      </c>
      <c r="Q96" t="s">
        <v>8264</v>
      </c>
      <c r="R96">
        <f>ROUND(E96/D96*100,0)</f>
        <v>104</v>
      </c>
      <c r="S96">
        <f>IFERROR(ROUND(E96/O96,2),0)</f>
        <v>21.67</v>
      </c>
      <c r="T96" s="11" t="s">
        <v>8318</v>
      </c>
      <c r="U96" t="s">
        <v>8320</v>
      </c>
    </row>
    <row r="97" spans="1:21" ht="43.2" x14ac:dyDescent="0.3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5">
        <f t="shared" si="2"/>
        <v>40965.005104166667</v>
      </c>
      <c r="K97">
        <v>1327622841</v>
      </c>
      <c r="L97" s="15">
        <f>(((K97/60)/60)/24)+DATE(1970,1,1)</f>
        <v>40935.005104166667</v>
      </c>
      <c r="M97" s="10">
        <f t="shared" si="3"/>
        <v>2012</v>
      </c>
      <c r="N97" t="b">
        <v>0</v>
      </c>
      <c r="O97">
        <v>21</v>
      </c>
      <c r="P97" t="b">
        <v>1</v>
      </c>
      <c r="Q97" t="s">
        <v>8264</v>
      </c>
      <c r="R97">
        <f>ROUND(E97/D97*100,0)</f>
        <v>131</v>
      </c>
      <c r="S97">
        <f>IFERROR(ROUND(E97/O97,2),0)</f>
        <v>21.9</v>
      </c>
      <c r="T97" s="11" t="s">
        <v>8318</v>
      </c>
      <c r="U97" t="s">
        <v>8320</v>
      </c>
    </row>
    <row r="98" spans="1:21" ht="57.6" x14ac:dyDescent="0.3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5">
        <f t="shared" si="2"/>
        <v>40391.125</v>
      </c>
      <c r="K98">
        <v>1274889241</v>
      </c>
      <c r="L98" s="15">
        <f>(((K98/60)/60)/24)+DATE(1970,1,1)</f>
        <v>40324.662511574075</v>
      </c>
      <c r="M98" s="10">
        <f t="shared" si="3"/>
        <v>2010</v>
      </c>
      <c r="N98" t="b">
        <v>0</v>
      </c>
      <c r="O98">
        <v>34</v>
      </c>
      <c r="P98" t="b">
        <v>1</v>
      </c>
      <c r="Q98" t="s">
        <v>8264</v>
      </c>
      <c r="R98">
        <f>ROUND(E98/D98*100,0)</f>
        <v>115</v>
      </c>
      <c r="S98">
        <f>IFERROR(ROUND(E98/O98,2),0)</f>
        <v>50.59</v>
      </c>
      <c r="T98" s="11" t="s">
        <v>8318</v>
      </c>
      <c r="U98" t="s">
        <v>8320</v>
      </c>
    </row>
    <row r="99" spans="1:21" ht="43.2" x14ac:dyDescent="0.3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5">
        <f t="shared" si="2"/>
        <v>40736.135208333333</v>
      </c>
      <c r="K99">
        <v>1307848482</v>
      </c>
      <c r="L99" s="15">
        <f>(((K99/60)/60)/24)+DATE(1970,1,1)</f>
        <v>40706.135208333333</v>
      </c>
      <c r="M99" s="10">
        <f t="shared" si="3"/>
        <v>2011</v>
      </c>
      <c r="N99" t="b">
        <v>0</v>
      </c>
      <c r="O99">
        <v>8</v>
      </c>
      <c r="P99" t="b">
        <v>1</v>
      </c>
      <c r="Q99" t="s">
        <v>8264</v>
      </c>
      <c r="R99">
        <f>ROUND(E99/D99*100,0)</f>
        <v>106</v>
      </c>
      <c r="S99">
        <f>IFERROR(ROUND(E99/O99,2),0)</f>
        <v>53.13</v>
      </c>
      <c r="T99" s="11" t="s">
        <v>8318</v>
      </c>
      <c r="U99" t="s">
        <v>8320</v>
      </c>
    </row>
    <row r="100" spans="1:21" ht="43.2" x14ac:dyDescent="0.3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5">
        <f t="shared" si="2"/>
        <v>41250.979166666664</v>
      </c>
      <c r="K100">
        <v>1351796674</v>
      </c>
      <c r="L100" s="15">
        <f>(((K100/60)/60)/24)+DATE(1970,1,1)</f>
        <v>41214.79483796296</v>
      </c>
      <c r="M100" s="10">
        <f t="shared" si="3"/>
        <v>2012</v>
      </c>
      <c r="N100" t="b">
        <v>0</v>
      </c>
      <c r="O100">
        <v>60</v>
      </c>
      <c r="P100" t="b">
        <v>1</v>
      </c>
      <c r="Q100" t="s">
        <v>8264</v>
      </c>
      <c r="R100">
        <f>ROUND(E100/D100*100,0)</f>
        <v>106</v>
      </c>
      <c r="S100">
        <f>IFERROR(ROUND(E100/O100,2),0)</f>
        <v>56.67</v>
      </c>
      <c r="T100" s="11" t="s">
        <v>8318</v>
      </c>
      <c r="U100" t="s">
        <v>8320</v>
      </c>
    </row>
    <row r="101" spans="1:21" ht="28.8" x14ac:dyDescent="0.3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5">
        <f t="shared" si="2"/>
        <v>41661.902766203704</v>
      </c>
      <c r="K101">
        <v>1387834799</v>
      </c>
      <c r="L101" s="15">
        <f>(((K101/60)/60)/24)+DATE(1970,1,1)</f>
        <v>41631.902766203704</v>
      </c>
      <c r="M101" s="10">
        <f t="shared" si="3"/>
        <v>2013</v>
      </c>
      <c r="N101" t="b">
        <v>0</v>
      </c>
      <c r="O101">
        <v>39</v>
      </c>
      <c r="P101" t="b">
        <v>1</v>
      </c>
      <c r="Q101" t="s">
        <v>8264</v>
      </c>
      <c r="R101">
        <f>ROUND(E101/D101*100,0)</f>
        <v>106</v>
      </c>
      <c r="S101">
        <f>IFERROR(ROUND(E101/O101,2),0)</f>
        <v>40.78</v>
      </c>
      <c r="T101" s="11" t="s">
        <v>8318</v>
      </c>
      <c r="U101" t="s">
        <v>8320</v>
      </c>
    </row>
    <row r="102" spans="1:21" ht="43.2" x14ac:dyDescent="0.3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5">
        <f t="shared" si="2"/>
        <v>41217.794976851852</v>
      </c>
      <c r="K102">
        <v>1350324286</v>
      </c>
      <c r="L102" s="15">
        <f>(((K102/60)/60)/24)+DATE(1970,1,1)</f>
        <v>41197.753310185188</v>
      </c>
      <c r="M102" s="10">
        <f t="shared" si="3"/>
        <v>2012</v>
      </c>
      <c r="N102" t="b">
        <v>0</v>
      </c>
      <c r="O102">
        <v>26</v>
      </c>
      <c r="P102" t="b">
        <v>1</v>
      </c>
      <c r="Q102" t="s">
        <v>8264</v>
      </c>
      <c r="R102">
        <f>ROUND(E102/D102*100,0)</f>
        <v>100</v>
      </c>
      <c r="S102">
        <f>IFERROR(ROUND(E102/O102,2),0)</f>
        <v>192.31</v>
      </c>
      <c r="T102" s="11" t="s">
        <v>8318</v>
      </c>
      <c r="U102" t="s">
        <v>8320</v>
      </c>
    </row>
    <row r="103" spans="1:21" ht="43.2" x14ac:dyDescent="0.3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5">
        <f t="shared" si="2"/>
        <v>41298.776736111111</v>
      </c>
      <c r="K103">
        <v>1356979110</v>
      </c>
      <c r="L103" s="15">
        <f>(((K103/60)/60)/24)+DATE(1970,1,1)</f>
        <v>41274.776736111111</v>
      </c>
      <c r="M103" s="10">
        <f t="shared" si="3"/>
        <v>2012</v>
      </c>
      <c r="N103" t="b">
        <v>0</v>
      </c>
      <c r="O103">
        <v>35</v>
      </c>
      <c r="P103" t="b">
        <v>1</v>
      </c>
      <c r="Q103" t="s">
        <v>8264</v>
      </c>
      <c r="R103">
        <f>ROUND(E103/D103*100,0)</f>
        <v>100</v>
      </c>
      <c r="S103">
        <f>IFERROR(ROUND(E103/O103,2),0)</f>
        <v>100</v>
      </c>
      <c r="T103" s="11" t="s">
        <v>8318</v>
      </c>
      <c r="U103" t="s">
        <v>8320</v>
      </c>
    </row>
    <row r="104" spans="1:21" ht="43.2" x14ac:dyDescent="0.3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5">
        <f t="shared" si="2"/>
        <v>40535.131168981483</v>
      </c>
      <c r="K104">
        <v>1290481733</v>
      </c>
      <c r="L104" s="15">
        <f>(((K104/60)/60)/24)+DATE(1970,1,1)</f>
        <v>40505.131168981483</v>
      </c>
      <c r="M104" s="10">
        <f t="shared" si="3"/>
        <v>2010</v>
      </c>
      <c r="N104" t="b">
        <v>0</v>
      </c>
      <c r="O104">
        <v>65</v>
      </c>
      <c r="P104" t="b">
        <v>1</v>
      </c>
      <c r="Q104" t="s">
        <v>8264</v>
      </c>
      <c r="R104">
        <f>ROUND(E104/D104*100,0)</f>
        <v>128</v>
      </c>
      <c r="S104">
        <f>IFERROR(ROUND(E104/O104,2),0)</f>
        <v>117.92</v>
      </c>
      <c r="T104" s="11" t="s">
        <v>8318</v>
      </c>
      <c r="U104" t="s">
        <v>8320</v>
      </c>
    </row>
    <row r="105" spans="1:21" ht="43.2" x14ac:dyDescent="0.3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5">
        <f t="shared" si="2"/>
        <v>41705.805902777778</v>
      </c>
      <c r="K105">
        <v>1392232830</v>
      </c>
      <c r="L105" s="15">
        <f>(((K105/60)/60)/24)+DATE(1970,1,1)</f>
        <v>41682.805902777778</v>
      </c>
      <c r="M105" s="10">
        <f t="shared" si="3"/>
        <v>2014</v>
      </c>
      <c r="N105" t="b">
        <v>0</v>
      </c>
      <c r="O105">
        <v>49</v>
      </c>
      <c r="P105" t="b">
        <v>1</v>
      </c>
      <c r="Q105" t="s">
        <v>8264</v>
      </c>
      <c r="R105">
        <f>ROUND(E105/D105*100,0)</f>
        <v>105</v>
      </c>
      <c r="S105">
        <f>IFERROR(ROUND(E105/O105,2),0)</f>
        <v>27.9</v>
      </c>
      <c r="T105" s="11" t="s">
        <v>8318</v>
      </c>
      <c r="U105" t="s">
        <v>8320</v>
      </c>
    </row>
    <row r="106" spans="1:21" ht="28.8" x14ac:dyDescent="0.3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5">
        <f t="shared" si="2"/>
        <v>40636.041666666664</v>
      </c>
      <c r="K106">
        <v>1299775266</v>
      </c>
      <c r="L106" s="15">
        <f>(((K106/60)/60)/24)+DATE(1970,1,1)</f>
        <v>40612.695208333331</v>
      </c>
      <c r="M106" s="10">
        <f t="shared" si="3"/>
        <v>2011</v>
      </c>
      <c r="N106" t="b">
        <v>0</v>
      </c>
      <c r="O106">
        <v>10</v>
      </c>
      <c r="P106" t="b">
        <v>1</v>
      </c>
      <c r="Q106" t="s">
        <v>8264</v>
      </c>
      <c r="R106">
        <f>ROUND(E106/D106*100,0)</f>
        <v>120</v>
      </c>
      <c r="S106">
        <f>IFERROR(ROUND(E106/O106,2),0)</f>
        <v>60</v>
      </c>
      <c r="T106" s="11" t="s">
        <v>8318</v>
      </c>
      <c r="U106" t="s">
        <v>8320</v>
      </c>
    </row>
    <row r="107" spans="1:21" ht="43.2" x14ac:dyDescent="0.3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5">
        <f t="shared" si="2"/>
        <v>42504</v>
      </c>
      <c r="K107">
        <v>1461605020</v>
      </c>
      <c r="L107" s="15">
        <f>(((K107/60)/60)/24)+DATE(1970,1,1)</f>
        <v>42485.724768518514</v>
      </c>
      <c r="M107" s="10">
        <f t="shared" si="3"/>
        <v>2016</v>
      </c>
      <c r="N107" t="b">
        <v>0</v>
      </c>
      <c r="O107">
        <v>60</v>
      </c>
      <c r="P107" t="b">
        <v>1</v>
      </c>
      <c r="Q107" t="s">
        <v>8264</v>
      </c>
      <c r="R107">
        <f>ROUND(E107/D107*100,0)</f>
        <v>107</v>
      </c>
      <c r="S107">
        <f>IFERROR(ROUND(E107/O107,2),0)</f>
        <v>39.380000000000003</v>
      </c>
      <c r="T107" s="11" t="s">
        <v>8318</v>
      </c>
      <c r="U107" t="s">
        <v>8320</v>
      </c>
    </row>
    <row r="108" spans="1:21" x14ac:dyDescent="0.3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5">
        <f t="shared" si="2"/>
        <v>41001.776631944449</v>
      </c>
      <c r="K108">
        <v>1332182301</v>
      </c>
      <c r="L108" s="15">
        <f>(((K108/60)/60)/24)+DATE(1970,1,1)</f>
        <v>40987.776631944449</v>
      </c>
      <c r="M108" s="10">
        <f t="shared" si="3"/>
        <v>2012</v>
      </c>
      <c r="N108" t="b">
        <v>0</v>
      </c>
      <c r="O108">
        <v>27</v>
      </c>
      <c r="P108" t="b">
        <v>1</v>
      </c>
      <c r="Q108" t="s">
        <v>8264</v>
      </c>
      <c r="R108">
        <f>ROUND(E108/D108*100,0)</f>
        <v>101</v>
      </c>
      <c r="S108">
        <f>IFERROR(ROUND(E108/O108,2),0)</f>
        <v>186.11</v>
      </c>
      <c r="T108" s="11" t="s">
        <v>8318</v>
      </c>
      <c r="U108" t="s">
        <v>8320</v>
      </c>
    </row>
    <row r="109" spans="1:21" ht="43.2" x14ac:dyDescent="0.3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5">
        <f t="shared" si="2"/>
        <v>40657.982488425929</v>
      </c>
      <c r="K109">
        <v>1301787287</v>
      </c>
      <c r="L109" s="15">
        <f>(((K109/60)/60)/24)+DATE(1970,1,1)</f>
        <v>40635.982488425929</v>
      </c>
      <c r="M109" s="10">
        <f t="shared" si="3"/>
        <v>2011</v>
      </c>
      <c r="N109" t="b">
        <v>0</v>
      </c>
      <c r="O109">
        <v>69</v>
      </c>
      <c r="P109" t="b">
        <v>1</v>
      </c>
      <c r="Q109" t="s">
        <v>8264</v>
      </c>
      <c r="R109">
        <f>ROUND(E109/D109*100,0)</f>
        <v>102</v>
      </c>
      <c r="S109">
        <f>IFERROR(ROUND(E109/O109,2),0)</f>
        <v>111.38</v>
      </c>
      <c r="T109" s="11" t="s">
        <v>8318</v>
      </c>
      <c r="U109" t="s">
        <v>8320</v>
      </c>
    </row>
    <row r="110" spans="1:21" ht="43.2" x14ac:dyDescent="0.3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5">
        <f t="shared" si="2"/>
        <v>41425.613078703704</v>
      </c>
      <c r="K110">
        <v>1364827370</v>
      </c>
      <c r="L110" s="15">
        <f>(((K110/60)/60)/24)+DATE(1970,1,1)</f>
        <v>41365.613078703704</v>
      </c>
      <c r="M110" s="10">
        <f t="shared" si="3"/>
        <v>2013</v>
      </c>
      <c r="N110" t="b">
        <v>0</v>
      </c>
      <c r="O110">
        <v>47</v>
      </c>
      <c r="P110" t="b">
        <v>1</v>
      </c>
      <c r="Q110" t="s">
        <v>8264</v>
      </c>
      <c r="R110">
        <f>ROUND(E110/D110*100,0)</f>
        <v>247</v>
      </c>
      <c r="S110">
        <f>IFERROR(ROUND(E110/O110,2),0)</f>
        <v>78.72</v>
      </c>
      <c r="T110" s="11" t="s">
        <v>8318</v>
      </c>
      <c r="U110" t="s">
        <v>8320</v>
      </c>
    </row>
    <row r="111" spans="1:21" ht="43.2" x14ac:dyDescent="0.3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5">
        <f t="shared" si="2"/>
        <v>40600.025810185187</v>
      </c>
      <c r="K111">
        <v>1296088630</v>
      </c>
      <c r="L111" s="15">
        <f>(((K111/60)/60)/24)+DATE(1970,1,1)</f>
        <v>40570.025810185187</v>
      </c>
      <c r="M111" s="10">
        <f t="shared" si="3"/>
        <v>2011</v>
      </c>
      <c r="N111" t="b">
        <v>0</v>
      </c>
      <c r="O111">
        <v>47</v>
      </c>
      <c r="P111" t="b">
        <v>1</v>
      </c>
      <c r="Q111" t="s">
        <v>8264</v>
      </c>
      <c r="R111">
        <f>ROUND(E111/D111*100,0)</f>
        <v>220</v>
      </c>
      <c r="S111">
        <f>IFERROR(ROUND(E111/O111,2),0)</f>
        <v>46.7</v>
      </c>
      <c r="T111" s="11" t="s">
        <v>8318</v>
      </c>
      <c r="U111" t="s">
        <v>8320</v>
      </c>
    </row>
    <row r="112" spans="1:21" ht="43.2" x14ac:dyDescent="0.3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5">
        <f t="shared" si="2"/>
        <v>41592.249305555553</v>
      </c>
      <c r="K112">
        <v>1381445253</v>
      </c>
      <c r="L112" s="15">
        <f>(((K112/60)/60)/24)+DATE(1970,1,1)</f>
        <v>41557.949687500004</v>
      </c>
      <c r="M112" s="10">
        <f t="shared" si="3"/>
        <v>2013</v>
      </c>
      <c r="N112" t="b">
        <v>0</v>
      </c>
      <c r="O112">
        <v>26</v>
      </c>
      <c r="P112" t="b">
        <v>1</v>
      </c>
      <c r="Q112" t="s">
        <v>8264</v>
      </c>
      <c r="R112">
        <f>ROUND(E112/D112*100,0)</f>
        <v>131</v>
      </c>
      <c r="S112">
        <f>IFERROR(ROUND(E112/O112,2),0)</f>
        <v>65.38</v>
      </c>
      <c r="T112" s="11" t="s">
        <v>8318</v>
      </c>
      <c r="U112" t="s">
        <v>8320</v>
      </c>
    </row>
    <row r="113" spans="1:21" ht="43.2" x14ac:dyDescent="0.3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5">
        <f t="shared" si="2"/>
        <v>42155.333182870367</v>
      </c>
      <c r="K113">
        <v>1430467187</v>
      </c>
      <c r="L113" s="15">
        <f>(((K113/60)/60)/24)+DATE(1970,1,1)</f>
        <v>42125.333182870367</v>
      </c>
      <c r="M113" s="10">
        <f t="shared" si="3"/>
        <v>2015</v>
      </c>
      <c r="N113" t="b">
        <v>0</v>
      </c>
      <c r="O113">
        <v>53</v>
      </c>
      <c r="P113" t="b">
        <v>1</v>
      </c>
      <c r="Q113" t="s">
        <v>8264</v>
      </c>
      <c r="R113">
        <f>ROUND(E113/D113*100,0)</f>
        <v>155</v>
      </c>
      <c r="S113">
        <f>IFERROR(ROUND(E113/O113,2),0)</f>
        <v>102.08</v>
      </c>
      <c r="T113" s="11" t="s">
        <v>8318</v>
      </c>
      <c r="U113" t="s">
        <v>8320</v>
      </c>
    </row>
    <row r="114" spans="1:21" ht="43.2" x14ac:dyDescent="0.3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5">
        <f t="shared" si="2"/>
        <v>41742.083333333336</v>
      </c>
      <c r="K114">
        <v>1395277318</v>
      </c>
      <c r="L114" s="15">
        <f>(((K114/60)/60)/24)+DATE(1970,1,1)</f>
        <v>41718.043032407404</v>
      </c>
      <c r="M114" s="10">
        <f t="shared" si="3"/>
        <v>2014</v>
      </c>
      <c r="N114" t="b">
        <v>0</v>
      </c>
      <c r="O114">
        <v>81</v>
      </c>
      <c r="P114" t="b">
        <v>1</v>
      </c>
      <c r="Q114" t="s">
        <v>8264</v>
      </c>
      <c r="R114">
        <f>ROUND(E114/D114*100,0)</f>
        <v>104</v>
      </c>
      <c r="S114">
        <f>IFERROR(ROUND(E114/O114,2),0)</f>
        <v>64.2</v>
      </c>
      <c r="T114" s="11" t="s">
        <v>8318</v>
      </c>
      <c r="U114" t="s">
        <v>8320</v>
      </c>
    </row>
    <row r="115" spans="1:21" ht="28.8" x14ac:dyDescent="0.3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5">
        <f t="shared" si="2"/>
        <v>40761.625</v>
      </c>
      <c r="K115">
        <v>1311963128</v>
      </c>
      <c r="L115" s="15">
        <f>(((K115/60)/60)/24)+DATE(1970,1,1)</f>
        <v>40753.758425925924</v>
      </c>
      <c r="M115" s="10">
        <f t="shared" si="3"/>
        <v>2011</v>
      </c>
      <c r="N115" t="b">
        <v>0</v>
      </c>
      <c r="O115">
        <v>78</v>
      </c>
      <c r="P115" t="b">
        <v>1</v>
      </c>
      <c r="Q115" t="s">
        <v>8264</v>
      </c>
      <c r="R115">
        <f>ROUND(E115/D115*100,0)</f>
        <v>141</v>
      </c>
      <c r="S115">
        <f>IFERROR(ROUND(E115/O115,2),0)</f>
        <v>90.38</v>
      </c>
      <c r="T115" s="11" t="s">
        <v>8318</v>
      </c>
      <c r="U115" t="s">
        <v>8320</v>
      </c>
    </row>
    <row r="116" spans="1:21" ht="43.2" x14ac:dyDescent="0.3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5">
        <f t="shared" si="2"/>
        <v>40921.27416666667</v>
      </c>
      <c r="K116">
        <v>1321252488</v>
      </c>
      <c r="L116" s="15">
        <f>(((K116/60)/60)/24)+DATE(1970,1,1)</f>
        <v>40861.27416666667</v>
      </c>
      <c r="M116" s="10">
        <f t="shared" si="3"/>
        <v>2011</v>
      </c>
      <c r="N116" t="b">
        <v>0</v>
      </c>
      <c r="O116">
        <v>35</v>
      </c>
      <c r="P116" t="b">
        <v>1</v>
      </c>
      <c r="Q116" t="s">
        <v>8264</v>
      </c>
      <c r="R116">
        <f>ROUND(E116/D116*100,0)</f>
        <v>103</v>
      </c>
      <c r="S116">
        <f>IFERROR(ROUND(E116/O116,2),0)</f>
        <v>88.57</v>
      </c>
      <c r="T116" s="11" t="s">
        <v>8318</v>
      </c>
      <c r="U116" t="s">
        <v>8320</v>
      </c>
    </row>
    <row r="117" spans="1:21" x14ac:dyDescent="0.3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5">
        <f t="shared" si="2"/>
        <v>40943.738935185182</v>
      </c>
      <c r="K117">
        <v>1326217444</v>
      </c>
      <c r="L117" s="15">
        <f>(((K117/60)/60)/24)+DATE(1970,1,1)</f>
        <v>40918.738935185182</v>
      </c>
      <c r="M117" s="10">
        <f t="shared" si="3"/>
        <v>2012</v>
      </c>
      <c r="N117" t="b">
        <v>0</v>
      </c>
      <c r="O117">
        <v>22</v>
      </c>
      <c r="P117" t="b">
        <v>1</v>
      </c>
      <c r="Q117" t="s">
        <v>8264</v>
      </c>
      <c r="R117">
        <f>ROUND(E117/D117*100,0)</f>
        <v>140</v>
      </c>
      <c r="S117">
        <f>IFERROR(ROUND(E117/O117,2),0)</f>
        <v>28.73</v>
      </c>
      <c r="T117" s="11" t="s">
        <v>8318</v>
      </c>
      <c r="U117" t="s">
        <v>8320</v>
      </c>
    </row>
    <row r="118" spans="1:21" ht="43.2" x14ac:dyDescent="0.3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5">
        <f t="shared" si="2"/>
        <v>40641.455497685187</v>
      </c>
      <c r="K118">
        <v>1298289355</v>
      </c>
      <c r="L118" s="15">
        <f>(((K118/60)/60)/24)+DATE(1970,1,1)</f>
        <v>40595.497164351851</v>
      </c>
      <c r="M118" s="10">
        <f t="shared" si="3"/>
        <v>2011</v>
      </c>
      <c r="N118" t="b">
        <v>0</v>
      </c>
      <c r="O118">
        <v>57</v>
      </c>
      <c r="P118" t="b">
        <v>1</v>
      </c>
      <c r="Q118" t="s">
        <v>8264</v>
      </c>
      <c r="R118">
        <f>ROUND(E118/D118*100,0)</f>
        <v>114</v>
      </c>
      <c r="S118">
        <f>IFERROR(ROUND(E118/O118,2),0)</f>
        <v>69.790000000000006</v>
      </c>
      <c r="T118" s="11" t="s">
        <v>8318</v>
      </c>
      <c r="U118" t="s">
        <v>8320</v>
      </c>
    </row>
    <row r="119" spans="1:21" ht="57.6" x14ac:dyDescent="0.3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5">
        <f t="shared" si="2"/>
        <v>40338.791666666664</v>
      </c>
      <c r="K119">
        <v>1268337744</v>
      </c>
      <c r="L119" s="15">
        <f>(((K119/60)/60)/24)+DATE(1970,1,1)</f>
        <v>40248.834999999999</v>
      </c>
      <c r="M119" s="10">
        <f t="shared" si="3"/>
        <v>2010</v>
      </c>
      <c r="N119" t="b">
        <v>0</v>
      </c>
      <c r="O119">
        <v>27</v>
      </c>
      <c r="P119" t="b">
        <v>1</v>
      </c>
      <c r="Q119" t="s">
        <v>8264</v>
      </c>
      <c r="R119">
        <f>ROUND(E119/D119*100,0)</f>
        <v>100</v>
      </c>
      <c r="S119">
        <f>IFERROR(ROUND(E119/O119,2),0)</f>
        <v>167.49</v>
      </c>
      <c r="T119" s="11" t="s">
        <v>8318</v>
      </c>
      <c r="U119" t="s">
        <v>8320</v>
      </c>
    </row>
    <row r="120" spans="1:21" ht="28.8" x14ac:dyDescent="0.3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5">
        <f t="shared" si="2"/>
        <v>40753.053657407407</v>
      </c>
      <c r="K120">
        <v>1309310236</v>
      </c>
      <c r="L120" s="15">
        <f>(((K120/60)/60)/24)+DATE(1970,1,1)</f>
        <v>40723.053657407407</v>
      </c>
      <c r="M120" s="10">
        <f t="shared" si="3"/>
        <v>2011</v>
      </c>
      <c r="N120" t="b">
        <v>0</v>
      </c>
      <c r="O120">
        <v>39</v>
      </c>
      <c r="P120" t="b">
        <v>1</v>
      </c>
      <c r="Q120" t="s">
        <v>8264</v>
      </c>
      <c r="R120">
        <f>ROUND(E120/D120*100,0)</f>
        <v>113</v>
      </c>
      <c r="S120">
        <f>IFERROR(ROUND(E120/O120,2),0)</f>
        <v>144.91</v>
      </c>
      <c r="T120" s="11" t="s">
        <v>8318</v>
      </c>
      <c r="U120" t="s">
        <v>8320</v>
      </c>
    </row>
    <row r="121" spans="1:21" ht="43.2" x14ac:dyDescent="0.3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5">
        <f t="shared" si="2"/>
        <v>40768.958333333336</v>
      </c>
      <c r="K121">
        <v>1310693986</v>
      </c>
      <c r="L121" s="15">
        <f>(((K121/60)/60)/24)+DATE(1970,1,1)</f>
        <v>40739.069282407407</v>
      </c>
      <c r="M121" s="10">
        <f t="shared" si="3"/>
        <v>2011</v>
      </c>
      <c r="N121" t="b">
        <v>0</v>
      </c>
      <c r="O121">
        <v>37</v>
      </c>
      <c r="P121" t="b">
        <v>1</v>
      </c>
      <c r="Q121" t="s">
        <v>8264</v>
      </c>
      <c r="R121">
        <f>ROUND(E121/D121*100,0)</f>
        <v>105</v>
      </c>
      <c r="S121">
        <f>IFERROR(ROUND(E121/O121,2),0)</f>
        <v>91.84</v>
      </c>
      <c r="T121" s="11" t="s">
        <v>8318</v>
      </c>
      <c r="U121" t="s">
        <v>8320</v>
      </c>
    </row>
    <row r="122" spans="1:21" ht="57.6" x14ac:dyDescent="0.3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5">
        <f t="shared" si="2"/>
        <v>42646.049849537041</v>
      </c>
      <c r="K122">
        <v>1472865107</v>
      </c>
      <c r="L122" s="15">
        <f>(((K122/60)/60)/24)+DATE(1970,1,1)</f>
        <v>42616.049849537041</v>
      </c>
      <c r="M122" s="10">
        <f t="shared" si="3"/>
        <v>2016</v>
      </c>
      <c r="N122" t="b">
        <v>0</v>
      </c>
      <c r="O122">
        <v>1</v>
      </c>
      <c r="P122" t="b">
        <v>0</v>
      </c>
      <c r="Q122" t="s">
        <v>8265</v>
      </c>
      <c r="R122">
        <f>ROUND(E122/D122*100,0)</f>
        <v>0</v>
      </c>
      <c r="S122">
        <f>IFERROR(ROUND(E122/O122,2),0)</f>
        <v>10</v>
      </c>
      <c r="T122" s="11" t="s">
        <v>8318</v>
      </c>
      <c r="U122" t="s">
        <v>8321</v>
      </c>
    </row>
    <row r="123" spans="1:21" ht="57.6" x14ac:dyDescent="0.3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5">
        <f t="shared" si="2"/>
        <v>42112.427777777775</v>
      </c>
      <c r="K123">
        <v>1427993710</v>
      </c>
      <c r="L123" s="15">
        <f>(((K123/60)/60)/24)+DATE(1970,1,1)</f>
        <v>42096.704976851848</v>
      </c>
      <c r="M123" s="10">
        <f t="shared" si="3"/>
        <v>2015</v>
      </c>
      <c r="N123" t="b">
        <v>0</v>
      </c>
      <c r="O123">
        <v>1</v>
      </c>
      <c r="P123" t="b">
        <v>0</v>
      </c>
      <c r="Q123" t="s">
        <v>8265</v>
      </c>
      <c r="R123">
        <f>ROUND(E123/D123*100,0)</f>
        <v>0</v>
      </c>
      <c r="S123">
        <f>IFERROR(ROUND(E123/O123,2),0)</f>
        <v>1</v>
      </c>
      <c r="T123" s="11" t="s">
        <v>8318</v>
      </c>
      <c r="U123" t="s">
        <v>8321</v>
      </c>
    </row>
    <row r="124" spans="1:21" ht="28.8" x14ac:dyDescent="0.3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5">
        <f t="shared" si="2"/>
        <v>42653.431793981479</v>
      </c>
      <c r="K124">
        <v>1470910907</v>
      </c>
      <c r="L124" s="15">
        <f>(((K124/60)/60)/24)+DATE(1970,1,1)</f>
        <v>42593.431793981479</v>
      </c>
      <c r="M124" s="10">
        <f t="shared" si="3"/>
        <v>2016</v>
      </c>
      <c r="N124" t="b">
        <v>0</v>
      </c>
      <c r="O124">
        <v>0</v>
      </c>
      <c r="P124" t="b">
        <v>0</v>
      </c>
      <c r="Q124" t="s">
        <v>8265</v>
      </c>
      <c r="R124">
        <f>ROUND(E124/D124*100,0)</f>
        <v>0</v>
      </c>
      <c r="S124">
        <f>IFERROR(ROUND(E124/O124,2),0)</f>
        <v>0</v>
      </c>
      <c r="T124" s="11" t="s">
        <v>8318</v>
      </c>
      <c r="U124" t="s">
        <v>8321</v>
      </c>
    </row>
    <row r="125" spans="1:21" ht="43.2" x14ac:dyDescent="0.3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5">
        <f t="shared" si="2"/>
        <v>41940.916666666664</v>
      </c>
      <c r="K125">
        <v>1411411564</v>
      </c>
      <c r="L125" s="15">
        <f>(((K125/60)/60)/24)+DATE(1970,1,1)</f>
        <v>41904.781990740739</v>
      </c>
      <c r="M125" s="10">
        <f t="shared" si="3"/>
        <v>2014</v>
      </c>
      <c r="N125" t="b">
        <v>0</v>
      </c>
      <c r="O125">
        <v>6</v>
      </c>
      <c r="P125" t="b">
        <v>0</v>
      </c>
      <c r="Q125" t="s">
        <v>8265</v>
      </c>
      <c r="R125">
        <f>ROUND(E125/D125*100,0)</f>
        <v>0</v>
      </c>
      <c r="S125">
        <f>IFERROR(ROUND(E125/O125,2),0)</f>
        <v>25.17</v>
      </c>
      <c r="T125" s="11" t="s">
        <v>8318</v>
      </c>
      <c r="U125" t="s">
        <v>8321</v>
      </c>
    </row>
    <row r="126" spans="1:21" ht="43.2" x14ac:dyDescent="0.3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5">
        <f t="shared" si="2"/>
        <v>42139.928726851853</v>
      </c>
      <c r="K126">
        <v>1429568242</v>
      </c>
      <c r="L126" s="15">
        <f>(((K126/60)/60)/24)+DATE(1970,1,1)</f>
        <v>42114.928726851853</v>
      </c>
      <c r="M126" s="10">
        <f t="shared" si="3"/>
        <v>2015</v>
      </c>
      <c r="N126" t="b">
        <v>0</v>
      </c>
      <c r="O126">
        <v>0</v>
      </c>
      <c r="P126" t="b">
        <v>0</v>
      </c>
      <c r="Q126" t="s">
        <v>8265</v>
      </c>
      <c r="R126">
        <f>ROUND(E126/D126*100,0)</f>
        <v>0</v>
      </c>
      <c r="S126">
        <f>IFERROR(ROUND(E126/O126,2),0)</f>
        <v>0</v>
      </c>
      <c r="T126" s="11" t="s">
        <v>8318</v>
      </c>
      <c r="U126" t="s">
        <v>8321</v>
      </c>
    </row>
    <row r="127" spans="1:21" ht="43.2" x14ac:dyDescent="0.3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5">
        <f t="shared" si="2"/>
        <v>42769.993981481486</v>
      </c>
      <c r="K127">
        <v>1480981880</v>
      </c>
      <c r="L127" s="15">
        <f>(((K127/60)/60)/24)+DATE(1970,1,1)</f>
        <v>42709.993981481486</v>
      </c>
      <c r="M127" s="10">
        <f t="shared" si="3"/>
        <v>2016</v>
      </c>
      <c r="N127" t="b">
        <v>0</v>
      </c>
      <c r="O127">
        <v>6</v>
      </c>
      <c r="P127" t="b">
        <v>0</v>
      </c>
      <c r="Q127" t="s">
        <v>8265</v>
      </c>
      <c r="R127">
        <f>ROUND(E127/D127*100,0)</f>
        <v>14</v>
      </c>
      <c r="S127">
        <f>IFERROR(ROUND(E127/O127,2),0)</f>
        <v>11.67</v>
      </c>
      <c r="T127" s="11" t="s">
        <v>8318</v>
      </c>
      <c r="U127" t="s">
        <v>8321</v>
      </c>
    </row>
    <row r="128" spans="1:21" ht="43.2" x14ac:dyDescent="0.3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5">
        <f t="shared" si="2"/>
        <v>42166.083333333328</v>
      </c>
      <c r="K128">
        <v>1431353337</v>
      </c>
      <c r="L128" s="15">
        <f>(((K128/60)/60)/24)+DATE(1970,1,1)</f>
        <v>42135.589548611111</v>
      </c>
      <c r="M128" s="10">
        <f t="shared" si="3"/>
        <v>2015</v>
      </c>
      <c r="N128" t="b">
        <v>0</v>
      </c>
      <c r="O128">
        <v>13</v>
      </c>
      <c r="P128" t="b">
        <v>0</v>
      </c>
      <c r="Q128" t="s">
        <v>8265</v>
      </c>
      <c r="R128">
        <f>ROUND(E128/D128*100,0)</f>
        <v>6</v>
      </c>
      <c r="S128">
        <f>IFERROR(ROUND(E128/O128,2),0)</f>
        <v>106.69</v>
      </c>
      <c r="T128" s="11" t="s">
        <v>8318</v>
      </c>
      <c r="U128" t="s">
        <v>8321</v>
      </c>
    </row>
    <row r="129" spans="1:21" ht="43.2" x14ac:dyDescent="0.3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5">
        <f t="shared" si="2"/>
        <v>42097.582650462966</v>
      </c>
      <c r="K129">
        <v>1425481141</v>
      </c>
      <c r="L129" s="15">
        <f>(((K129/60)/60)/24)+DATE(1970,1,1)</f>
        <v>42067.62431712963</v>
      </c>
      <c r="M129" s="10">
        <f t="shared" si="3"/>
        <v>2015</v>
      </c>
      <c r="N129" t="b">
        <v>0</v>
      </c>
      <c r="O129">
        <v>4</v>
      </c>
      <c r="P129" t="b">
        <v>0</v>
      </c>
      <c r="Q129" t="s">
        <v>8265</v>
      </c>
      <c r="R129">
        <f>ROUND(E129/D129*100,0)</f>
        <v>2</v>
      </c>
      <c r="S129">
        <f>IFERROR(ROUND(E129/O129,2),0)</f>
        <v>47.5</v>
      </c>
      <c r="T129" s="11" t="s">
        <v>8318</v>
      </c>
      <c r="U129" t="s">
        <v>8321</v>
      </c>
    </row>
    <row r="130" spans="1:21" ht="28.8" x14ac:dyDescent="0.3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5">
        <f t="shared" si="2"/>
        <v>42663.22792824074</v>
      </c>
      <c r="K130">
        <v>1473917293</v>
      </c>
      <c r="L130" s="15">
        <f>(((K130/60)/60)/24)+DATE(1970,1,1)</f>
        <v>42628.22792824074</v>
      </c>
      <c r="M130" s="10">
        <f t="shared" si="3"/>
        <v>2016</v>
      </c>
      <c r="N130" t="b">
        <v>0</v>
      </c>
      <c r="O130">
        <v>6</v>
      </c>
      <c r="P130" t="b">
        <v>0</v>
      </c>
      <c r="Q130" t="s">
        <v>8265</v>
      </c>
      <c r="R130">
        <f>ROUND(E130/D130*100,0)</f>
        <v>2</v>
      </c>
      <c r="S130">
        <f>IFERROR(ROUND(E130/O130,2),0)</f>
        <v>311.17</v>
      </c>
      <c r="T130" s="11" t="s">
        <v>8318</v>
      </c>
      <c r="U130" t="s">
        <v>8321</v>
      </c>
    </row>
    <row r="131" spans="1:21" ht="57.6" x14ac:dyDescent="0.3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5">
        <f t="shared" ref="J131:J194" si="4">(((I131/60)/60)/24)+DATE(1970,1,1)</f>
        <v>41942.937303240738</v>
      </c>
      <c r="K131">
        <v>1409524183</v>
      </c>
      <c r="L131" s="15">
        <f>(((K131/60)/60)/24)+DATE(1970,1,1)</f>
        <v>41882.937303240738</v>
      </c>
      <c r="M131" s="10">
        <f t="shared" ref="M131:M194" si="5">YEAR(L131)</f>
        <v>2014</v>
      </c>
      <c r="N131" t="b">
        <v>0</v>
      </c>
      <c r="O131">
        <v>0</v>
      </c>
      <c r="P131" t="b">
        <v>0</v>
      </c>
      <c r="Q131" t="s">
        <v>8265</v>
      </c>
      <c r="R131">
        <f>ROUND(E131/D131*100,0)</f>
        <v>0</v>
      </c>
      <c r="S131">
        <f>IFERROR(ROUND(E131/O131,2),0)</f>
        <v>0</v>
      </c>
      <c r="T131" s="11" t="s">
        <v>8318</v>
      </c>
      <c r="U131" t="s">
        <v>8321</v>
      </c>
    </row>
    <row r="132" spans="1:21" ht="43.2" x14ac:dyDescent="0.3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5">
        <f t="shared" si="4"/>
        <v>41806.844444444447</v>
      </c>
      <c r="K132">
        <v>1400536692</v>
      </c>
      <c r="L132" s="15">
        <f>(((K132/60)/60)/24)+DATE(1970,1,1)</f>
        <v>41778.915416666663</v>
      </c>
      <c r="M132" s="10">
        <f t="shared" si="5"/>
        <v>2014</v>
      </c>
      <c r="N132" t="b">
        <v>0</v>
      </c>
      <c r="O132">
        <v>0</v>
      </c>
      <c r="P132" t="b">
        <v>0</v>
      </c>
      <c r="Q132" t="s">
        <v>8265</v>
      </c>
      <c r="R132">
        <f>ROUND(E132/D132*100,0)</f>
        <v>0</v>
      </c>
      <c r="S132">
        <f>IFERROR(ROUND(E132/O132,2),0)</f>
        <v>0</v>
      </c>
      <c r="T132" s="11" t="s">
        <v>8318</v>
      </c>
      <c r="U132" t="s">
        <v>8321</v>
      </c>
    </row>
    <row r="133" spans="1:21" x14ac:dyDescent="0.3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5">
        <f t="shared" si="4"/>
        <v>42557</v>
      </c>
      <c r="K133">
        <v>1466453161</v>
      </c>
      <c r="L133" s="15">
        <f>(((K133/60)/60)/24)+DATE(1970,1,1)</f>
        <v>42541.837511574078</v>
      </c>
      <c r="M133" s="10">
        <f t="shared" si="5"/>
        <v>2016</v>
      </c>
      <c r="N133" t="b">
        <v>0</v>
      </c>
      <c r="O133">
        <v>0</v>
      </c>
      <c r="P133" t="b">
        <v>0</v>
      </c>
      <c r="Q133" t="s">
        <v>8265</v>
      </c>
      <c r="R133">
        <f>ROUND(E133/D133*100,0)</f>
        <v>0</v>
      </c>
      <c r="S133">
        <f>IFERROR(ROUND(E133/O133,2),0)</f>
        <v>0</v>
      </c>
      <c r="T133" s="11" t="s">
        <v>8318</v>
      </c>
      <c r="U133" t="s">
        <v>8321</v>
      </c>
    </row>
    <row r="134" spans="1:21" ht="43.2" x14ac:dyDescent="0.3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5">
        <f t="shared" si="4"/>
        <v>41950.854247685187</v>
      </c>
      <c r="K134">
        <v>1411500607</v>
      </c>
      <c r="L134" s="15">
        <f>(((K134/60)/60)/24)+DATE(1970,1,1)</f>
        <v>41905.812581018516</v>
      </c>
      <c r="M134" s="10">
        <f t="shared" si="5"/>
        <v>2014</v>
      </c>
      <c r="N134" t="b">
        <v>0</v>
      </c>
      <c r="O134">
        <v>81</v>
      </c>
      <c r="P134" t="b">
        <v>0</v>
      </c>
      <c r="Q134" t="s">
        <v>8265</v>
      </c>
      <c r="R134">
        <f>ROUND(E134/D134*100,0)</f>
        <v>10</v>
      </c>
      <c r="S134">
        <f>IFERROR(ROUND(E134/O134,2),0)</f>
        <v>94.51</v>
      </c>
      <c r="T134" s="11" t="s">
        <v>8318</v>
      </c>
      <c r="U134" t="s">
        <v>8321</v>
      </c>
    </row>
    <row r="135" spans="1:21" ht="28.8" x14ac:dyDescent="0.3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5">
        <f t="shared" si="4"/>
        <v>42521.729861111111</v>
      </c>
      <c r="K135">
        <v>1462130584</v>
      </c>
      <c r="L135" s="15">
        <f>(((K135/60)/60)/24)+DATE(1970,1,1)</f>
        <v>42491.80768518518</v>
      </c>
      <c r="M135" s="10">
        <f t="shared" si="5"/>
        <v>2016</v>
      </c>
      <c r="N135" t="b">
        <v>0</v>
      </c>
      <c r="O135">
        <v>0</v>
      </c>
      <c r="P135" t="b">
        <v>0</v>
      </c>
      <c r="Q135" t="s">
        <v>8265</v>
      </c>
      <c r="R135">
        <f>ROUND(E135/D135*100,0)</f>
        <v>0</v>
      </c>
      <c r="S135">
        <f>IFERROR(ROUND(E135/O135,2),0)</f>
        <v>0</v>
      </c>
      <c r="T135" s="11" t="s">
        <v>8318</v>
      </c>
      <c r="U135" t="s">
        <v>8321</v>
      </c>
    </row>
    <row r="136" spans="1:21" ht="28.8" x14ac:dyDescent="0.3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5">
        <f t="shared" si="4"/>
        <v>42251.708333333328</v>
      </c>
      <c r="K136">
        <v>1438811418</v>
      </c>
      <c r="L136" s="15">
        <f>(((K136/60)/60)/24)+DATE(1970,1,1)</f>
        <v>42221.909930555557</v>
      </c>
      <c r="M136" s="10">
        <f t="shared" si="5"/>
        <v>2015</v>
      </c>
      <c r="N136" t="b">
        <v>0</v>
      </c>
      <c r="O136">
        <v>0</v>
      </c>
      <c r="P136" t="b">
        <v>0</v>
      </c>
      <c r="Q136" t="s">
        <v>8265</v>
      </c>
      <c r="R136">
        <f>ROUND(E136/D136*100,0)</f>
        <v>0</v>
      </c>
      <c r="S136">
        <f>IFERROR(ROUND(E136/O136,2),0)</f>
        <v>0</v>
      </c>
      <c r="T136" s="11" t="s">
        <v>8318</v>
      </c>
      <c r="U136" t="s">
        <v>8321</v>
      </c>
    </row>
    <row r="137" spans="1:21" ht="43.2" x14ac:dyDescent="0.3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5">
        <f t="shared" si="4"/>
        <v>41821.791666666664</v>
      </c>
      <c r="K137">
        <v>1401354597</v>
      </c>
      <c r="L137" s="15">
        <f>(((K137/60)/60)/24)+DATE(1970,1,1)</f>
        <v>41788.381909722222</v>
      </c>
      <c r="M137" s="10">
        <f t="shared" si="5"/>
        <v>2014</v>
      </c>
      <c r="N137" t="b">
        <v>0</v>
      </c>
      <c r="O137">
        <v>5</v>
      </c>
      <c r="P137" t="b">
        <v>0</v>
      </c>
      <c r="Q137" t="s">
        <v>8265</v>
      </c>
      <c r="R137">
        <f>ROUND(E137/D137*100,0)</f>
        <v>13</v>
      </c>
      <c r="S137">
        <f>IFERROR(ROUND(E137/O137,2),0)</f>
        <v>80.599999999999994</v>
      </c>
      <c r="T137" s="11" t="s">
        <v>8318</v>
      </c>
      <c r="U137" t="s">
        <v>8321</v>
      </c>
    </row>
    <row r="138" spans="1:21" ht="57.6" x14ac:dyDescent="0.3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5">
        <f t="shared" si="4"/>
        <v>42140.427777777775</v>
      </c>
      <c r="K138">
        <v>1427968234</v>
      </c>
      <c r="L138" s="15">
        <f>(((K138/60)/60)/24)+DATE(1970,1,1)</f>
        <v>42096.410115740742</v>
      </c>
      <c r="M138" s="10">
        <f t="shared" si="5"/>
        <v>2015</v>
      </c>
      <c r="N138" t="b">
        <v>0</v>
      </c>
      <c r="O138">
        <v>0</v>
      </c>
      <c r="P138" t="b">
        <v>0</v>
      </c>
      <c r="Q138" t="s">
        <v>8265</v>
      </c>
      <c r="R138">
        <f>ROUND(E138/D138*100,0)</f>
        <v>0</v>
      </c>
      <c r="S138">
        <f>IFERROR(ROUND(E138/O138,2),0)</f>
        <v>0</v>
      </c>
      <c r="T138" s="11" t="s">
        <v>8318</v>
      </c>
      <c r="U138" t="s">
        <v>8321</v>
      </c>
    </row>
    <row r="139" spans="1:21" ht="43.2" x14ac:dyDescent="0.3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5">
        <f t="shared" si="4"/>
        <v>42289.573993055557</v>
      </c>
      <c r="K139">
        <v>1440337593</v>
      </c>
      <c r="L139" s="15">
        <f>(((K139/60)/60)/24)+DATE(1970,1,1)</f>
        <v>42239.573993055557</v>
      </c>
      <c r="M139" s="10">
        <f t="shared" si="5"/>
        <v>2015</v>
      </c>
      <c r="N139" t="b">
        <v>0</v>
      </c>
      <c r="O139">
        <v>0</v>
      </c>
      <c r="P139" t="b">
        <v>0</v>
      </c>
      <c r="Q139" t="s">
        <v>8265</v>
      </c>
      <c r="R139">
        <f>ROUND(E139/D139*100,0)</f>
        <v>0</v>
      </c>
      <c r="S139">
        <f>IFERROR(ROUND(E139/O139,2),0)</f>
        <v>0</v>
      </c>
      <c r="T139" s="11" t="s">
        <v>8318</v>
      </c>
      <c r="U139" t="s">
        <v>8321</v>
      </c>
    </row>
    <row r="140" spans="1:21" ht="43.2" x14ac:dyDescent="0.3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5">
        <f t="shared" si="4"/>
        <v>42217.207638888889</v>
      </c>
      <c r="K140">
        <v>1435731041</v>
      </c>
      <c r="L140" s="15">
        <f>(((K140/60)/60)/24)+DATE(1970,1,1)</f>
        <v>42186.257418981477</v>
      </c>
      <c r="M140" s="10">
        <f t="shared" si="5"/>
        <v>2015</v>
      </c>
      <c r="N140" t="b">
        <v>0</v>
      </c>
      <c r="O140">
        <v>58</v>
      </c>
      <c r="P140" t="b">
        <v>0</v>
      </c>
      <c r="Q140" t="s">
        <v>8265</v>
      </c>
      <c r="R140">
        <f>ROUND(E140/D140*100,0)</f>
        <v>3</v>
      </c>
      <c r="S140">
        <f>IFERROR(ROUND(E140/O140,2),0)</f>
        <v>81.239999999999995</v>
      </c>
      <c r="T140" s="11" t="s">
        <v>8318</v>
      </c>
      <c r="U140" t="s">
        <v>8321</v>
      </c>
    </row>
    <row r="141" spans="1:21" ht="43.2" x14ac:dyDescent="0.3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5">
        <f t="shared" si="4"/>
        <v>42197.920972222222</v>
      </c>
      <c r="K141">
        <v>1435874772</v>
      </c>
      <c r="L141" s="15">
        <f>(((K141/60)/60)/24)+DATE(1970,1,1)</f>
        <v>42187.920972222222</v>
      </c>
      <c r="M141" s="10">
        <f t="shared" si="5"/>
        <v>2015</v>
      </c>
      <c r="N141" t="b">
        <v>0</v>
      </c>
      <c r="O141">
        <v>1</v>
      </c>
      <c r="P141" t="b">
        <v>0</v>
      </c>
      <c r="Q141" t="s">
        <v>8265</v>
      </c>
      <c r="R141">
        <f>ROUND(E141/D141*100,0)</f>
        <v>100</v>
      </c>
      <c r="S141">
        <f>IFERROR(ROUND(E141/O141,2),0)</f>
        <v>500</v>
      </c>
      <c r="T141" s="11" t="s">
        <v>8318</v>
      </c>
      <c r="U141" t="s">
        <v>8321</v>
      </c>
    </row>
    <row r="142" spans="1:21" ht="43.2" x14ac:dyDescent="0.3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5">
        <f t="shared" si="4"/>
        <v>42083.15662037037</v>
      </c>
      <c r="K142">
        <v>1424234732</v>
      </c>
      <c r="L142" s="15">
        <f>(((K142/60)/60)/24)+DATE(1970,1,1)</f>
        <v>42053.198287037041</v>
      </c>
      <c r="M142" s="10">
        <f t="shared" si="5"/>
        <v>2015</v>
      </c>
      <c r="N142" t="b">
        <v>0</v>
      </c>
      <c r="O142">
        <v>0</v>
      </c>
      <c r="P142" t="b">
        <v>0</v>
      </c>
      <c r="Q142" t="s">
        <v>8265</v>
      </c>
      <c r="R142">
        <f>ROUND(E142/D142*100,0)</f>
        <v>0</v>
      </c>
      <c r="S142">
        <f>IFERROR(ROUND(E142/O142,2),0)</f>
        <v>0</v>
      </c>
      <c r="T142" s="11" t="s">
        <v>8318</v>
      </c>
      <c r="U142" t="s">
        <v>8321</v>
      </c>
    </row>
    <row r="143" spans="1:21" ht="43.2" x14ac:dyDescent="0.3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5">
        <f t="shared" si="4"/>
        <v>42155.153043981481</v>
      </c>
      <c r="K143">
        <v>1429155623</v>
      </c>
      <c r="L143" s="15">
        <f>(((K143/60)/60)/24)+DATE(1970,1,1)</f>
        <v>42110.153043981481</v>
      </c>
      <c r="M143" s="10">
        <f t="shared" si="5"/>
        <v>2015</v>
      </c>
      <c r="N143" t="b">
        <v>0</v>
      </c>
      <c r="O143">
        <v>28</v>
      </c>
      <c r="P143" t="b">
        <v>0</v>
      </c>
      <c r="Q143" t="s">
        <v>8265</v>
      </c>
      <c r="R143">
        <f>ROUND(E143/D143*100,0)</f>
        <v>11</v>
      </c>
      <c r="S143">
        <f>IFERROR(ROUND(E143/O143,2),0)</f>
        <v>46.18</v>
      </c>
      <c r="T143" s="11" t="s">
        <v>8318</v>
      </c>
      <c r="U143" t="s">
        <v>8321</v>
      </c>
    </row>
    <row r="144" spans="1:21" ht="43.2" x14ac:dyDescent="0.3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5">
        <f t="shared" si="4"/>
        <v>41959.934930555552</v>
      </c>
      <c r="K144">
        <v>1414358778</v>
      </c>
      <c r="L144" s="15">
        <f>(((K144/60)/60)/24)+DATE(1970,1,1)</f>
        <v>41938.893263888887</v>
      </c>
      <c r="M144" s="10">
        <f t="shared" si="5"/>
        <v>2014</v>
      </c>
      <c r="N144" t="b">
        <v>0</v>
      </c>
      <c r="O144">
        <v>1</v>
      </c>
      <c r="P144" t="b">
        <v>0</v>
      </c>
      <c r="Q144" t="s">
        <v>8265</v>
      </c>
      <c r="R144">
        <f>ROUND(E144/D144*100,0)</f>
        <v>0</v>
      </c>
      <c r="S144">
        <f>IFERROR(ROUND(E144/O144,2),0)</f>
        <v>10</v>
      </c>
      <c r="T144" s="11" t="s">
        <v>8318</v>
      </c>
      <c r="U144" t="s">
        <v>8321</v>
      </c>
    </row>
    <row r="145" spans="1:21" ht="43.2" x14ac:dyDescent="0.3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5">
        <f t="shared" si="4"/>
        <v>42616.246527777781</v>
      </c>
      <c r="K145">
        <v>1467941542</v>
      </c>
      <c r="L145" s="15">
        <f>(((K145/60)/60)/24)+DATE(1970,1,1)</f>
        <v>42559.064143518524</v>
      </c>
      <c r="M145" s="10">
        <f t="shared" si="5"/>
        <v>2016</v>
      </c>
      <c r="N145" t="b">
        <v>0</v>
      </c>
      <c r="O145">
        <v>0</v>
      </c>
      <c r="P145" t="b">
        <v>0</v>
      </c>
      <c r="Q145" t="s">
        <v>8265</v>
      </c>
      <c r="R145">
        <f>ROUND(E145/D145*100,0)</f>
        <v>0</v>
      </c>
      <c r="S145">
        <f>IFERROR(ROUND(E145/O145,2),0)</f>
        <v>0</v>
      </c>
      <c r="T145" s="11" t="s">
        <v>8318</v>
      </c>
      <c r="U145" t="s">
        <v>8321</v>
      </c>
    </row>
    <row r="146" spans="1:21" ht="43.2" x14ac:dyDescent="0.3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5">
        <f t="shared" si="4"/>
        <v>42107.72074074074</v>
      </c>
      <c r="K146">
        <v>1423765072</v>
      </c>
      <c r="L146" s="15">
        <f>(((K146/60)/60)/24)+DATE(1970,1,1)</f>
        <v>42047.762407407412</v>
      </c>
      <c r="M146" s="10">
        <f t="shared" si="5"/>
        <v>2015</v>
      </c>
      <c r="N146" t="b">
        <v>0</v>
      </c>
      <c r="O146">
        <v>37</v>
      </c>
      <c r="P146" t="b">
        <v>0</v>
      </c>
      <c r="Q146" t="s">
        <v>8265</v>
      </c>
      <c r="R146">
        <f>ROUND(E146/D146*100,0)</f>
        <v>28</v>
      </c>
      <c r="S146">
        <f>IFERROR(ROUND(E146/O146,2),0)</f>
        <v>55.95</v>
      </c>
      <c r="T146" s="11" t="s">
        <v>8318</v>
      </c>
      <c r="U146" t="s">
        <v>8321</v>
      </c>
    </row>
    <row r="147" spans="1:21" ht="43.2" x14ac:dyDescent="0.3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5">
        <f t="shared" si="4"/>
        <v>42227.542268518519</v>
      </c>
      <c r="K147">
        <v>1436965252</v>
      </c>
      <c r="L147" s="15">
        <f>(((K147/60)/60)/24)+DATE(1970,1,1)</f>
        <v>42200.542268518519</v>
      </c>
      <c r="M147" s="10">
        <f t="shared" si="5"/>
        <v>2015</v>
      </c>
      <c r="N147" t="b">
        <v>0</v>
      </c>
      <c r="O147">
        <v>9</v>
      </c>
      <c r="P147" t="b">
        <v>0</v>
      </c>
      <c r="Q147" t="s">
        <v>8265</v>
      </c>
      <c r="R147">
        <f>ROUND(E147/D147*100,0)</f>
        <v>8</v>
      </c>
      <c r="S147">
        <f>IFERROR(ROUND(E147/O147,2),0)</f>
        <v>37.56</v>
      </c>
      <c r="T147" s="11" t="s">
        <v>8318</v>
      </c>
      <c r="U147" t="s">
        <v>8321</v>
      </c>
    </row>
    <row r="148" spans="1:21" ht="43.2" x14ac:dyDescent="0.3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5">
        <f t="shared" si="4"/>
        <v>42753.016180555554</v>
      </c>
      <c r="K148">
        <v>1479514998</v>
      </c>
      <c r="L148" s="15">
        <f>(((K148/60)/60)/24)+DATE(1970,1,1)</f>
        <v>42693.016180555554</v>
      </c>
      <c r="M148" s="10">
        <f t="shared" si="5"/>
        <v>2016</v>
      </c>
      <c r="N148" t="b">
        <v>0</v>
      </c>
      <c r="O148">
        <v>3</v>
      </c>
      <c r="P148" t="b">
        <v>0</v>
      </c>
      <c r="Q148" t="s">
        <v>8265</v>
      </c>
      <c r="R148">
        <f>ROUND(E148/D148*100,0)</f>
        <v>1</v>
      </c>
      <c r="S148">
        <f>IFERROR(ROUND(E148/O148,2),0)</f>
        <v>38.33</v>
      </c>
      <c r="T148" s="11" t="s">
        <v>8318</v>
      </c>
      <c r="U148" t="s">
        <v>8321</v>
      </c>
    </row>
    <row r="149" spans="1:21" ht="28.8" x14ac:dyDescent="0.3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5">
        <f t="shared" si="4"/>
        <v>42012.762499999997</v>
      </c>
      <c r="K149">
        <v>1417026340</v>
      </c>
      <c r="L149" s="15">
        <f>(((K149/60)/60)/24)+DATE(1970,1,1)</f>
        <v>41969.767824074079</v>
      </c>
      <c r="M149" s="10">
        <f t="shared" si="5"/>
        <v>2014</v>
      </c>
      <c r="N149" t="b">
        <v>0</v>
      </c>
      <c r="O149">
        <v>0</v>
      </c>
      <c r="P149" t="b">
        <v>0</v>
      </c>
      <c r="Q149" t="s">
        <v>8265</v>
      </c>
      <c r="R149">
        <f>ROUND(E149/D149*100,0)</f>
        <v>0</v>
      </c>
      <c r="S149">
        <f>IFERROR(ROUND(E149/O149,2),0)</f>
        <v>0</v>
      </c>
      <c r="T149" s="11" t="s">
        <v>8318</v>
      </c>
      <c r="U149" t="s">
        <v>8321</v>
      </c>
    </row>
    <row r="150" spans="1:21" ht="43.2" x14ac:dyDescent="0.3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5">
        <f t="shared" si="4"/>
        <v>42427.281666666662</v>
      </c>
      <c r="K150">
        <v>1453963536</v>
      </c>
      <c r="L150" s="15">
        <f>(((K150/60)/60)/24)+DATE(1970,1,1)</f>
        <v>42397.281666666662</v>
      </c>
      <c r="M150" s="10">
        <f t="shared" si="5"/>
        <v>2016</v>
      </c>
      <c r="N150" t="b">
        <v>0</v>
      </c>
      <c r="O150">
        <v>2</v>
      </c>
      <c r="P150" t="b">
        <v>0</v>
      </c>
      <c r="Q150" t="s">
        <v>8265</v>
      </c>
      <c r="R150">
        <f>ROUND(E150/D150*100,0)</f>
        <v>0</v>
      </c>
      <c r="S150">
        <f>IFERROR(ROUND(E150/O150,2),0)</f>
        <v>20</v>
      </c>
      <c r="T150" s="11" t="s">
        <v>8318</v>
      </c>
      <c r="U150" t="s">
        <v>8321</v>
      </c>
    </row>
    <row r="151" spans="1:21" ht="43.2" x14ac:dyDescent="0.3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5">
        <f t="shared" si="4"/>
        <v>41998.333333333328</v>
      </c>
      <c r="K151">
        <v>1416888470</v>
      </c>
      <c r="L151" s="15">
        <f>(((K151/60)/60)/24)+DATE(1970,1,1)</f>
        <v>41968.172106481477</v>
      </c>
      <c r="M151" s="10">
        <f t="shared" si="5"/>
        <v>2014</v>
      </c>
      <c r="N151" t="b">
        <v>0</v>
      </c>
      <c r="O151">
        <v>6</v>
      </c>
      <c r="P151" t="b">
        <v>0</v>
      </c>
      <c r="Q151" t="s">
        <v>8265</v>
      </c>
      <c r="R151">
        <f>ROUND(E151/D151*100,0)</f>
        <v>1</v>
      </c>
      <c r="S151">
        <f>IFERROR(ROUND(E151/O151,2),0)</f>
        <v>15.33</v>
      </c>
      <c r="T151" s="11" t="s">
        <v>8318</v>
      </c>
      <c r="U151" t="s">
        <v>8321</v>
      </c>
    </row>
    <row r="152" spans="1:21" ht="43.2" x14ac:dyDescent="0.3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5">
        <f t="shared" si="4"/>
        <v>42150.161828703705</v>
      </c>
      <c r="K152">
        <v>1427428382</v>
      </c>
      <c r="L152" s="15">
        <f>(((K152/60)/60)/24)+DATE(1970,1,1)</f>
        <v>42090.161828703705</v>
      </c>
      <c r="M152" s="10">
        <f t="shared" si="5"/>
        <v>2015</v>
      </c>
      <c r="N152" t="b">
        <v>0</v>
      </c>
      <c r="O152">
        <v>67</v>
      </c>
      <c r="P152" t="b">
        <v>0</v>
      </c>
      <c r="Q152" t="s">
        <v>8265</v>
      </c>
      <c r="R152">
        <f>ROUND(E152/D152*100,0)</f>
        <v>23</v>
      </c>
      <c r="S152">
        <f>IFERROR(ROUND(E152/O152,2),0)</f>
        <v>449.43</v>
      </c>
      <c r="T152" s="11" t="s">
        <v>8318</v>
      </c>
      <c r="U152" t="s">
        <v>8321</v>
      </c>
    </row>
    <row r="153" spans="1:21" ht="43.2" x14ac:dyDescent="0.3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5">
        <f t="shared" si="4"/>
        <v>42173.550821759258</v>
      </c>
      <c r="K153">
        <v>1429449191</v>
      </c>
      <c r="L153" s="15">
        <f>(((K153/60)/60)/24)+DATE(1970,1,1)</f>
        <v>42113.550821759258</v>
      </c>
      <c r="M153" s="10">
        <f t="shared" si="5"/>
        <v>2015</v>
      </c>
      <c r="N153" t="b">
        <v>0</v>
      </c>
      <c r="O153">
        <v>5</v>
      </c>
      <c r="P153" t="b">
        <v>0</v>
      </c>
      <c r="Q153" t="s">
        <v>8265</v>
      </c>
      <c r="R153">
        <f>ROUND(E153/D153*100,0)</f>
        <v>0</v>
      </c>
      <c r="S153">
        <f>IFERROR(ROUND(E153/O153,2),0)</f>
        <v>28</v>
      </c>
      <c r="T153" s="11" t="s">
        <v>8318</v>
      </c>
      <c r="U153" t="s">
        <v>8321</v>
      </c>
    </row>
    <row r="154" spans="1:21" ht="28.8" x14ac:dyDescent="0.3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5">
        <f t="shared" si="4"/>
        <v>41905.077546296299</v>
      </c>
      <c r="K154">
        <v>1408845100</v>
      </c>
      <c r="L154" s="15">
        <f>(((K154/60)/60)/24)+DATE(1970,1,1)</f>
        <v>41875.077546296299</v>
      </c>
      <c r="M154" s="10">
        <f t="shared" si="5"/>
        <v>2014</v>
      </c>
      <c r="N154" t="b">
        <v>0</v>
      </c>
      <c r="O154">
        <v>2</v>
      </c>
      <c r="P154" t="b">
        <v>0</v>
      </c>
      <c r="Q154" t="s">
        <v>8265</v>
      </c>
      <c r="R154">
        <f>ROUND(E154/D154*100,0)</f>
        <v>0</v>
      </c>
      <c r="S154">
        <f>IFERROR(ROUND(E154/O154,2),0)</f>
        <v>15</v>
      </c>
      <c r="T154" s="11" t="s">
        <v>8318</v>
      </c>
      <c r="U154" t="s">
        <v>8321</v>
      </c>
    </row>
    <row r="155" spans="1:21" ht="43.2" x14ac:dyDescent="0.3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5">
        <f t="shared" si="4"/>
        <v>41975.627824074079</v>
      </c>
      <c r="K155">
        <v>1413900244</v>
      </c>
      <c r="L155" s="15">
        <f>(((K155/60)/60)/24)+DATE(1970,1,1)</f>
        <v>41933.586157407408</v>
      </c>
      <c r="M155" s="10">
        <f t="shared" si="5"/>
        <v>2014</v>
      </c>
      <c r="N155" t="b">
        <v>0</v>
      </c>
      <c r="O155">
        <v>10</v>
      </c>
      <c r="P155" t="b">
        <v>0</v>
      </c>
      <c r="Q155" t="s">
        <v>8265</v>
      </c>
      <c r="R155">
        <f>ROUND(E155/D155*100,0)</f>
        <v>1</v>
      </c>
      <c r="S155">
        <f>IFERROR(ROUND(E155/O155,2),0)</f>
        <v>35.9</v>
      </c>
      <c r="T155" s="11" t="s">
        <v>8318</v>
      </c>
      <c r="U155" t="s">
        <v>8321</v>
      </c>
    </row>
    <row r="156" spans="1:21" ht="43.2" x14ac:dyDescent="0.3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5">
        <f t="shared" si="4"/>
        <v>42158.547395833331</v>
      </c>
      <c r="K156">
        <v>1429621695</v>
      </c>
      <c r="L156" s="15">
        <f>(((K156/60)/60)/24)+DATE(1970,1,1)</f>
        <v>42115.547395833331</v>
      </c>
      <c r="M156" s="10">
        <f t="shared" si="5"/>
        <v>2015</v>
      </c>
      <c r="N156" t="b">
        <v>0</v>
      </c>
      <c r="O156">
        <v>3</v>
      </c>
      <c r="P156" t="b">
        <v>0</v>
      </c>
      <c r="Q156" t="s">
        <v>8265</v>
      </c>
      <c r="R156">
        <f>ROUND(E156/D156*100,0)</f>
        <v>3</v>
      </c>
      <c r="S156">
        <f>IFERROR(ROUND(E156/O156,2),0)</f>
        <v>13.33</v>
      </c>
      <c r="T156" s="11" t="s">
        <v>8318</v>
      </c>
      <c r="U156" t="s">
        <v>8321</v>
      </c>
    </row>
    <row r="157" spans="1:21" ht="57.6" x14ac:dyDescent="0.3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5">
        <f t="shared" si="4"/>
        <v>42208.559432870374</v>
      </c>
      <c r="K157">
        <v>1434201935</v>
      </c>
      <c r="L157" s="15">
        <f>(((K157/60)/60)/24)+DATE(1970,1,1)</f>
        <v>42168.559432870374</v>
      </c>
      <c r="M157" s="10">
        <f t="shared" si="5"/>
        <v>2015</v>
      </c>
      <c r="N157" t="b">
        <v>0</v>
      </c>
      <c r="O157">
        <v>4</v>
      </c>
      <c r="P157" t="b">
        <v>0</v>
      </c>
      <c r="Q157" t="s">
        <v>8265</v>
      </c>
      <c r="R157">
        <f>ROUND(E157/D157*100,0)</f>
        <v>0</v>
      </c>
      <c r="S157">
        <f>IFERROR(ROUND(E157/O157,2),0)</f>
        <v>20.25</v>
      </c>
      <c r="T157" s="11" t="s">
        <v>8318</v>
      </c>
      <c r="U157" t="s">
        <v>8321</v>
      </c>
    </row>
    <row r="158" spans="1:21" ht="57.6" x14ac:dyDescent="0.3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5">
        <f t="shared" si="4"/>
        <v>41854.124953703707</v>
      </c>
      <c r="K158">
        <v>1401850796</v>
      </c>
      <c r="L158" s="15">
        <f>(((K158/60)/60)/24)+DATE(1970,1,1)</f>
        <v>41794.124953703707</v>
      </c>
      <c r="M158" s="10">
        <f t="shared" si="5"/>
        <v>2014</v>
      </c>
      <c r="N158" t="b">
        <v>0</v>
      </c>
      <c r="O158">
        <v>15</v>
      </c>
      <c r="P158" t="b">
        <v>0</v>
      </c>
      <c r="Q158" t="s">
        <v>8265</v>
      </c>
      <c r="R158">
        <f>ROUND(E158/D158*100,0)</f>
        <v>5</v>
      </c>
      <c r="S158">
        <f>IFERROR(ROUND(E158/O158,2),0)</f>
        <v>119</v>
      </c>
      <c r="T158" s="11" t="s">
        <v>8318</v>
      </c>
      <c r="U158" t="s">
        <v>8321</v>
      </c>
    </row>
    <row r="159" spans="1:21" ht="43.2" x14ac:dyDescent="0.3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5">
        <f t="shared" si="4"/>
        <v>42426.911712962959</v>
      </c>
      <c r="K159">
        <v>1453931572</v>
      </c>
      <c r="L159" s="15">
        <f>(((K159/60)/60)/24)+DATE(1970,1,1)</f>
        <v>42396.911712962959</v>
      </c>
      <c r="M159" s="10">
        <f t="shared" si="5"/>
        <v>2016</v>
      </c>
      <c r="N159" t="b">
        <v>0</v>
      </c>
      <c r="O159">
        <v>2</v>
      </c>
      <c r="P159" t="b">
        <v>0</v>
      </c>
      <c r="Q159" t="s">
        <v>8265</v>
      </c>
      <c r="R159">
        <f>ROUND(E159/D159*100,0)</f>
        <v>0</v>
      </c>
      <c r="S159">
        <f>IFERROR(ROUND(E159/O159,2),0)</f>
        <v>4</v>
      </c>
      <c r="T159" s="11" t="s">
        <v>8318</v>
      </c>
      <c r="U159" t="s">
        <v>8321</v>
      </c>
    </row>
    <row r="160" spans="1:21" ht="43.2" x14ac:dyDescent="0.3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5">
        <f t="shared" si="4"/>
        <v>41934.07671296296</v>
      </c>
      <c r="K160">
        <v>1411350628</v>
      </c>
      <c r="L160" s="15">
        <f>(((K160/60)/60)/24)+DATE(1970,1,1)</f>
        <v>41904.07671296296</v>
      </c>
      <c r="M160" s="10">
        <f t="shared" si="5"/>
        <v>2014</v>
      </c>
      <c r="N160" t="b">
        <v>0</v>
      </c>
      <c r="O160">
        <v>0</v>
      </c>
      <c r="P160" t="b">
        <v>0</v>
      </c>
      <c r="Q160" t="s">
        <v>8265</v>
      </c>
      <c r="R160">
        <f>ROUND(E160/D160*100,0)</f>
        <v>0</v>
      </c>
      <c r="S160">
        <f>IFERROR(ROUND(E160/O160,2),0)</f>
        <v>0</v>
      </c>
      <c r="T160" s="11" t="s">
        <v>8318</v>
      </c>
      <c r="U160" t="s">
        <v>8321</v>
      </c>
    </row>
    <row r="161" spans="1:21" ht="43.2" x14ac:dyDescent="0.3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5">
        <f t="shared" si="4"/>
        <v>42554.434548611112</v>
      </c>
      <c r="K161">
        <v>1464085545</v>
      </c>
      <c r="L161" s="15">
        <f>(((K161/60)/60)/24)+DATE(1970,1,1)</f>
        <v>42514.434548611112</v>
      </c>
      <c r="M161" s="10">
        <f t="shared" si="5"/>
        <v>2016</v>
      </c>
      <c r="N161" t="b">
        <v>0</v>
      </c>
      <c r="O161">
        <v>1</v>
      </c>
      <c r="P161" t="b">
        <v>0</v>
      </c>
      <c r="Q161" t="s">
        <v>8265</v>
      </c>
      <c r="R161">
        <f>ROUND(E161/D161*100,0)</f>
        <v>0</v>
      </c>
      <c r="S161">
        <f>IFERROR(ROUND(E161/O161,2),0)</f>
        <v>10</v>
      </c>
      <c r="T161" s="11" t="s">
        <v>8318</v>
      </c>
      <c r="U161" t="s">
        <v>8321</v>
      </c>
    </row>
    <row r="162" spans="1:21" ht="43.2" x14ac:dyDescent="0.3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5">
        <f t="shared" si="4"/>
        <v>42231.913090277783</v>
      </c>
      <c r="K162">
        <v>1434491691</v>
      </c>
      <c r="L162" s="15">
        <f>(((K162/60)/60)/24)+DATE(1970,1,1)</f>
        <v>42171.913090277783</v>
      </c>
      <c r="M162" s="10">
        <f t="shared" si="5"/>
        <v>2015</v>
      </c>
      <c r="N162" t="b">
        <v>0</v>
      </c>
      <c r="O162">
        <v>0</v>
      </c>
      <c r="P162" t="b">
        <v>0</v>
      </c>
      <c r="Q162" t="s">
        <v>8266</v>
      </c>
      <c r="R162">
        <f>ROUND(E162/D162*100,0)</f>
        <v>0</v>
      </c>
      <c r="S162">
        <f>IFERROR(ROUND(E162/O162,2),0)</f>
        <v>0</v>
      </c>
      <c r="T162" s="11" t="s">
        <v>8318</v>
      </c>
      <c r="U162" t="s">
        <v>8322</v>
      </c>
    </row>
    <row r="163" spans="1:21" ht="43.2" x14ac:dyDescent="0.3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5">
        <f t="shared" si="4"/>
        <v>41822.687442129631</v>
      </c>
      <c r="K163">
        <v>1401726595</v>
      </c>
      <c r="L163" s="15">
        <f>(((K163/60)/60)/24)+DATE(1970,1,1)</f>
        <v>41792.687442129631</v>
      </c>
      <c r="M163" s="10">
        <f t="shared" si="5"/>
        <v>2014</v>
      </c>
      <c r="N163" t="b">
        <v>0</v>
      </c>
      <c r="O163">
        <v>1</v>
      </c>
      <c r="P163" t="b">
        <v>0</v>
      </c>
      <c r="Q163" t="s">
        <v>8266</v>
      </c>
      <c r="R163">
        <f>ROUND(E163/D163*100,0)</f>
        <v>0</v>
      </c>
      <c r="S163">
        <f>IFERROR(ROUND(E163/O163,2),0)</f>
        <v>5</v>
      </c>
      <c r="T163" s="11" t="s">
        <v>8318</v>
      </c>
      <c r="U163" t="s">
        <v>8322</v>
      </c>
    </row>
    <row r="164" spans="1:21" ht="43.2" x14ac:dyDescent="0.3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5">
        <f t="shared" si="4"/>
        <v>41867.987500000003</v>
      </c>
      <c r="K164">
        <v>1405393356</v>
      </c>
      <c r="L164" s="15">
        <f>(((K164/60)/60)/24)+DATE(1970,1,1)</f>
        <v>41835.126805555556</v>
      </c>
      <c r="M164" s="10">
        <f t="shared" si="5"/>
        <v>2014</v>
      </c>
      <c r="N164" t="b">
        <v>0</v>
      </c>
      <c r="O164">
        <v>10</v>
      </c>
      <c r="P164" t="b">
        <v>0</v>
      </c>
      <c r="Q164" t="s">
        <v>8266</v>
      </c>
      <c r="R164">
        <f>ROUND(E164/D164*100,0)</f>
        <v>16</v>
      </c>
      <c r="S164">
        <f>IFERROR(ROUND(E164/O164,2),0)</f>
        <v>43.5</v>
      </c>
      <c r="T164" s="11" t="s">
        <v>8318</v>
      </c>
      <c r="U164" t="s">
        <v>8322</v>
      </c>
    </row>
    <row r="165" spans="1:21" ht="57.6" x14ac:dyDescent="0.3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5">
        <f t="shared" si="4"/>
        <v>42278</v>
      </c>
      <c r="K165">
        <v>1440716654</v>
      </c>
      <c r="L165" s="15">
        <f>(((K165/60)/60)/24)+DATE(1970,1,1)</f>
        <v>42243.961273148147</v>
      </c>
      <c r="M165" s="10">
        <f t="shared" si="5"/>
        <v>2015</v>
      </c>
      <c r="N165" t="b">
        <v>0</v>
      </c>
      <c r="O165">
        <v>0</v>
      </c>
      <c r="P165" t="b">
        <v>0</v>
      </c>
      <c r="Q165" t="s">
        <v>8266</v>
      </c>
      <c r="R165">
        <f>ROUND(E165/D165*100,0)</f>
        <v>0</v>
      </c>
      <c r="S165">
        <f>IFERROR(ROUND(E165/O165,2),0)</f>
        <v>0</v>
      </c>
      <c r="T165" s="11" t="s">
        <v>8318</v>
      </c>
      <c r="U165" t="s">
        <v>8322</v>
      </c>
    </row>
    <row r="166" spans="1:21" ht="43.2" x14ac:dyDescent="0.3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5">
        <f t="shared" si="4"/>
        <v>41901.762743055559</v>
      </c>
      <c r="K166">
        <v>1405966701</v>
      </c>
      <c r="L166" s="15">
        <f>(((K166/60)/60)/24)+DATE(1970,1,1)</f>
        <v>41841.762743055559</v>
      </c>
      <c r="M166" s="10">
        <f t="shared" si="5"/>
        <v>2014</v>
      </c>
      <c r="N166" t="b">
        <v>0</v>
      </c>
      <c r="O166">
        <v>7</v>
      </c>
      <c r="P166" t="b">
        <v>0</v>
      </c>
      <c r="Q166" t="s">
        <v>8266</v>
      </c>
      <c r="R166">
        <f>ROUND(E166/D166*100,0)</f>
        <v>1</v>
      </c>
      <c r="S166">
        <f>IFERROR(ROUND(E166/O166,2),0)</f>
        <v>91.43</v>
      </c>
      <c r="T166" s="11" t="s">
        <v>8318</v>
      </c>
      <c r="U166" t="s">
        <v>8322</v>
      </c>
    </row>
    <row r="167" spans="1:21" ht="28.8" x14ac:dyDescent="0.3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5">
        <f t="shared" si="4"/>
        <v>42381.658842592587</v>
      </c>
      <c r="K167">
        <v>1450021724</v>
      </c>
      <c r="L167" s="15">
        <f>(((K167/60)/60)/24)+DATE(1970,1,1)</f>
        <v>42351.658842592587</v>
      </c>
      <c r="M167" s="10">
        <f t="shared" si="5"/>
        <v>2015</v>
      </c>
      <c r="N167" t="b">
        <v>0</v>
      </c>
      <c r="O167">
        <v>0</v>
      </c>
      <c r="P167" t="b">
        <v>0</v>
      </c>
      <c r="Q167" t="s">
        <v>8266</v>
      </c>
      <c r="R167">
        <f>ROUND(E167/D167*100,0)</f>
        <v>0</v>
      </c>
      <c r="S167">
        <f>IFERROR(ROUND(E167/O167,2),0)</f>
        <v>0</v>
      </c>
      <c r="T167" s="11" t="s">
        <v>8318</v>
      </c>
      <c r="U167" t="s">
        <v>8322</v>
      </c>
    </row>
    <row r="168" spans="1:21" ht="43.2" x14ac:dyDescent="0.3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5">
        <f t="shared" si="4"/>
        <v>42751.075949074075</v>
      </c>
      <c r="K168">
        <v>1481939362</v>
      </c>
      <c r="L168" s="15">
        <f>(((K168/60)/60)/24)+DATE(1970,1,1)</f>
        <v>42721.075949074075</v>
      </c>
      <c r="M168" s="10">
        <f t="shared" si="5"/>
        <v>2016</v>
      </c>
      <c r="N168" t="b">
        <v>0</v>
      </c>
      <c r="O168">
        <v>1</v>
      </c>
      <c r="P168" t="b">
        <v>0</v>
      </c>
      <c r="Q168" t="s">
        <v>8266</v>
      </c>
      <c r="R168">
        <f>ROUND(E168/D168*100,0)</f>
        <v>60</v>
      </c>
      <c r="S168">
        <f>IFERROR(ROUND(E168/O168,2),0)</f>
        <v>3000</v>
      </c>
      <c r="T168" s="11" t="s">
        <v>8318</v>
      </c>
      <c r="U168" t="s">
        <v>8322</v>
      </c>
    </row>
    <row r="169" spans="1:21" ht="43.2" x14ac:dyDescent="0.3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5">
        <f t="shared" si="4"/>
        <v>42220.927488425921</v>
      </c>
      <c r="K169">
        <v>1433542535</v>
      </c>
      <c r="L169" s="15">
        <f>(((K169/60)/60)/24)+DATE(1970,1,1)</f>
        <v>42160.927488425921</v>
      </c>
      <c r="M169" s="10">
        <f t="shared" si="5"/>
        <v>2015</v>
      </c>
      <c r="N169" t="b">
        <v>0</v>
      </c>
      <c r="O169">
        <v>2</v>
      </c>
      <c r="P169" t="b">
        <v>0</v>
      </c>
      <c r="Q169" t="s">
        <v>8266</v>
      </c>
      <c r="R169">
        <f>ROUND(E169/D169*100,0)</f>
        <v>0</v>
      </c>
      <c r="S169">
        <f>IFERROR(ROUND(E169/O169,2),0)</f>
        <v>5.5</v>
      </c>
      <c r="T169" s="11" t="s">
        <v>8318</v>
      </c>
      <c r="U169" t="s">
        <v>8322</v>
      </c>
    </row>
    <row r="170" spans="1:21" ht="43.2" x14ac:dyDescent="0.3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5">
        <f t="shared" si="4"/>
        <v>42082.793634259258</v>
      </c>
      <c r="K170">
        <v>1424203370</v>
      </c>
      <c r="L170" s="15">
        <f>(((K170/60)/60)/24)+DATE(1970,1,1)</f>
        <v>42052.83530092593</v>
      </c>
      <c r="M170" s="10">
        <f t="shared" si="5"/>
        <v>2015</v>
      </c>
      <c r="N170" t="b">
        <v>0</v>
      </c>
      <c r="O170">
        <v>3</v>
      </c>
      <c r="P170" t="b">
        <v>0</v>
      </c>
      <c r="Q170" t="s">
        <v>8266</v>
      </c>
      <c r="R170">
        <f>ROUND(E170/D170*100,0)</f>
        <v>4</v>
      </c>
      <c r="S170">
        <f>IFERROR(ROUND(E170/O170,2),0)</f>
        <v>108.33</v>
      </c>
      <c r="T170" s="11" t="s">
        <v>8318</v>
      </c>
      <c r="U170" t="s">
        <v>8322</v>
      </c>
    </row>
    <row r="171" spans="1:21" ht="43.2" x14ac:dyDescent="0.3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5">
        <f t="shared" si="4"/>
        <v>41930.505312499998</v>
      </c>
      <c r="K171">
        <v>1411042059</v>
      </c>
      <c r="L171" s="15">
        <f>(((K171/60)/60)/24)+DATE(1970,1,1)</f>
        <v>41900.505312499998</v>
      </c>
      <c r="M171" s="10">
        <f t="shared" si="5"/>
        <v>2014</v>
      </c>
      <c r="N171" t="b">
        <v>0</v>
      </c>
      <c r="O171">
        <v>10</v>
      </c>
      <c r="P171" t="b">
        <v>0</v>
      </c>
      <c r="Q171" t="s">
        <v>8266</v>
      </c>
      <c r="R171">
        <f>ROUND(E171/D171*100,0)</f>
        <v>22</v>
      </c>
      <c r="S171">
        <f>IFERROR(ROUND(E171/O171,2),0)</f>
        <v>56</v>
      </c>
      <c r="T171" s="11" t="s">
        <v>8318</v>
      </c>
      <c r="U171" t="s">
        <v>8322</v>
      </c>
    </row>
    <row r="172" spans="1:21" ht="43.2" x14ac:dyDescent="0.3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5">
        <f t="shared" si="4"/>
        <v>42246.227777777778</v>
      </c>
      <c r="K172">
        <v>1438385283</v>
      </c>
      <c r="L172" s="15">
        <f>(((K172/60)/60)/24)+DATE(1970,1,1)</f>
        <v>42216.977812500001</v>
      </c>
      <c r="M172" s="10">
        <f t="shared" si="5"/>
        <v>2015</v>
      </c>
      <c r="N172" t="b">
        <v>0</v>
      </c>
      <c r="O172">
        <v>10</v>
      </c>
      <c r="P172" t="b">
        <v>0</v>
      </c>
      <c r="Q172" t="s">
        <v>8266</v>
      </c>
      <c r="R172">
        <f>ROUND(E172/D172*100,0)</f>
        <v>3</v>
      </c>
      <c r="S172">
        <f>IFERROR(ROUND(E172/O172,2),0)</f>
        <v>32.5</v>
      </c>
      <c r="T172" s="11" t="s">
        <v>8318</v>
      </c>
      <c r="U172" t="s">
        <v>8322</v>
      </c>
    </row>
    <row r="173" spans="1:21" ht="43.2" x14ac:dyDescent="0.3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5">
        <f t="shared" si="4"/>
        <v>42594.180717592593</v>
      </c>
      <c r="K173">
        <v>1465791614</v>
      </c>
      <c r="L173" s="15">
        <f>(((K173/60)/60)/24)+DATE(1970,1,1)</f>
        <v>42534.180717592593</v>
      </c>
      <c r="M173" s="10">
        <f t="shared" si="5"/>
        <v>2016</v>
      </c>
      <c r="N173" t="b">
        <v>0</v>
      </c>
      <c r="O173">
        <v>1</v>
      </c>
      <c r="P173" t="b">
        <v>0</v>
      </c>
      <c r="Q173" t="s">
        <v>8266</v>
      </c>
      <c r="R173">
        <f>ROUND(E173/D173*100,0)</f>
        <v>0</v>
      </c>
      <c r="S173">
        <f>IFERROR(ROUND(E173/O173,2),0)</f>
        <v>1</v>
      </c>
      <c r="T173" s="11" t="s">
        <v>8318</v>
      </c>
      <c r="U173" t="s">
        <v>8322</v>
      </c>
    </row>
    <row r="174" spans="1:21" ht="43.2" x14ac:dyDescent="0.3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5">
        <f t="shared" si="4"/>
        <v>42082.353275462956</v>
      </c>
      <c r="K174">
        <v>1423733323</v>
      </c>
      <c r="L174" s="15">
        <f>(((K174/60)/60)/24)+DATE(1970,1,1)</f>
        <v>42047.394942129627</v>
      </c>
      <c r="M174" s="10">
        <f t="shared" si="5"/>
        <v>2015</v>
      </c>
      <c r="N174" t="b">
        <v>0</v>
      </c>
      <c r="O174">
        <v>0</v>
      </c>
      <c r="P174" t="b">
        <v>0</v>
      </c>
      <c r="Q174" t="s">
        <v>8266</v>
      </c>
      <c r="R174">
        <f>ROUND(E174/D174*100,0)</f>
        <v>0</v>
      </c>
      <c r="S174">
        <f>IFERROR(ROUND(E174/O174,2),0)</f>
        <v>0</v>
      </c>
      <c r="T174" s="11" t="s">
        <v>8318</v>
      </c>
      <c r="U174" t="s">
        <v>8322</v>
      </c>
    </row>
    <row r="175" spans="1:21" ht="43.2" x14ac:dyDescent="0.3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5">
        <f t="shared" si="4"/>
        <v>42063.573009259257</v>
      </c>
      <c r="K175">
        <v>1422539108</v>
      </c>
      <c r="L175" s="15">
        <f>(((K175/60)/60)/24)+DATE(1970,1,1)</f>
        <v>42033.573009259257</v>
      </c>
      <c r="M175" s="10">
        <f t="shared" si="5"/>
        <v>2015</v>
      </c>
      <c r="N175" t="b">
        <v>0</v>
      </c>
      <c r="O175">
        <v>0</v>
      </c>
      <c r="P175" t="b">
        <v>0</v>
      </c>
      <c r="Q175" t="s">
        <v>8266</v>
      </c>
      <c r="R175">
        <f>ROUND(E175/D175*100,0)</f>
        <v>0</v>
      </c>
      <c r="S175">
        <f>IFERROR(ROUND(E175/O175,2),0)</f>
        <v>0</v>
      </c>
      <c r="T175" s="11" t="s">
        <v>8318</v>
      </c>
      <c r="U175" t="s">
        <v>8322</v>
      </c>
    </row>
    <row r="176" spans="1:21" ht="43.2" x14ac:dyDescent="0.3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5">
        <f t="shared" si="4"/>
        <v>42132.758981481486</v>
      </c>
      <c r="K176">
        <v>1425924776</v>
      </c>
      <c r="L176" s="15">
        <f>(((K176/60)/60)/24)+DATE(1970,1,1)</f>
        <v>42072.758981481486</v>
      </c>
      <c r="M176" s="10">
        <f t="shared" si="5"/>
        <v>2015</v>
      </c>
      <c r="N176" t="b">
        <v>0</v>
      </c>
      <c r="O176">
        <v>0</v>
      </c>
      <c r="P176" t="b">
        <v>0</v>
      </c>
      <c r="Q176" t="s">
        <v>8266</v>
      </c>
      <c r="R176">
        <f>ROUND(E176/D176*100,0)</f>
        <v>0</v>
      </c>
      <c r="S176">
        <f>IFERROR(ROUND(E176/O176,2),0)</f>
        <v>0</v>
      </c>
      <c r="T176" s="11" t="s">
        <v>8318</v>
      </c>
      <c r="U176" t="s">
        <v>8322</v>
      </c>
    </row>
    <row r="177" spans="1:21" ht="43.2" x14ac:dyDescent="0.3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5">
        <f t="shared" si="4"/>
        <v>41880.777905092589</v>
      </c>
      <c r="K177">
        <v>1407177611</v>
      </c>
      <c r="L177" s="15">
        <f>(((K177/60)/60)/24)+DATE(1970,1,1)</f>
        <v>41855.777905092589</v>
      </c>
      <c r="M177" s="10">
        <f t="shared" si="5"/>
        <v>2014</v>
      </c>
      <c r="N177" t="b">
        <v>0</v>
      </c>
      <c r="O177">
        <v>26</v>
      </c>
      <c r="P177" t="b">
        <v>0</v>
      </c>
      <c r="Q177" t="s">
        <v>8266</v>
      </c>
      <c r="R177">
        <f>ROUND(E177/D177*100,0)</f>
        <v>6</v>
      </c>
      <c r="S177">
        <f>IFERROR(ROUND(E177/O177,2),0)</f>
        <v>49.88</v>
      </c>
      <c r="T177" s="11" t="s">
        <v>8318</v>
      </c>
      <c r="U177" t="s">
        <v>8322</v>
      </c>
    </row>
    <row r="178" spans="1:21" ht="43.2" x14ac:dyDescent="0.3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5">
        <f t="shared" si="4"/>
        <v>42221.824062500003</v>
      </c>
      <c r="K178">
        <v>1436211999</v>
      </c>
      <c r="L178" s="15">
        <f>(((K178/60)/60)/24)+DATE(1970,1,1)</f>
        <v>42191.824062500003</v>
      </c>
      <c r="M178" s="10">
        <f t="shared" si="5"/>
        <v>2015</v>
      </c>
      <c r="N178" t="b">
        <v>0</v>
      </c>
      <c r="O178">
        <v>0</v>
      </c>
      <c r="P178" t="b">
        <v>0</v>
      </c>
      <c r="Q178" t="s">
        <v>8266</v>
      </c>
      <c r="R178">
        <f>ROUND(E178/D178*100,0)</f>
        <v>0</v>
      </c>
      <c r="S178">
        <f>IFERROR(ROUND(E178/O178,2),0)</f>
        <v>0</v>
      </c>
      <c r="T178" s="11" t="s">
        <v>8318</v>
      </c>
      <c r="U178" t="s">
        <v>8322</v>
      </c>
    </row>
    <row r="179" spans="1:21" ht="28.8" x14ac:dyDescent="0.3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5">
        <f t="shared" si="4"/>
        <v>42087.00608796296</v>
      </c>
      <c r="K179">
        <v>1425690526</v>
      </c>
      <c r="L179" s="15">
        <f>(((K179/60)/60)/24)+DATE(1970,1,1)</f>
        <v>42070.047754629632</v>
      </c>
      <c r="M179" s="10">
        <f t="shared" si="5"/>
        <v>2015</v>
      </c>
      <c r="N179" t="b">
        <v>0</v>
      </c>
      <c r="O179">
        <v>7</v>
      </c>
      <c r="P179" t="b">
        <v>0</v>
      </c>
      <c r="Q179" t="s">
        <v>8266</v>
      </c>
      <c r="R179">
        <f>ROUND(E179/D179*100,0)</f>
        <v>40</v>
      </c>
      <c r="S179">
        <f>IFERROR(ROUND(E179/O179,2),0)</f>
        <v>25.71</v>
      </c>
      <c r="T179" s="11" t="s">
        <v>8318</v>
      </c>
      <c r="U179" t="s">
        <v>8322</v>
      </c>
    </row>
    <row r="180" spans="1:21" ht="28.8" x14ac:dyDescent="0.3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5">
        <f t="shared" si="4"/>
        <v>42334.997048611112</v>
      </c>
      <c r="K180">
        <v>1445986545</v>
      </c>
      <c r="L180" s="15">
        <f>(((K180/60)/60)/24)+DATE(1970,1,1)</f>
        <v>42304.955381944441</v>
      </c>
      <c r="M180" s="10">
        <f t="shared" si="5"/>
        <v>2015</v>
      </c>
      <c r="N180" t="b">
        <v>0</v>
      </c>
      <c r="O180">
        <v>0</v>
      </c>
      <c r="P180" t="b">
        <v>0</v>
      </c>
      <c r="Q180" t="s">
        <v>8266</v>
      </c>
      <c r="R180">
        <f>ROUND(E180/D180*100,0)</f>
        <v>0</v>
      </c>
      <c r="S180">
        <f>IFERROR(ROUND(E180/O180,2),0)</f>
        <v>0</v>
      </c>
      <c r="T180" s="11" t="s">
        <v>8318</v>
      </c>
      <c r="U180" t="s">
        <v>8322</v>
      </c>
    </row>
    <row r="181" spans="1:21" ht="28.8" x14ac:dyDescent="0.3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5">
        <f t="shared" si="4"/>
        <v>42433.080497685187</v>
      </c>
      <c r="K181">
        <v>1454464555</v>
      </c>
      <c r="L181" s="15">
        <f>(((K181/60)/60)/24)+DATE(1970,1,1)</f>
        <v>42403.080497685187</v>
      </c>
      <c r="M181" s="10">
        <f t="shared" si="5"/>
        <v>2016</v>
      </c>
      <c r="N181" t="b">
        <v>0</v>
      </c>
      <c r="O181">
        <v>2</v>
      </c>
      <c r="P181" t="b">
        <v>0</v>
      </c>
      <c r="Q181" t="s">
        <v>8266</v>
      </c>
      <c r="R181">
        <f>ROUND(E181/D181*100,0)</f>
        <v>20</v>
      </c>
      <c r="S181">
        <f>IFERROR(ROUND(E181/O181,2),0)</f>
        <v>100</v>
      </c>
      <c r="T181" s="11" t="s">
        <v>8318</v>
      </c>
      <c r="U181" t="s">
        <v>8322</v>
      </c>
    </row>
    <row r="182" spans="1:21" ht="43.2" x14ac:dyDescent="0.3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5">
        <f t="shared" si="4"/>
        <v>42107.791666666672</v>
      </c>
      <c r="K182">
        <v>1425512843</v>
      </c>
      <c r="L182" s="15">
        <f>(((K182/60)/60)/24)+DATE(1970,1,1)</f>
        <v>42067.991238425922</v>
      </c>
      <c r="M182" s="10">
        <f t="shared" si="5"/>
        <v>2015</v>
      </c>
      <c r="N182" t="b">
        <v>0</v>
      </c>
      <c r="O182">
        <v>13</v>
      </c>
      <c r="P182" t="b">
        <v>0</v>
      </c>
      <c r="Q182" t="s">
        <v>8266</v>
      </c>
      <c r="R182">
        <f>ROUND(E182/D182*100,0)</f>
        <v>33</v>
      </c>
      <c r="S182">
        <f>IFERROR(ROUND(E182/O182,2),0)</f>
        <v>30.85</v>
      </c>
      <c r="T182" s="11" t="s">
        <v>8318</v>
      </c>
      <c r="U182" t="s">
        <v>8322</v>
      </c>
    </row>
    <row r="183" spans="1:21" ht="43.2" x14ac:dyDescent="0.3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5">
        <f t="shared" si="4"/>
        <v>42177.741840277777</v>
      </c>
      <c r="K183">
        <v>1432403295</v>
      </c>
      <c r="L183" s="15">
        <f>(((K183/60)/60)/24)+DATE(1970,1,1)</f>
        <v>42147.741840277777</v>
      </c>
      <c r="M183" s="10">
        <f t="shared" si="5"/>
        <v>2015</v>
      </c>
      <c r="N183" t="b">
        <v>0</v>
      </c>
      <c r="O183">
        <v>4</v>
      </c>
      <c r="P183" t="b">
        <v>0</v>
      </c>
      <c r="Q183" t="s">
        <v>8266</v>
      </c>
      <c r="R183">
        <f>ROUND(E183/D183*100,0)</f>
        <v>21</v>
      </c>
      <c r="S183">
        <f>IFERROR(ROUND(E183/O183,2),0)</f>
        <v>180.5</v>
      </c>
      <c r="T183" s="11" t="s">
        <v>8318</v>
      </c>
      <c r="U183" t="s">
        <v>8322</v>
      </c>
    </row>
    <row r="184" spans="1:21" ht="43.2" x14ac:dyDescent="0.3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5">
        <f t="shared" si="4"/>
        <v>42742.011944444443</v>
      </c>
      <c r="K184">
        <v>1481156232</v>
      </c>
      <c r="L184" s="15">
        <f>(((K184/60)/60)/24)+DATE(1970,1,1)</f>
        <v>42712.011944444443</v>
      </c>
      <c r="M184" s="10">
        <f t="shared" si="5"/>
        <v>2016</v>
      </c>
      <c r="N184" t="b">
        <v>0</v>
      </c>
      <c r="O184">
        <v>0</v>
      </c>
      <c r="P184" t="b">
        <v>0</v>
      </c>
      <c r="Q184" t="s">
        <v>8266</v>
      </c>
      <c r="R184">
        <f>ROUND(E184/D184*100,0)</f>
        <v>0</v>
      </c>
      <c r="S184">
        <f>IFERROR(ROUND(E184/O184,2),0)</f>
        <v>0</v>
      </c>
      <c r="T184" s="11" t="s">
        <v>8318</v>
      </c>
      <c r="U184" t="s">
        <v>8322</v>
      </c>
    </row>
    <row r="185" spans="1:21" x14ac:dyDescent="0.3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5">
        <f t="shared" si="4"/>
        <v>41969.851967592593</v>
      </c>
      <c r="K185">
        <v>1414438010</v>
      </c>
      <c r="L185" s="15">
        <f>(((K185/60)/60)/24)+DATE(1970,1,1)</f>
        <v>41939.810300925928</v>
      </c>
      <c r="M185" s="10">
        <f t="shared" si="5"/>
        <v>2014</v>
      </c>
      <c r="N185" t="b">
        <v>0</v>
      </c>
      <c r="O185">
        <v>12</v>
      </c>
      <c r="P185" t="b">
        <v>0</v>
      </c>
      <c r="Q185" t="s">
        <v>8266</v>
      </c>
      <c r="R185">
        <f>ROUND(E185/D185*100,0)</f>
        <v>36</v>
      </c>
      <c r="S185">
        <f>IFERROR(ROUND(E185/O185,2),0)</f>
        <v>373.5</v>
      </c>
      <c r="T185" s="11" t="s">
        <v>8318</v>
      </c>
      <c r="U185" t="s">
        <v>8322</v>
      </c>
    </row>
    <row r="186" spans="1:21" ht="43.2" x14ac:dyDescent="0.3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5">
        <f t="shared" si="4"/>
        <v>41883.165972222225</v>
      </c>
      <c r="K186">
        <v>1404586762</v>
      </c>
      <c r="L186" s="15">
        <f>(((K186/60)/60)/24)+DATE(1970,1,1)</f>
        <v>41825.791226851856</v>
      </c>
      <c r="M186" s="10">
        <f t="shared" si="5"/>
        <v>2014</v>
      </c>
      <c r="N186" t="b">
        <v>0</v>
      </c>
      <c r="O186">
        <v>2</v>
      </c>
      <c r="P186" t="b">
        <v>0</v>
      </c>
      <c r="Q186" t="s">
        <v>8266</v>
      </c>
      <c r="R186">
        <f>ROUND(E186/D186*100,0)</f>
        <v>3</v>
      </c>
      <c r="S186">
        <f>IFERROR(ROUND(E186/O186,2),0)</f>
        <v>25.5</v>
      </c>
      <c r="T186" s="11" t="s">
        <v>8318</v>
      </c>
      <c r="U186" t="s">
        <v>8322</v>
      </c>
    </row>
    <row r="187" spans="1:21" x14ac:dyDescent="0.3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5">
        <f t="shared" si="4"/>
        <v>42600.91133101852</v>
      </c>
      <c r="K187">
        <v>1468965139</v>
      </c>
      <c r="L187" s="15">
        <f>(((K187/60)/60)/24)+DATE(1970,1,1)</f>
        <v>42570.91133101852</v>
      </c>
      <c r="M187" s="10">
        <f t="shared" si="5"/>
        <v>2016</v>
      </c>
      <c r="N187" t="b">
        <v>0</v>
      </c>
      <c r="O187">
        <v>10</v>
      </c>
      <c r="P187" t="b">
        <v>0</v>
      </c>
      <c r="Q187" t="s">
        <v>8266</v>
      </c>
      <c r="R187">
        <f>ROUND(E187/D187*100,0)</f>
        <v>6</v>
      </c>
      <c r="S187">
        <f>IFERROR(ROUND(E187/O187,2),0)</f>
        <v>220</v>
      </c>
      <c r="T187" s="11" t="s">
        <v>8318</v>
      </c>
      <c r="U187" t="s">
        <v>8322</v>
      </c>
    </row>
    <row r="188" spans="1:21" ht="43.2" x14ac:dyDescent="0.3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5">
        <f t="shared" si="4"/>
        <v>42797.833333333328</v>
      </c>
      <c r="K188">
        <v>1485977434</v>
      </c>
      <c r="L188" s="15">
        <f>(((K188/60)/60)/24)+DATE(1970,1,1)</f>
        <v>42767.812893518523</v>
      </c>
      <c r="M188" s="10">
        <f t="shared" si="5"/>
        <v>2017</v>
      </c>
      <c r="N188" t="b">
        <v>0</v>
      </c>
      <c r="O188">
        <v>0</v>
      </c>
      <c r="P188" t="b">
        <v>0</v>
      </c>
      <c r="Q188" t="s">
        <v>8266</v>
      </c>
      <c r="R188">
        <f>ROUND(E188/D188*100,0)</f>
        <v>0</v>
      </c>
      <c r="S188">
        <f>IFERROR(ROUND(E188/O188,2),0)</f>
        <v>0</v>
      </c>
      <c r="T188" s="11" t="s">
        <v>8318</v>
      </c>
      <c r="U188" t="s">
        <v>8322</v>
      </c>
    </row>
    <row r="189" spans="1:21" ht="43.2" x14ac:dyDescent="0.3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5">
        <f t="shared" si="4"/>
        <v>42206.290972222225</v>
      </c>
      <c r="K189">
        <v>1435383457</v>
      </c>
      <c r="L189" s="15">
        <f>(((K189/60)/60)/24)+DATE(1970,1,1)</f>
        <v>42182.234456018516</v>
      </c>
      <c r="M189" s="10">
        <f t="shared" si="5"/>
        <v>2015</v>
      </c>
      <c r="N189" t="b">
        <v>0</v>
      </c>
      <c r="O189">
        <v>5</v>
      </c>
      <c r="P189" t="b">
        <v>0</v>
      </c>
      <c r="Q189" t="s">
        <v>8266</v>
      </c>
      <c r="R189">
        <f>ROUND(E189/D189*100,0)</f>
        <v>16</v>
      </c>
      <c r="S189">
        <f>IFERROR(ROUND(E189/O189,2),0)</f>
        <v>160</v>
      </c>
      <c r="T189" s="11" t="s">
        <v>8318</v>
      </c>
      <c r="U189" t="s">
        <v>8322</v>
      </c>
    </row>
    <row r="190" spans="1:21" ht="43.2" x14ac:dyDescent="0.3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5">
        <f t="shared" si="4"/>
        <v>41887.18304398148</v>
      </c>
      <c r="K190">
        <v>1407299015</v>
      </c>
      <c r="L190" s="15">
        <f>(((K190/60)/60)/24)+DATE(1970,1,1)</f>
        <v>41857.18304398148</v>
      </c>
      <c r="M190" s="10">
        <f t="shared" si="5"/>
        <v>2014</v>
      </c>
      <c r="N190" t="b">
        <v>0</v>
      </c>
      <c r="O190">
        <v>0</v>
      </c>
      <c r="P190" t="b">
        <v>0</v>
      </c>
      <c r="Q190" t="s">
        <v>8266</v>
      </c>
      <c r="R190">
        <f>ROUND(E190/D190*100,0)</f>
        <v>0</v>
      </c>
      <c r="S190">
        <f>IFERROR(ROUND(E190/O190,2),0)</f>
        <v>0</v>
      </c>
      <c r="T190" s="11" t="s">
        <v>8318</v>
      </c>
      <c r="U190" t="s">
        <v>8322</v>
      </c>
    </row>
    <row r="191" spans="1:21" ht="43.2" x14ac:dyDescent="0.3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5">
        <f t="shared" si="4"/>
        <v>42616.690706018519</v>
      </c>
      <c r="K191">
        <v>1467736477</v>
      </c>
      <c r="L191" s="15">
        <f>(((K191/60)/60)/24)+DATE(1970,1,1)</f>
        <v>42556.690706018519</v>
      </c>
      <c r="M191" s="10">
        <f t="shared" si="5"/>
        <v>2016</v>
      </c>
      <c r="N191" t="b">
        <v>0</v>
      </c>
      <c r="O191">
        <v>5</v>
      </c>
      <c r="P191" t="b">
        <v>0</v>
      </c>
      <c r="Q191" t="s">
        <v>8266</v>
      </c>
      <c r="R191">
        <f>ROUND(E191/D191*100,0)</f>
        <v>0</v>
      </c>
      <c r="S191">
        <f>IFERROR(ROUND(E191/O191,2),0)</f>
        <v>69</v>
      </c>
      <c r="T191" s="11" t="s">
        <v>8318</v>
      </c>
      <c r="U191" t="s">
        <v>8322</v>
      </c>
    </row>
    <row r="192" spans="1:21" x14ac:dyDescent="0.3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5">
        <f t="shared" si="4"/>
        <v>42537.650995370372</v>
      </c>
      <c r="K192">
        <v>1465227446</v>
      </c>
      <c r="L192" s="15">
        <f>(((K192/60)/60)/24)+DATE(1970,1,1)</f>
        <v>42527.650995370372</v>
      </c>
      <c r="M192" s="10">
        <f t="shared" si="5"/>
        <v>2016</v>
      </c>
      <c r="N192" t="b">
        <v>0</v>
      </c>
      <c r="O192">
        <v>1</v>
      </c>
      <c r="P192" t="b">
        <v>0</v>
      </c>
      <c r="Q192" t="s">
        <v>8266</v>
      </c>
      <c r="R192">
        <f>ROUND(E192/D192*100,0)</f>
        <v>0</v>
      </c>
      <c r="S192">
        <f>IFERROR(ROUND(E192/O192,2),0)</f>
        <v>50</v>
      </c>
      <c r="T192" s="11" t="s">
        <v>8318</v>
      </c>
      <c r="U192" t="s">
        <v>8322</v>
      </c>
    </row>
    <row r="193" spans="1:21" ht="43.2" x14ac:dyDescent="0.3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5">
        <f t="shared" si="4"/>
        <v>42279.441412037035</v>
      </c>
      <c r="K193">
        <v>1440326138</v>
      </c>
      <c r="L193" s="15">
        <f>(((K193/60)/60)/24)+DATE(1970,1,1)</f>
        <v>42239.441412037035</v>
      </c>
      <c r="M193" s="10">
        <f t="shared" si="5"/>
        <v>2015</v>
      </c>
      <c r="N193" t="b">
        <v>0</v>
      </c>
      <c r="O193">
        <v>3</v>
      </c>
      <c r="P193" t="b">
        <v>0</v>
      </c>
      <c r="Q193" t="s">
        <v>8266</v>
      </c>
      <c r="R193">
        <f>ROUND(E193/D193*100,0)</f>
        <v>5</v>
      </c>
      <c r="S193">
        <f>IFERROR(ROUND(E193/O193,2),0)</f>
        <v>83.33</v>
      </c>
      <c r="T193" s="11" t="s">
        <v>8318</v>
      </c>
      <c r="U193" t="s">
        <v>8322</v>
      </c>
    </row>
    <row r="194" spans="1:21" ht="57.6" x14ac:dyDescent="0.3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5">
        <f t="shared" si="4"/>
        <v>41929.792037037041</v>
      </c>
      <c r="K194">
        <v>1410980432</v>
      </c>
      <c r="L194" s="15">
        <f>(((K194/60)/60)/24)+DATE(1970,1,1)</f>
        <v>41899.792037037041</v>
      </c>
      <c r="M194" s="10">
        <f t="shared" si="5"/>
        <v>2014</v>
      </c>
      <c r="N194" t="b">
        <v>0</v>
      </c>
      <c r="O194">
        <v>3</v>
      </c>
      <c r="P194" t="b">
        <v>0</v>
      </c>
      <c r="Q194" t="s">
        <v>8266</v>
      </c>
      <c r="R194">
        <f>ROUND(E194/D194*100,0)</f>
        <v>0</v>
      </c>
      <c r="S194">
        <f>IFERROR(ROUND(E194/O194,2),0)</f>
        <v>5.67</v>
      </c>
      <c r="T194" s="11" t="s">
        <v>8318</v>
      </c>
      <c r="U194" t="s">
        <v>8322</v>
      </c>
    </row>
    <row r="195" spans="1:21" ht="57.6" x14ac:dyDescent="0.3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5">
        <f t="shared" ref="J195:J258" si="6">(((I195/60)/60)/24)+DATE(1970,1,1)</f>
        <v>41971.976458333331</v>
      </c>
      <c r="K195">
        <v>1412029566</v>
      </c>
      <c r="L195" s="15">
        <f>(((K195/60)/60)/24)+DATE(1970,1,1)</f>
        <v>41911.934791666667</v>
      </c>
      <c r="M195" s="10">
        <f t="shared" ref="M195:M258" si="7">YEAR(L195)</f>
        <v>2014</v>
      </c>
      <c r="N195" t="b">
        <v>0</v>
      </c>
      <c r="O195">
        <v>0</v>
      </c>
      <c r="P195" t="b">
        <v>0</v>
      </c>
      <c r="Q195" t="s">
        <v>8266</v>
      </c>
      <c r="R195">
        <f>ROUND(E195/D195*100,0)</f>
        <v>0</v>
      </c>
      <c r="S195">
        <f>IFERROR(ROUND(E195/O195,2),0)</f>
        <v>0</v>
      </c>
      <c r="T195" s="11" t="s">
        <v>8318</v>
      </c>
      <c r="U195" t="s">
        <v>8322</v>
      </c>
    </row>
    <row r="196" spans="1:21" ht="43.2" x14ac:dyDescent="0.3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5">
        <f t="shared" si="6"/>
        <v>42435.996886574074</v>
      </c>
      <c r="K196">
        <v>1452124531</v>
      </c>
      <c r="L196" s="15">
        <f>(((K196/60)/60)/24)+DATE(1970,1,1)</f>
        <v>42375.996886574074</v>
      </c>
      <c r="M196" s="10">
        <f t="shared" si="7"/>
        <v>2016</v>
      </c>
      <c r="N196" t="b">
        <v>0</v>
      </c>
      <c r="O196">
        <v>3</v>
      </c>
      <c r="P196" t="b">
        <v>0</v>
      </c>
      <c r="Q196" t="s">
        <v>8266</v>
      </c>
      <c r="R196">
        <f>ROUND(E196/D196*100,0)</f>
        <v>0</v>
      </c>
      <c r="S196">
        <f>IFERROR(ROUND(E196/O196,2),0)</f>
        <v>1</v>
      </c>
      <c r="T196" s="11" t="s">
        <v>8318</v>
      </c>
      <c r="U196" t="s">
        <v>8322</v>
      </c>
    </row>
    <row r="197" spans="1:21" ht="43.2" x14ac:dyDescent="0.3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5">
        <f t="shared" si="6"/>
        <v>42195.67050925926</v>
      </c>
      <c r="K197">
        <v>1431360332</v>
      </c>
      <c r="L197" s="15">
        <f>(((K197/60)/60)/24)+DATE(1970,1,1)</f>
        <v>42135.67050925926</v>
      </c>
      <c r="M197" s="10">
        <f t="shared" si="7"/>
        <v>2015</v>
      </c>
      <c r="N197" t="b">
        <v>0</v>
      </c>
      <c r="O197">
        <v>0</v>
      </c>
      <c r="P197" t="b">
        <v>0</v>
      </c>
      <c r="Q197" t="s">
        <v>8266</v>
      </c>
      <c r="R197">
        <f>ROUND(E197/D197*100,0)</f>
        <v>0</v>
      </c>
      <c r="S197">
        <f>IFERROR(ROUND(E197/O197,2),0)</f>
        <v>0</v>
      </c>
      <c r="T197" s="11" t="s">
        <v>8318</v>
      </c>
      <c r="U197" t="s">
        <v>8322</v>
      </c>
    </row>
    <row r="198" spans="1:21" ht="43.2" x14ac:dyDescent="0.3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5">
        <f t="shared" si="6"/>
        <v>42287.875</v>
      </c>
      <c r="K198">
        <v>1442062898</v>
      </c>
      <c r="L198" s="15">
        <f>(((K198/60)/60)/24)+DATE(1970,1,1)</f>
        <v>42259.542800925927</v>
      </c>
      <c r="M198" s="10">
        <f t="shared" si="7"/>
        <v>2015</v>
      </c>
      <c r="N198" t="b">
        <v>0</v>
      </c>
      <c r="O198">
        <v>19</v>
      </c>
      <c r="P198" t="b">
        <v>0</v>
      </c>
      <c r="Q198" t="s">
        <v>8266</v>
      </c>
      <c r="R198">
        <f>ROUND(E198/D198*100,0)</f>
        <v>42</v>
      </c>
      <c r="S198">
        <f>IFERROR(ROUND(E198/O198,2),0)</f>
        <v>77.11</v>
      </c>
      <c r="T198" s="11" t="s">
        <v>8318</v>
      </c>
      <c r="U198" t="s">
        <v>8322</v>
      </c>
    </row>
    <row r="199" spans="1:21" ht="43.2" x14ac:dyDescent="0.3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5">
        <f t="shared" si="6"/>
        <v>42783.875</v>
      </c>
      <c r="K199">
        <v>1483734100</v>
      </c>
      <c r="L199" s="15">
        <f>(((K199/60)/60)/24)+DATE(1970,1,1)</f>
        <v>42741.848379629635</v>
      </c>
      <c r="M199" s="10">
        <f t="shared" si="7"/>
        <v>2017</v>
      </c>
      <c r="N199" t="b">
        <v>0</v>
      </c>
      <c r="O199">
        <v>8</v>
      </c>
      <c r="P199" t="b">
        <v>0</v>
      </c>
      <c r="Q199" t="s">
        <v>8266</v>
      </c>
      <c r="R199">
        <f>ROUND(E199/D199*100,0)</f>
        <v>10</v>
      </c>
      <c r="S199">
        <f>IFERROR(ROUND(E199/O199,2),0)</f>
        <v>32.75</v>
      </c>
      <c r="T199" s="11" t="s">
        <v>8318</v>
      </c>
      <c r="U199" t="s">
        <v>8322</v>
      </c>
    </row>
    <row r="200" spans="1:21" ht="43.2" x14ac:dyDescent="0.3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5">
        <f t="shared" si="6"/>
        <v>41917.383356481485</v>
      </c>
      <c r="K200">
        <v>1409908322</v>
      </c>
      <c r="L200" s="15">
        <f>(((K200/60)/60)/24)+DATE(1970,1,1)</f>
        <v>41887.383356481485</v>
      </c>
      <c r="M200" s="10">
        <f t="shared" si="7"/>
        <v>2014</v>
      </c>
      <c r="N200" t="b">
        <v>0</v>
      </c>
      <c r="O200">
        <v>6</v>
      </c>
      <c r="P200" t="b">
        <v>0</v>
      </c>
      <c r="Q200" t="s">
        <v>8266</v>
      </c>
      <c r="R200">
        <f>ROUND(E200/D200*100,0)</f>
        <v>1</v>
      </c>
      <c r="S200">
        <f>IFERROR(ROUND(E200/O200,2),0)</f>
        <v>46.5</v>
      </c>
      <c r="T200" s="11" t="s">
        <v>8318</v>
      </c>
      <c r="U200" t="s">
        <v>8322</v>
      </c>
    </row>
    <row r="201" spans="1:21" ht="43.2" x14ac:dyDescent="0.3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5">
        <f t="shared" si="6"/>
        <v>42614.123865740738</v>
      </c>
      <c r="K201">
        <v>1470106702</v>
      </c>
      <c r="L201" s="15">
        <f>(((K201/60)/60)/24)+DATE(1970,1,1)</f>
        <v>42584.123865740738</v>
      </c>
      <c r="M201" s="10">
        <f t="shared" si="7"/>
        <v>2016</v>
      </c>
      <c r="N201" t="b">
        <v>0</v>
      </c>
      <c r="O201">
        <v>0</v>
      </c>
      <c r="P201" t="b">
        <v>0</v>
      </c>
      <c r="Q201" t="s">
        <v>8266</v>
      </c>
      <c r="R201">
        <f>ROUND(E201/D201*100,0)</f>
        <v>0</v>
      </c>
      <c r="S201">
        <f>IFERROR(ROUND(E201/O201,2),0)</f>
        <v>0</v>
      </c>
      <c r="T201" s="11" t="s">
        <v>8318</v>
      </c>
      <c r="U201" t="s">
        <v>8322</v>
      </c>
    </row>
    <row r="202" spans="1:21" ht="28.8" x14ac:dyDescent="0.3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5">
        <f t="shared" si="6"/>
        <v>41897.083368055559</v>
      </c>
      <c r="K202">
        <v>1408154403</v>
      </c>
      <c r="L202" s="15">
        <f>(((K202/60)/60)/24)+DATE(1970,1,1)</f>
        <v>41867.083368055559</v>
      </c>
      <c r="M202" s="10">
        <f t="shared" si="7"/>
        <v>2014</v>
      </c>
      <c r="N202" t="b">
        <v>0</v>
      </c>
      <c r="O202">
        <v>18</v>
      </c>
      <c r="P202" t="b">
        <v>0</v>
      </c>
      <c r="Q202" t="s">
        <v>8266</v>
      </c>
      <c r="R202">
        <f>ROUND(E202/D202*100,0)</f>
        <v>26</v>
      </c>
      <c r="S202">
        <f>IFERROR(ROUND(E202/O202,2),0)</f>
        <v>87.31</v>
      </c>
      <c r="T202" s="11" t="s">
        <v>8318</v>
      </c>
      <c r="U202" t="s">
        <v>8322</v>
      </c>
    </row>
    <row r="203" spans="1:21" ht="43.2" x14ac:dyDescent="0.3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5">
        <f t="shared" si="6"/>
        <v>42043.818622685183</v>
      </c>
      <c r="K203">
        <v>1421696329</v>
      </c>
      <c r="L203" s="15">
        <f>(((K203/60)/60)/24)+DATE(1970,1,1)</f>
        <v>42023.818622685183</v>
      </c>
      <c r="M203" s="10">
        <f t="shared" si="7"/>
        <v>2015</v>
      </c>
      <c r="N203" t="b">
        <v>0</v>
      </c>
      <c r="O203">
        <v>7</v>
      </c>
      <c r="P203" t="b">
        <v>0</v>
      </c>
      <c r="Q203" t="s">
        <v>8266</v>
      </c>
      <c r="R203">
        <f>ROUND(E203/D203*100,0)</f>
        <v>58</v>
      </c>
      <c r="S203">
        <f>IFERROR(ROUND(E203/O203,2),0)</f>
        <v>54.29</v>
      </c>
      <c r="T203" s="11" t="s">
        <v>8318</v>
      </c>
      <c r="U203" t="s">
        <v>8322</v>
      </c>
    </row>
    <row r="204" spans="1:21" x14ac:dyDescent="0.3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5">
        <f t="shared" si="6"/>
        <v>42285.874305555553</v>
      </c>
      <c r="K204">
        <v>1441750564</v>
      </c>
      <c r="L204" s="15">
        <f>(((K204/60)/60)/24)+DATE(1970,1,1)</f>
        <v>42255.927824074075</v>
      </c>
      <c r="M204" s="10">
        <f t="shared" si="7"/>
        <v>2015</v>
      </c>
      <c r="N204" t="b">
        <v>0</v>
      </c>
      <c r="O204">
        <v>0</v>
      </c>
      <c r="P204" t="b">
        <v>0</v>
      </c>
      <c r="Q204" t="s">
        <v>8266</v>
      </c>
      <c r="R204">
        <f>ROUND(E204/D204*100,0)</f>
        <v>0</v>
      </c>
      <c r="S204">
        <f>IFERROR(ROUND(E204/O204,2),0)</f>
        <v>0</v>
      </c>
      <c r="T204" s="11" t="s">
        <v>8318</v>
      </c>
      <c r="U204" t="s">
        <v>8322</v>
      </c>
    </row>
    <row r="205" spans="1:21" ht="43.2" x14ac:dyDescent="0.3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5">
        <f t="shared" si="6"/>
        <v>42033.847962962958</v>
      </c>
      <c r="K205">
        <v>1417378864</v>
      </c>
      <c r="L205" s="15">
        <f>(((K205/60)/60)/24)+DATE(1970,1,1)</f>
        <v>41973.847962962958</v>
      </c>
      <c r="M205" s="10">
        <f t="shared" si="7"/>
        <v>2014</v>
      </c>
      <c r="N205" t="b">
        <v>0</v>
      </c>
      <c r="O205">
        <v>8</v>
      </c>
      <c r="P205" t="b">
        <v>0</v>
      </c>
      <c r="Q205" t="s">
        <v>8266</v>
      </c>
      <c r="R205">
        <f>ROUND(E205/D205*100,0)</f>
        <v>30</v>
      </c>
      <c r="S205">
        <f>IFERROR(ROUND(E205/O205,2),0)</f>
        <v>93.25</v>
      </c>
      <c r="T205" s="11" t="s">
        <v>8318</v>
      </c>
      <c r="U205" t="s">
        <v>8322</v>
      </c>
    </row>
    <row r="206" spans="1:21" ht="43.2" x14ac:dyDescent="0.3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5">
        <f t="shared" si="6"/>
        <v>42586.583368055552</v>
      </c>
      <c r="K206">
        <v>1467727203</v>
      </c>
      <c r="L206" s="15">
        <f>(((K206/60)/60)/24)+DATE(1970,1,1)</f>
        <v>42556.583368055552</v>
      </c>
      <c r="M206" s="10">
        <f t="shared" si="7"/>
        <v>2016</v>
      </c>
      <c r="N206" t="b">
        <v>0</v>
      </c>
      <c r="O206">
        <v>1293</v>
      </c>
      <c r="P206" t="b">
        <v>0</v>
      </c>
      <c r="Q206" t="s">
        <v>8266</v>
      </c>
      <c r="R206">
        <f>ROUND(E206/D206*100,0)</f>
        <v>51</v>
      </c>
      <c r="S206">
        <f>IFERROR(ROUND(E206/O206,2),0)</f>
        <v>117.68</v>
      </c>
      <c r="T206" s="11" t="s">
        <v>8318</v>
      </c>
      <c r="U206" t="s">
        <v>8322</v>
      </c>
    </row>
    <row r="207" spans="1:21" ht="43.2" x14ac:dyDescent="0.3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5">
        <f t="shared" si="6"/>
        <v>42283.632199074069</v>
      </c>
      <c r="K207">
        <v>1441120222</v>
      </c>
      <c r="L207" s="15">
        <f>(((K207/60)/60)/24)+DATE(1970,1,1)</f>
        <v>42248.632199074069</v>
      </c>
      <c r="M207" s="10">
        <f t="shared" si="7"/>
        <v>2015</v>
      </c>
      <c r="N207" t="b">
        <v>0</v>
      </c>
      <c r="O207">
        <v>17</v>
      </c>
      <c r="P207" t="b">
        <v>0</v>
      </c>
      <c r="Q207" t="s">
        <v>8266</v>
      </c>
      <c r="R207">
        <f>ROUND(E207/D207*100,0)</f>
        <v>16</v>
      </c>
      <c r="S207">
        <f>IFERROR(ROUND(E207/O207,2),0)</f>
        <v>76.47</v>
      </c>
      <c r="T207" s="11" t="s">
        <v>8318</v>
      </c>
      <c r="U207" t="s">
        <v>8322</v>
      </c>
    </row>
    <row r="208" spans="1:21" ht="43.2" x14ac:dyDescent="0.3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5">
        <f t="shared" si="6"/>
        <v>42588.004432870366</v>
      </c>
      <c r="K208">
        <v>1468627583</v>
      </c>
      <c r="L208" s="15">
        <f>(((K208/60)/60)/24)+DATE(1970,1,1)</f>
        <v>42567.004432870366</v>
      </c>
      <c r="M208" s="10">
        <f t="shared" si="7"/>
        <v>2016</v>
      </c>
      <c r="N208" t="b">
        <v>0</v>
      </c>
      <c r="O208">
        <v>0</v>
      </c>
      <c r="P208" t="b">
        <v>0</v>
      </c>
      <c r="Q208" t="s">
        <v>8266</v>
      </c>
      <c r="R208">
        <f>ROUND(E208/D208*100,0)</f>
        <v>0</v>
      </c>
      <c r="S208">
        <f>IFERROR(ROUND(E208/O208,2),0)</f>
        <v>0</v>
      </c>
      <c r="T208" s="11" t="s">
        <v>8318</v>
      </c>
      <c r="U208" t="s">
        <v>8322</v>
      </c>
    </row>
    <row r="209" spans="1:21" ht="43.2" x14ac:dyDescent="0.3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5">
        <f t="shared" si="6"/>
        <v>42008.197199074071</v>
      </c>
      <c r="K209">
        <v>1417754638</v>
      </c>
      <c r="L209" s="15">
        <f>(((K209/60)/60)/24)+DATE(1970,1,1)</f>
        <v>41978.197199074071</v>
      </c>
      <c r="M209" s="10">
        <f t="shared" si="7"/>
        <v>2014</v>
      </c>
      <c r="N209" t="b">
        <v>0</v>
      </c>
      <c r="O209">
        <v>13</v>
      </c>
      <c r="P209" t="b">
        <v>0</v>
      </c>
      <c r="Q209" t="s">
        <v>8266</v>
      </c>
      <c r="R209">
        <f>ROUND(E209/D209*100,0)</f>
        <v>15</v>
      </c>
      <c r="S209">
        <f>IFERROR(ROUND(E209/O209,2),0)</f>
        <v>163.85</v>
      </c>
      <c r="T209" s="11" t="s">
        <v>8318</v>
      </c>
      <c r="U209" t="s">
        <v>8322</v>
      </c>
    </row>
    <row r="210" spans="1:21" ht="43.2" x14ac:dyDescent="0.3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5">
        <f t="shared" si="6"/>
        <v>41989.369988425926</v>
      </c>
      <c r="K210">
        <v>1416127967</v>
      </c>
      <c r="L210" s="15">
        <f>(((K210/60)/60)/24)+DATE(1970,1,1)</f>
        <v>41959.369988425926</v>
      </c>
      <c r="M210" s="10">
        <f t="shared" si="7"/>
        <v>2014</v>
      </c>
      <c r="N210" t="b">
        <v>0</v>
      </c>
      <c r="O210">
        <v>0</v>
      </c>
      <c r="P210" t="b">
        <v>0</v>
      </c>
      <c r="Q210" t="s">
        <v>8266</v>
      </c>
      <c r="R210">
        <f>ROUND(E210/D210*100,0)</f>
        <v>0</v>
      </c>
      <c r="S210">
        <f>IFERROR(ROUND(E210/O210,2),0)</f>
        <v>0</v>
      </c>
      <c r="T210" s="11" t="s">
        <v>8318</v>
      </c>
      <c r="U210" t="s">
        <v>8322</v>
      </c>
    </row>
    <row r="211" spans="1:21" ht="43.2" x14ac:dyDescent="0.3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5">
        <f t="shared" si="6"/>
        <v>42195.922858796301</v>
      </c>
      <c r="K211">
        <v>1433974135</v>
      </c>
      <c r="L211" s="15">
        <f>(((K211/60)/60)/24)+DATE(1970,1,1)</f>
        <v>42165.922858796301</v>
      </c>
      <c r="M211" s="10">
        <f t="shared" si="7"/>
        <v>2015</v>
      </c>
      <c r="N211" t="b">
        <v>0</v>
      </c>
      <c r="O211">
        <v>0</v>
      </c>
      <c r="P211" t="b">
        <v>0</v>
      </c>
      <c r="Q211" t="s">
        <v>8266</v>
      </c>
      <c r="R211">
        <f>ROUND(E211/D211*100,0)</f>
        <v>0</v>
      </c>
      <c r="S211">
        <f>IFERROR(ROUND(E211/O211,2),0)</f>
        <v>0</v>
      </c>
      <c r="T211" s="11" t="s">
        <v>8318</v>
      </c>
      <c r="U211" t="s">
        <v>8322</v>
      </c>
    </row>
    <row r="212" spans="1:21" ht="43.2" x14ac:dyDescent="0.3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5">
        <f t="shared" si="6"/>
        <v>42278.208333333328</v>
      </c>
      <c r="K212">
        <v>1441157592</v>
      </c>
      <c r="L212" s="15">
        <f>(((K212/60)/60)/24)+DATE(1970,1,1)</f>
        <v>42249.064722222218</v>
      </c>
      <c r="M212" s="10">
        <f t="shared" si="7"/>
        <v>2015</v>
      </c>
      <c r="N212" t="b">
        <v>0</v>
      </c>
      <c r="O212">
        <v>33</v>
      </c>
      <c r="P212" t="b">
        <v>0</v>
      </c>
      <c r="Q212" t="s">
        <v>8266</v>
      </c>
      <c r="R212">
        <f>ROUND(E212/D212*100,0)</f>
        <v>25</v>
      </c>
      <c r="S212">
        <f>IFERROR(ROUND(E212/O212,2),0)</f>
        <v>91.82</v>
      </c>
      <c r="T212" s="11" t="s">
        <v>8318</v>
      </c>
      <c r="U212" t="s">
        <v>8322</v>
      </c>
    </row>
    <row r="213" spans="1:21" ht="43.2" x14ac:dyDescent="0.3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5">
        <f t="shared" si="6"/>
        <v>42266.159918981488</v>
      </c>
      <c r="K213">
        <v>1440042617</v>
      </c>
      <c r="L213" s="15">
        <f>(((K213/60)/60)/24)+DATE(1970,1,1)</f>
        <v>42236.159918981488</v>
      </c>
      <c r="M213" s="10">
        <f t="shared" si="7"/>
        <v>2015</v>
      </c>
      <c r="N213" t="b">
        <v>0</v>
      </c>
      <c r="O213">
        <v>12</v>
      </c>
      <c r="P213" t="b">
        <v>0</v>
      </c>
      <c r="Q213" t="s">
        <v>8266</v>
      </c>
      <c r="R213">
        <f>ROUND(E213/D213*100,0)</f>
        <v>45</v>
      </c>
      <c r="S213">
        <f>IFERROR(ROUND(E213/O213,2),0)</f>
        <v>185.83</v>
      </c>
      <c r="T213" s="11" t="s">
        <v>8318</v>
      </c>
      <c r="U213" t="s">
        <v>8322</v>
      </c>
    </row>
    <row r="214" spans="1:21" ht="28.8" x14ac:dyDescent="0.3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5">
        <f t="shared" si="6"/>
        <v>42476.839351851857</v>
      </c>
      <c r="K214">
        <v>1455656920</v>
      </c>
      <c r="L214" s="15">
        <f>(((K214/60)/60)/24)+DATE(1970,1,1)</f>
        <v>42416.881018518514</v>
      </c>
      <c r="M214" s="10">
        <f t="shared" si="7"/>
        <v>2016</v>
      </c>
      <c r="N214" t="b">
        <v>0</v>
      </c>
      <c r="O214">
        <v>1</v>
      </c>
      <c r="P214" t="b">
        <v>0</v>
      </c>
      <c r="Q214" t="s">
        <v>8266</v>
      </c>
      <c r="R214">
        <f>ROUND(E214/D214*100,0)</f>
        <v>0</v>
      </c>
      <c r="S214">
        <f>IFERROR(ROUND(E214/O214,2),0)</f>
        <v>1</v>
      </c>
      <c r="T214" s="11" t="s">
        <v>8318</v>
      </c>
      <c r="U214" t="s">
        <v>8322</v>
      </c>
    </row>
    <row r="215" spans="1:21" ht="43.2" x14ac:dyDescent="0.3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5">
        <f t="shared" si="6"/>
        <v>42232.587974537033</v>
      </c>
      <c r="K215">
        <v>1437142547</v>
      </c>
      <c r="L215" s="15">
        <f>(((K215/60)/60)/24)+DATE(1970,1,1)</f>
        <v>42202.594293981485</v>
      </c>
      <c r="M215" s="10">
        <f t="shared" si="7"/>
        <v>2015</v>
      </c>
      <c r="N215" t="b">
        <v>0</v>
      </c>
      <c r="O215">
        <v>1</v>
      </c>
      <c r="P215" t="b">
        <v>0</v>
      </c>
      <c r="Q215" t="s">
        <v>8266</v>
      </c>
      <c r="R215">
        <f>ROUND(E215/D215*100,0)</f>
        <v>0</v>
      </c>
      <c r="S215">
        <f>IFERROR(ROUND(E215/O215,2),0)</f>
        <v>20</v>
      </c>
      <c r="T215" s="11" t="s">
        <v>8318</v>
      </c>
      <c r="U215" t="s">
        <v>8322</v>
      </c>
    </row>
    <row r="216" spans="1:21" ht="43.2" x14ac:dyDescent="0.3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5">
        <f t="shared" si="6"/>
        <v>42069.64061342593</v>
      </c>
      <c r="K216">
        <v>1420471349</v>
      </c>
      <c r="L216" s="15">
        <f>(((K216/60)/60)/24)+DATE(1970,1,1)</f>
        <v>42009.64061342593</v>
      </c>
      <c r="M216" s="10">
        <f t="shared" si="7"/>
        <v>2015</v>
      </c>
      <c r="N216" t="b">
        <v>0</v>
      </c>
      <c r="O216">
        <v>1</v>
      </c>
      <c r="P216" t="b">
        <v>0</v>
      </c>
      <c r="Q216" t="s">
        <v>8266</v>
      </c>
      <c r="R216">
        <f>ROUND(E216/D216*100,0)</f>
        <v>0</v>
      </c>
      <c r="S216">
        <f>IFERROR(ROUND(E216/O216,2),0)</f>
        <v>1</v>
      </c>
      <c r="T216" s="11" t="s">
        <v>8318</v>
      </c>
      <c r="U216" t="s">
        <v>8322</v>
      </c>
    </row>
    <row r="217" spans="1:21" ht="43.2" x14ac:dyDescent="0.3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5">
        <f t="shared" si="6"/>
        <v>42417.999305555553</v>
      </c>
      <c r="K217">
        <v>1452058282</v>
      </c>
      <c r="L217" s="15">
        <f>(((K217/60)/60)/24)+DATE(1970,1,1)</f>
        <v>42375.230115740742</v>
      </c>
      <c r="M217" s="10">
        <f t="shared" si="7"/>
        <v>2016</v>
      </c>
      <c r="N217" t="b">
        <v>0</v>
      </c>
      <c r="O217">
        <v>1</v>
      </c>
      <c r="P217" t="b">
        <v>0</v>
      </c>
      <c r="Q217" t="s">
        <v>8266</v>
      </c>
      <c r="R217">
        <f>ROUND(E217/D217*100,0)</f>
        <v>0</v>
      </c>
      <c r="S217">
        <f>IFERROR(ROUND(E217/O217,2),0)</f>
        <v>10</v>
      </c>
      <c r="T217" s="11" t="s">
        <v>8318</v>
      </c>
      <c r="U217" t="s">
        <v>8322</v>
      </c>
    </row>
    <row r="218" spans="1:21" ht="43.2" x14ac:dyDescent="0.3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5">
        <f t="shared" si="6"/>
        <v>42116.917094907403</v>
      </c>
      <c r="K218">
        <v>1425423637</v>
      </c>
      <c r="L218" s="15">
        <f>(((K218/60)/60)/24)+DATE(1970,1,1)</f>
        <v>42066.958761574075</v>
      </c>
      <c r="M218" s="10">
        <f t="shared" si="7"/>
        <v>2015</v>
      </c>
      <c r="N218" t="b">
        <v>0</v>
      </c>
      <c r="O218">
        <v>84</v>
      </c>
      <c r="P218" t="b">
        <v>0</v>
      </c>
      <c r="Q218" t="s">
        <v>8266</v>
      </c>
      <c r="R218">
        <f>ROUND(E218/D218*100,0)</f>
        <v>56</v>
      </c>
      <c r="S218">
        <f>IFERROR(ROUND(E218/O218,2),0)</f>
        <v>331.54</v>
      </c>
      <c r="T218" s="11" t="s">
        <v>8318</v>
      </c>
      <c r="U218" t="s">
        <v>8322</v>
      </c>
    </row>
    <row r="219" spans="1:21" x14ac:dyDescent="0.3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5">
        <f t="shared" si="6"/>
        <v>42001.64061342593</v>
      </c>
      <c r="K219">
        <v>1417101749</v>
      </c>
      <c r="L219" s="15">
        <f>(((K219/60)/60)/24)+DATE(1970,1,1)</f>
        <v>41970.64061342593</v>
      </c>
      <c r="M219" s="10">
        <f t="shared" si="7"/>
        <v>2014</v>
      </c>
      <c r="N219" t="b">
        <v>0</v>
      </c>
      <c r="O219">
        <v>38</v>
      </c>
      <c r="P219" t="b">
        <v>0</v>
      </c>
      <c r="Q219" t="s">
        <v>8266</v>
      </c>
      <c r="R219">
        <f>ROUND(E219/D219*100,0)</f>
        <v>12</v>
      </c>
      <c r="S219">
        <f>IFERROR(ROUND(E219/O219,2),0)</f>
        <v>314.29000000000002</v>
      </c>
      <c r="T219" s="11" t="s">
        <v>8318</v>
      </c>
      <c r="U219" t="s">
        <v>8322</v>
      </c>
    </row>
    <row r="220" spans="1:21" ht="43.2" x14ac:dyDescent="0.3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5">
        <f t="shared" si="6"/>
        <v>42139.628344907411</v>
      </c>
      <c r="K220">
        <v>1426518289</v>
      </c>
      <c r="L220" s="15">
        <f>(((K220/60)/60)/24)+DATE(1970,1,1)</f>
        <v>42079.628344907411</v>
      </c>
      <c r="M220" s="10">
        <f t="shared" si="7"/>
        <v>2015</v>
      </c>
      <c r="N220" t="b">
        <v>0</v>
      </c>
      <c r="O220">
        <v>1</v>
      </c>
      <c r="P220" t="b">
        <v>0</v>
      </c>
      <c r="Q220" t="s">
        <v>8266</v>
      </c>
      <c r="R220">
        <f>ROUND(E220/D220*100,0)</f>
        <v>2</v>
      </c>
      <c r="S220">
        <f>IFERROR(ROUND(E220/O220,2),0)</f>
        <v>100</v>
      </c>
      <c r="T220" s="11" t="s">
        <v>8318</v>
      </c>
      <c r="U220" t="s">
        <v>8322</v>
      </c>
    </row>
    <row r="221" spans="1:21" ht="28.8" x14ac:dyDescent="0.3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5">
        <f t="shared" si="6"/>
        <v>42461.290972222225</v>
      </c>
      <c r="K221">
        <v>1456732225</v>
      </c>
      <c r="L221" s="15">
        <f>(((K221/60)/60)/24)+DATE(1970,1,1)</f>
        <v>42429.326678240745</v>
      </c>
      <c r="M221" s="10">
        <f t="shared" si="7"/>
        <v>2016</v>
      </c>
      <c r="N221" t="b">
        <v>0</v>
      </c>
      <c r="O221">
        <v>76</v>
      </c>
      <c r="P221" t="b">
        <v>0</v>
      </c>
      <c r="Q221" t="s">
        <v>8266</v>
      </c>
      <c r="R221">
        <f>ROUND(E221/D221*100,0)</f>
        <v>18</v>
      </c>
      <c r="S221">
        <f>IFERROR(ROUND(E221/O221,2),0)</f>
        <v>115.99</v>
      </c>
      <c r="T221" s="11" t="s">
        <v>8318</v>
      </c>
      <c r="U221" t="s">
        <v>8322</v>
      </c>
    </row>
    <row r="222" spans="1:21" ht="43.2" x14ac:dyDescent="0.3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5">
        <f t="shared" si="6"/>
        <v>42236.837499999994</v>
      </c>
      <c r="K222">
        <v>1436542030</v>
      </c>
      <c r="L222" s="15">
        <f>(((K222/60)/60)/24)+DATE(1970,1,1)</f>
        <v>42195.643865740742</v>
      </c>
      <c r="M222" s="10">
        <f t="shared" si="7"/>
        <v>2015</v>
      </c>
      <c r="N222" t="b">
        <v>0</v>
      </c>
      <c r="O222">
        <v>3</v>
      </c>
      <c r="P222" t="b">
        <v>0</v>
      </c>
      <c r="Q222" t="s">
        <v>8266</v>
      </c>
      <c r="R222">
        <f>ROUND(E222/D222*100,0)</f>
        <v>1</v>
      </c>
      <c r="S222">
        <f>IFERROR(ROUND(E222/O222,2),0)</f>
        <v>120</v>
      </c>
      <c r="T222" s="11" t="s">
        <v>8318</v>
      </c>
      <c r="U222" t="s">
        <v>8322</v>
      </c>
    </row>
    <row r="223" spans="1:21" x14ac:dyDescent="0.3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5">
        <f t="shared" si="6"/>
        <v>42091.79587962963</v>
      </c>
      <c r="K223">
        <v>1422389164</v>
      </c>
      <c r="L223" s="15">
        <f>(((K223/60)/60)/24)+DATE(1970,1,1)</f>
        <v>42031.837546296301</v>
      </c>
      <c r="M223" s="10">
        <f t="shared" si="7"/>
        <v>2015</v>
      </c>
      <c r="N223" t="b">
        <v>0</v>
      </c>
      <c r="O223">
        <v>0</v>
      </c>
      <c r="P223" t="b">
        <v>0</v>
      </c>
      <c r="Q223" t="s">
        <v>8266</v>
      </c>
      <c r="R223">
        <f>ROUND(E223/D223*100,0)</f>
        <v>0</v>
      </c>
      <c r="S223">
        <f>IFERROR(ROUND(E223/O223,2),0)</f>
        <v>0</v>
      </c>
      <c r="T223" s="11" t="s">
        <v>8318</v>
      </c>
      <c r="U223" t="s">
        <v>8322</v>
      </c>
    </row>
    <row r="224" spans="1:21" ht="43.2" x14ac:dyDescent="0.3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5">
        <f t="shared" si="6"/>
        <v>42090.110416666663</v>
      </c>
      <c r="K224">
        <v>1422383318</v>
      </c>
      <c r="L224" s="15">
        <f>(((K224/60)/60)/24)+DATE(1970,1,1)</f>
        <v>42031.769884259258</v>
      </c>
      <c r="M224" s="10">
        <f t="shared" si="7"/>
        <v>2015</v>
      </c>
      <c r="N224" t="b">
        <v>0</v>
      </c>
      <c r="O224">
        <v>2</v>
      </c>
      <c r="P224" t="b">
        <v>0</v>
      </c>
      <c r="Q224" t="s">
        <v>8266</v>
      </c>
      <c r="R224">
        <f>ROUND(E224/D224*100,0)</f>
        <v>13</v>
      </c>
      <c r="S224">
        <f>IFERROR(ROUND(E224/O224,2),0)</f>
        <v>65</v>
      </c>
      <c r="T224" s="11" t="s">
        <v>8318</v>
      </c>
      <c r="U224" t="s">
        <v>8322</v>
      </c>
    </row>
    <row r="225" spans="1:21" ht="43.2" x14ac:dyDescent="0.3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5">
        <f t="shared" si="6"/>
        <v>42512.045138888891</v>
      </c>
      <c r="K225">
        <v>1461287350</v>
      </c>
      <c r="L225" s="15">
        <f>(((K225/60)/60)/24)+DATE(1970,1,1)</f>
        <v>42482.048032407409</v>
      </c>
      <c r="M225" s="10">
        <f t="shared" si="7"/>
        <v>2016</v>
      </c>
      <c r="N225" t="b">
        <v>0</v>
      </c>
      <c r="O225">
        <v>0</v>
      </c>
      <c r="P225" t="b">
        <v>0</v>
      </c>
      <c r="Q225" t="s">
        <v>8266</v>
      </c>
      <c r="R225">
        <f>ROUND(E225/D225*100,0)</f>
        <v>0</v>
      </c>
      <c r="S225">
        <f>IFERROR(ROUND(E225/O225,2),0)</f>
        <v>0</v>
      </c>
      <c r="T225" s="11" t="s">
        <v>8318</v>
      </c>
      <c r="U225" t="s">
        <v>8322</v>
      </c>
    </row>
    <row r="226" spans="1:21" ht="43.2" x14ac:dyDescent="0.3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5">
        <f t="shared" si="6"/>
        <v>42195.235254629632</v>
      </c>
      <c r="K226">
        <v>1431322726</v>
      </c>
      <c r="L226" s="15">
        <f>(((K226/60)/60)/24)+DATE(1970,1,1)</f>
        <v>42135.235254629632</v>
      </c>
      <c r="M226" s="10">
        <f t="shared" si="7"/>
        <v>2015</v>
      </c>
      <c r="N226" t="b">
        <v>0</v>
      </c>
      <c r="O226">
        <v>0</v>
      </c>
      <c r="P226" t="b">
        <v>0</v>
      </c>
      <c r="Q226" t="s">
        <v>8266</v>
      </c>
      <c r="R226">
        <f>ROUND(E226/D226*100,0)</f>
        <v>0</v>
      </c>
      <c r="S226">
        <f>IFERROR(ROUND(E226/O226,2),0)</f>
        <v>0</v>
      </c>
      <c r="T226" s="11" t="s">
        <v>8318</v>
      </c>
      <c r="U226" t="s">
        <v>8322</v>
      </c>
    </row>
    <row r="227" spans="1:21" ht="43.2" x14ac:dyDescent="0.3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5">
        <f t="shared" si="6"/>
        <v>42468.919606481482</v>
      </c>
      <c r="K227">
        <v>1457564654</v>
      </c>
      <c r="L227" s="15">
        <f>(((K227/60)/60)/24)+DATE(1970,1,1)</f>
        <v>42438.961273148147</v>
      </c>
      <c r="M227" s="10">
        <f t="shared" si="7"/>
        <v>2016</v>
      </c>
      <c r="N227" t="b">
        <v>0</v>
      </c>
      <c r="O227">
        <v>0</v>
      </c>
      <c r="P227" t="b">
        <v>0</v>
      </c>
      <c r="Q227" t="s">
        <v>8266</v>
      </c>
      <c r="R227">
        <f>ROUND(E227/D227*100,0)</f>
        <v>0</v>
      </c>
      <c r="S227">
        <f>IFERROR(ROUND(E227/O227,2),0)</f>
        <v>0</v>
      </c>
      <c r="T227" s="11" t="s">
        <v>8318</v>
      </c>
      <c r="U227" t="s">
        <v>8322</v>
      </c>
    </row>
    <row r="228" spans="1:21" ht="43.2" x14ac:dyDescent="0.3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5">
        <f t="shared" si="6"/>
        <v>42155.395138888889</v>
      </c>
      <c r="K228">
        <v>1428854344</v>
      </c>
      <c r="L228" s="15">
        <f>(((K228/60)/60)/24)+DATE(1970,1,1)</f>
        <v>42106.666018518517</v>
      </c>
      <c r="M228" s="10">
        <f t="shared" si="7"/>
        <v>2015</v>
      </c>
      <c r="N228" t="b">
        <v>0</v>
      </c>
      <c r="O228">
        <v>2</v>
      </c>
      <c r="P228" t="b">
        <v>0</v>
      </c>
      <c r="Q228" t="s">
        <v>8266</v>
      </c>
      <c r="R228">
        <f>ROUND(E228/D228*100,0)</f>
        <v>1</v>
      </c>
      <c r="S228">
        <f>IFERROR(ROUND(E228/O228,2),0)</f>
        <v>125</v>
      </c>
      <c r="T228" s="11" t="s">
        <v>8318</v>
      </c>
      <c r="U228" t="s">
        <v>8322</v>
      </c>
    </row>
    <row r="229" spans="1:21" ht="43.2" x14ac:dyDescent="0.3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5">
        <f t="shared" si="6"/>
        <v>42194.893993055557</v>
      </c>
      <c r="K229">
        <v>1433885241</v>
      </c>
      <c r="L229" s="15">
        <f>(((K229/60)/60)/24)+DATE(1970,1,1)</f>
        <v>42164.893993055557</v>
      </c>
      <c r="M229" s="10">
        <f t="shared" si="7"/>
        <v>2015</v>
      </c>
      <c r="N229" t="b">
        <v>0</v>
      </c>
      <c r="O229">
        <v>0</v>
      </c>
      <c r="P229" t="b">
        <v>0</v>
      </c>
      <c r="Q229" t="s">
        <v>8266</v>
      </c>
      <c r="R229">
        <f>ROUND(E229/D229*100,0)</f>
        <v>0</v>
      </c>
      <c r="S229">
        <f>IFERROR(ROUND(E229/O229,2),0)</f>
        <v>0</v>
      </c>
      <c r="T229" s="11" t="s">
        <v>8318</v>
      </c>
      <c r="U229" t="s">
        <v>8322</v>
      </c>
    </row>
    <row r="230" spans="1:21" ht="28.8" x14ac:dyDescent="0.3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5">
        <f t="shared" si="6"/>
        <v>42156.686400462961</v>
      </c>
      <c r="K230">
        <v>1427992105</v>
      </c>
      <c r="L230" s="15">
        <f>(((K230/60)/60)/24)+DATE(1970,1,1)</f>
        <v>42096.686400462961</v>
      </c>
      <c r="M230" s="10">
        <f t="shared" si="7"/>
        <v>2015</v>
      </c>
      <c r="N230" t="b">
        <v>0</v>
      </c>
      <c r="O230">
        <v>0</v>
      </c>
      <c r="P230" t="b">
        <v>0</v>
      </c>
      <c r="Q230" t="s">
        <v>8266</v>
      </c>
      <c r="R230">
        <f>ROUND(E230/D230*100,0)</f>
        <v>0</v>
      </c>
      <c r="S230">
        <f>IFERROR(ROUND(E230/O230,2),0)</f>
        <v>0</v>
      </c>
      <c r="T230" s="11" t="s">
        <v>8318</v>
      </c>
      <c r="U230" t="s">
        <v>8322</v>
      </c>
    </row>
    <row r="231" spans="1:21" ht="43.2" x14ac:dyDescent="0.3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5">
        <f t="shared" si="6"/>
        <v>42413.933993055558</v>
      </c>
      <c r="K231">
        <v>1452810297</v>
      </c>
      <c r="L231" s="15">
        <f>(((K231/60)/60)/24)+DATE(1970,1,1)</f>
        <v>42383.933993055558</v>
      </c>
      <c r="M231" s="10">
        <f t="shared" si="7"/>
        <v>2016</v>
      </c>
      <c r="N231" t="b">
        <v>0</v>
      </c>
      <c r="O231">
        <v>0</v>
      </c>
      <c r="P231" t="b">
        <v>0</v>
      </c>
      <c r="Q231" t="s">
        <v>8266</v>
      </c>
      <c r="R231">
        <f>ROUND(E231/D231*100,0)</f>
        <v>0</v>
      </c>
      <c r="S231">
        <f>IFERROR(ROUND(E231/O231,2),0)</f>
        <v>0</v>
      </c>
      <c r="T231" s="11" t="s">
        <v>8318</v>
      </c>
      <c r="U231" t="s">
        <v>8322</v>
      </c>
    </row>
    <row r="232" spans="1:21" ht="43.2" x14ac:dyDescent="0.3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5">
        <f t="shared" si="6"/>
        <v>42159.777210648142</v>
      </c>
      <c r="K232">
        <v>1430851151</v>
      </c>
      <c r="L232" s="15">
        <f>(((K232/60)/60)/24)+DATE(1970,1,1)</f>
        <v>42129.777210648142</v>
      </c>
      <c r="M232" s="10">
        <f t="shared" si="7"/>
        <v>2015</v>
      </c>
      <c r="N232" t="b">
        <v>0</v>
      </c>
      <c r="O232">
        <v>2</v>
      </c>
      <c r="P232" t="b">
        <v>0</v>
      </c>
      <c r="Q232" t="s">
        <v>8266</v>
      </c>
      <c r="R232">
        <f>ROUND(E232/D232*100,0)</f>
        <v>0</v>
      </c>
      <c r="S232">
        <f>IFERROR(ROUND(E232/O232,2),0)</f>
        <v>30</v>
      </c>
      <c r="T232" s="11" t="s">
        <v>8318</v>
      </c>
      <c r="U232" t="s">
        <v>8322</v>
      </c>
    </row>
    <row r="233" spans="1:21" ht="43.2" x14ac:dyDescent="0.3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5">
        <f t="shared" si="6"/>
        <v>42371.958923611113</v>
      </c>
      <c r="K233">
        <v>1449183651</v>
      </c>
      <c r="L233" s="15">
        <f>(((K233/60)/60)/24)+DATE(1970,1,1)</f>
        <v>42341.958923611113</v>
      </c>
      <c r="M233" s="10">
        <f t="shared" si="7"/>
        <v>2015</v>
      </c>
      <c r="N233" t="b">
        <v>0</v>
      </c>
      <c r="O233">
        <v>0</v>
      </c>
      <c r="P233" t="b">
        <v>0</v>
      </c>
      <c r="Q233" t="s">
        <v>8266</v>
      </c>
      <c r="R233">
        <f>ROUND(E233/D233*100,0)</f>
        <v>0</v>
      </c>
      <c r="S233">
        <f>IFERROR(ROUND(E233/O233,2),0)</f>
        <v>0</v>
      </c>
      <c r="T233" s="11" t="s">
        <v>8318</v>
      </c>
      <c r="U233" t="s">
        <v>8322</v>
      </c>
    </row>
    <row r="234" spans="1:21" ht="43.2" x14ac:dyDescent="0.3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5">
        <f t="shared" si="6"/>
        <v>42062.82576388889</v>
      </c>
      <c r="K234">
        <v>1422474546</v>
      </c>
      <c r="L234" s="15">
        <f>(((K234/60)/60)/24)+DATE(1970,1,1)</f>
        <v>42032.82576388889</v>
      </c>
      <c r="M234" s="10">
        <f t="shared" si="7"/>
        <v>2015</v>
      </c>
      <c r="N234" t="b">
        <v>0</v>
      </c>
      <c r="O234">
        <v>7</v>
      </c>
      <c r="P234" t="b">
        <v>0</v>
      </c>
      <c r="Q234" t="s">
        <v>8266</v>
      </c>
      <c r="R234">
        <f>ROUND(E234/D234*100,0)</f>
        <v>3</v>
      </c>
      <c r="S234">
        <f>IFERROR(ROUND(E234/O234,2),0)</f>
        <v>15.71</v>
      </c>
      <c r="T234" s="11" t="s">
        <v>8318</v>
      </c>
      <c r="U234" t="s">
        <v>8322</v>
      </c>
    </row>
    <row r="235" spans="1:21" ht="43.2" x14ac:dyDescent="0.3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5">
        <f t="shared" si="6"/>
        <v>42642.911712962959</v>
      </c>
      <c r="K235">
        <v>1472593972</v>
      </c>
      <c r="L235" s="15">
        <f>(((K235/60)/60)/24)+DATE(1970,1,1)</f>
        <v>42612.911712962959</v>
      </c>
      <c r="M235" s="10">
        <f t="shared" si="7"/>
        <v>2016</v>
      </c>
      <c r="N235" t="b">
        <v>0</v>
      </c>
      <c r="O235">
        <v>0</v>
      </c>
      <c r="P235" t="b">
        <v>0</v>
      </c>
      <c r="Q235" t="s">
        <v>8266</v>
      </c>
      <c r="R235">
        <f>ROUND(E235/D235*100,0)</f>
        <v>0</v>
      </c>
      <c r="S235">
        <f>IFERROR(ROUND(E235/O235,2),0)</f>
        <v>0</v>
      </c>
      <c r="T235" s="11" t="s">
        <v>8318</v>
      </c>
      <c r="U235" t="s">
        <v>8322</v>
      </c>
    </row>
    <row r="236" spans="1:21" ht="43.2" x14ac:dyDescent="0.3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5">
        <f t="shared" si="6"/>
        <v>42176.035405092596</v>
      </c>
      <c r="K236">
        <v>1431391859</v>
      </c>
      <c r="L236" s="15">
        <f>(((K236/60)/60)/24)+DATE(1970,1,1)</f>
        <v>42136.035405092596</v>
      </c>
      <c r="M236" s="10">
        <f t="shared" si="7"/>
        <v>2015</v>
      </c>
      <c r="N236" t="b">
        <v>0</v>
      </c>
      <c r="O236">
        <v>5</v>
      </c>
      <c r="P236" t="b">
        <v>0</v>
      </c>
      <c r="Q236" t="s">
        <v>8266</v>
      </c>
      <c r="R236">
        <f>ROUND(E236/D236*100,0)</f>
        <v>40</v>
      </c>
      <c r="S236">
        <f>IFERROR(ROUND(E236/O236,2),0)</f>
        <v>80.2</v>
      </c>
      <c r="T236" s="11" t="s">
        <v>8318</v>
      </c>
      <c r="U236" t="s">
        <v>8322</v>
      </c>
    </row>
    <row r="237" spans="1:21" ht="43.2" x14ac:dyDescent="0.3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5">
        <f t="shared" si="6"/>
        <v>42194.908530092594</v>
      </c>
      <c r="K237">
        <v>1433886497</v>
      </c>
      <c r="L237" s="15">
        <f>(((K237/60)/60)/24)+DATE(1970,1,1)</f>
        <v>42164.908530092594</v>
      </c>
      <c r="M237" s="10">
        <f t="shared" si="7"/>
        <v>2015</v>
      </c>
      <c r="N237" t="b">
        <v>0</v>
      </c>
      <c r="O237">
        <v>0</v>
      </c>
      <c r="P237" t="b">
        <v>0</v>
      </c>
      <c r="Q237" t="s">
        <v>8266</v>
      </c>
      <c r="R237">
        <f>ROUND(E237/D237*100,0)</f>
        <v>0</v>
      </c>
      <c r="S237">
        <f>IFERROR(ROUND(E237/O237,2),0)</f>
        <v>0</v>
      </c>
      <c r="T237" s="11" t="s">
        <v>8318</v>
      </c>
      <c r="U237" t="s">
        <v>8322</v>
      </c>
    </row>
    <row r="238" spans="1:21" ht="43.2" x14ac:dyDescent="0.3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5">
        <f t="shared" si="6"/>
        <v>42374</v>
      </c>
      <c r="K238">
        <v>1447380099</v>
      </c>
      <c r="L238" s="15">
        <f>(((K238/60)/60)/24)+DATE(1970,1,1)</f>
        <v>42321.08447916666</v>
      </c>
      <c r="M238" s="10">
        <f t="shared" si="7"/>
        <v>2015</v>
      </c>
      <c r="N238" t="b">
        <v>0</v>
      </c>
      <c r="O238">
        <v>0</v>
      </c>
      <c r="P238" t="b">
        <v>0</v>
      </c>
      <c r="Q238" t="s">
        <v>8266</v>
      </c>
      <c r="R238">
        <f>ROUND(E238/D238*100,0)</f>
        <v>0</v>
      </c>
      <c r="S238">
        <f>IFERROR(ROUND(E238/O238,2),0)</f>
        <v>0</v>
      </c>
      <c r="T238" s="11" t="s">
        <v>8318</v>
      </c>
      <c r="U238" t="s">
        <v>8322</v>
      </c>
    </row>
    <row r="239" spans="1:21" ht="28.8" x14ac:dyDescent="0.3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5">
        <f t="shared" si="6"/>
        <v>42437.577187499999</v>
      </c>
      <c r="K239">
        <v>1452261069</v>
      </c>
      <c r="L239" s="15">
        <f>(((K239/60)/60)/24)+DATE(1970,1,1)</f>
        <v>42377.577187499999</v>
      </c>
      <c r="M239" s="10">
        <f t="shared" si="7"/>
        <v>2016</v>
      </c>
      <c r="N239" t="b">
        <v>0</v>
      </c>
      <c r="O239">
        <v>1</v>
      </c>
      <c r="P239" t="b">
        <v>0</v>
      </c>
      <c r="Q239" t="s">
        <v>8266</v>
      </c>
      <c r="R239">
        <f>ROUND(E239/D239*100,0)</f>
        <v>0</v>
      </c>
      <c r="S239">
        <f>IFERROR(ROUND(E239/O239,2),0)</f>
        <v>50</v>
      </c>
      <c r="T239" s="11" t="s">
        <v>8318</v>
      </c>
      <c r="U239" t="s">
        <v>8322</v>
      </c>
    </row>
    <row r="240" spans="1:21" ht="43.2" x14ac:dyDescent="0.3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5">
        <f t="shared" si="6"/>
        <v>42734.375</v>
      </c>
      <c r="K240">
        <v>1481324760</v>
      </c>
      <c r="L240" s="15">
        <f>(((K240/60)/60)/24)+DATE(1970,1,1)</f>
        <v>42713.962499999994</v>
      </c>
      <c r="M240" s="10">
        <f t="shared" si="7"/>
        <v>2016</v>
      </c>
      <c r="N240" t="b">
        <v>0</v>
      </c>
      <c r="O240">
        <v>0</v>
      </c>
      <c r="P240" t="b">
        <v>0</v>
      </c>
      <c r="Q240" t="s">
        <v>8266</v>
      </c>
      <c r="R240">
        <f>ROUND(E240/D240*100,0)</f>
        <v>0</v>
      </c>
      <c r="S240">
        <f>IFERROR(ROUND(E240/O240,2),0)</f>
        <v>0</v>
      </c>
      <c r="T240" s="11" t="s">
        <v>8318</v>
      </c>
      <c r="U240" t="s">
        <v>8322</v>
      </c>
    </row>
    <row r="241" spans="1:21" ht="43.2" x14ac:dyDescent="0.3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5">
        <f t="shared" si="6"/>
        <v>42316.5</v>
      </c>
      <c r="K241">
        <v>1445308730</v>
      </c>
      <c r="L241" s="15">
        <f>(((K241/60)/60)/24)+DATE(1970,1,1)</f>
        <v>42297.110300925924</v>
      </c>
      <c r="M241" s="10">
        <f t="shared" si="7"/>
        <v>2015</v>
      </c>
      <c r="N241" t="b">
        <v>0</v>
      </c>
      <c r="O241">
        <v>5</v>
      </c>
      <c r="P241" t="b">
        <v>0</v>
      </c>
      <c r="Q241" t="s">
        <v>8266</v>
      </c>
      <c r="R241">
        <f>ROUND(E241/D241*100,0)</f>
        <v>25</v>
      </c>
      <c r="S241">
        <f>IFERROR(ROUND(E241/O241,2),0)</f>
        <v>50</v>
      </c>
      <c r="T241" s="11" t="s">
        <v>8318</v>
      </c>
      <c r="U241" t="s">
        <v>8322</v>
      </c>
    </row>
    <row r="242" spans="1:21" ht="57.6" x14ac:dyDescent="0.3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5">
        <f t="shared" si="6"/>
        <v>41399.708460648151</v>
      </c>
      <c r="K242">
        <v>1363885211</v>
      </c>
      <c r="L242" s="15">
        <f>(((K242/60)/60)/24)+DATE(1970,1,1)</f>
        <v>41354.708460648151</v>
      </c>
      <c r="M242" s="10">
        <f t="shared" si="7"/>
        <v>2013</v>
      </c>
      <c r="N242" t="b">
        <v>1</v>
      </c>
      <c r="O242">
        <v>137</v>
      </c>
      <c r="P242" t="b">
        <v>1</v>
      </c>
      <c r="Q242" t="s">
        <v>8267</v>
      </c>
      <c r="R242">
        <f>ROUND(E242/D242*100,0)</f>
        <v>108</v>
      </c>
      <c r="S242">
        <f>IFERROR(ROUND(E242/O242,2),0)</f>
        <v>117.85</v>
      </c>
      <c r="T242" s="11" t="s">
        <v>8318</v>
      </c>
      <c r="U242" t="s">
        <v>8323</v>
      </c>
    </row>
    <row r="243" spans="1:21" ht="43.2" x14ac:dyDescent="0.3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5">
        <f t="shared" si="6"/>
        <v>41994.697962962964</v>
      </c>
      <c r="K243">
        <v>1415292304</v>
      </c>
      <c r="L243" s="15">
        <f>(((K243/60)/60)/24)+DATE(1970,1,1)</f>
        <v>41949.697962962964</v>
      </c>
      <c r="M243" s="10">
        <f t="shared" si="7"/>
        <v>2014</v>
      </c>
      <c r="N243" t="b">
        <v>1</v>
      </c>
      <c r="O243">
        <v>376</v>
      </c>
      <c r="P243" t="b">
        <v>1</v>
      </c>
      <c r="Q243" t="s">
        <v>8267</v>
      </c>
      <c r="R243">
        <f>ROUND(E243/D243*100,0)</f>
        <v>113</v>
      </c>
      <c r="S243">
        <f>IFERROR(ROUND(E243/O243,2),0)</f>
        <v>109.04</v>
      </c>
      <c r="T243" s="11" t="s">
        <v>8318</v>
      </c>
      <c r="U243" t="s">
        <v>8323</v>
      </c>
    </row>
    <row r="244" spans="1:21" ht="43.2" x14ac:dyDescent="0.3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5">
        <f t="shared" si="6"/>
        <v>40897.492939814816</v>
      </c>
      <c r="K244">
        <v>1321357790</v>
      </c>
      <c r="L244" s="15">
        <f>(((K244/60)/60)/24)+DATE(1970,1,1)</f>
        <v>40862.492939814816</v>
      </c>
      <c r="M244" s="10">
        <f t="shared" si="7"/>
        <v>2011</v>
      </c>
      <c r="N244" t="b">
        <v>1</v>
      </c>
      <c r="O244">
        <v>202</v>
      </c>
      <c r="P244" t="b">
        <v>1</v>
      </c>
      <c r="Q244" t="s">
        <v>8267</v>
      </c>
      <c r="R244">
        <f>ROUND(E244/D244*100,0)</f>
        <v>113</v>
      </c>
      <c r="S244">
        <f>IFERROR(ROUND(E244/O244,2),0)</f>
        <v>73.02</v>
      </c>
      <c r="T244" s="11" t="s">
        <v>8318</v>
      </c>
      <c r="U244" t="s">
        <v>8323</v>
      </c>
    </row>
    <row r="245" spans="1:21" ht="43.2" x14ac:dyDescent="0.3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5">
        <f t="shared" si="6"/>
        <v>41692.047500000001</v>
      </c>
      <c r="K245">
        <v>1390439304</v>
      </c>
      <c r="L245" s="15">
        <f>(((K245/60)/60)/24)+DATE(1970,1,1)</f>
        <v>41662.047500000001</v>
      </c>
      <c r="M245" s="10">
        <f t="shared" si="7"/>
        <v>2014</v>
      </c>
      <c r="N245" t="b">
        <v>1</v>
      </c>
      <c r="O245">
        <v>328</v>
      </c>
      <c r="P245" t="b">
        <v>1</v>
      </c>
      <c r="Q245" t="s">
        <v>8267</v>
      </c>
      <c r="R245">
        <f>ROUND(E245/D245*100,0)</f>
        <v>103</v>
      </c>
      <c r="S245">
        <f>IFERROR(ROUND(E245/O245,2),0)</f>
        <v>78.2</v>
      </c>
      <c r="T245" s="11" t="s">
        <v>8318</v>
      </c>
      <c r="U245" t="s">
        <v>8323</v>
      </c>
    </row>
    <row r="246" spans="1:21" ht="57.6" x14ac:dyDescent="0.3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5">
        <f t="shared" si="6"/>
        <v>40253.29583333333</v>
      </c>
      <c r="K246">
        <v>1265269559</v>
      </c>
      <c r="L246" s="15">
        <f>(((K246/60)/60)/24)+DATE(1970,1,1)</f>
        <v>40213.323599537034</v>
      </c>
      <c r="M246" s="10">
        <f t="shared" si="7"/>
        <v>2010</v>
      </c>
      <c r="N246" t="b">
        <v>1</v>
      </c>
      <c r="O246">
        <v>84</v>
      </c>
      <c r="P246" t="b">
        <v>1</v>
      </c>
      <c r="Q246" t="s">
        <v>8267</v>
      </c>
      <c r="R246">
        <f>ROUND(E246/D246*100,0)</f>
        <v>114</v>
      </c>
      <c r="S246">
        <f>IFERROR(ROUND(E246/O246,2),0)</f>
        <v>47.4</v>
      </c>
      <c r="T246" s="11" t="s">
        <v>8318</v>
      </c>
      <c r="U246" t="s">
        <v>8323</v>
      </c>
    </row>
    <row r="247" spans="1:21" ht="43.2" x14ac:dyDescent="0.3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5">
        <f t="shared" si="6"/>
        <v>41137.053067129629</v>
      </c>
      <c r="K247">
        <v>1342487785</v>
      </c>
      <c r="L247" s="15">
        <f>(((K247/60)/60)/24)+DATE(1970,1,1)</f>
        <v>41107.053067129629</v>
      </c>
      <c r="M247" s="10">
        <f t="shared" si="7"/>
        <v>2012</v>
      </c>
      <c r="N247" t="b">
        <v>1</v>
      </c>
      <c r="O247">
        <v>96</v>
      </c>
      <c r="P247" t="b">
        <v>1</v>
      </c>
      <c r="Q247" t="s">
        <v>8267</v>
      </c>
      <c r="R247">
        <f>ROUND(E247/D247*100,0)</f>
        <v>104</v>
      </c>
      <c r="S247">
        <f>IFERROR(ROUND(E247/O247,2),0)</f>
        <v>54.02</v>
      </c>
      <c r="T247" s="11" t="s">
        <v>8318</v>
      </c>
      <c r="U247" t="s">
        <v>8323</v>
      </c>
    </row>
    <row r="248" spans="1:21" ht="43.2" x14ac:dyDescent="0.3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5">
        <f t="shared" si="6"/>
        <v>40530.405150462961</v>
      </c>
      <c r="K248">
        <v>1288341805</v>
      </c>
      <c r="L248" s="15">
        <f>(((K248/60)/60)/24)+DATE(1970,1,1)</f>
        <v>40480.363483796296</v>
      </c>
      <c r="M248" s="10">
        <f t="shared" si="7"/>
        <v>2010</v>
      </c>
      <c r="N248" t="b">
        <v>1</v>
      </c>
      <c r="O248">
        <v>223</v>
      </c>
      <c r="P248" t="b">
        <v>1</v>
      </c>
      <c r="Q248" t="s">
        <v>8267</v>
      </c>
      <c r="R248">
        <f>ROUND(E248/D248*100,0)</f>
        <v>305</v>
      </c>
      <c r="S248">
        <f>IFERROR(ROUND(E248/O248,2),0)</f>
        <v>68.489999999999995</v>
      </c>
      <c r="T248" s="11" t="s">
        <v>8318</v>
      </c>
      <c r="U248" t="s">
        <v>8323</v>
      </c>
    </row>
    <row r="249" spans="1:21" ht="57.6" x14ac:dyDescent="0.3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5">
        <f t="shared" si="6"/>
        <v>40467.152083333334</v>
      </c>
      <c r="K249">
        <v>1284042614</v>
      </c>
      <c r="L249" s="15">
        <f>(((K249/60)/60)/24)+DATE(1970,1,1)</f>
        <v>40430.604328703703</v>
      </c>
      <c r="M249" s="10">
        <f t="shared" si="7"/>
        <v>2010</v>
      </c>
      <c r="N249" t="b">
        <v>1</v>
      </c>
      <c r="O249">
        <v>62</v>
      </c>
      <c r="P249" t="b">
        <v>1</v>
      </c>
      <c r="Q249" t="s">
        <v>8267</v>
      </c>
      <c r="R249">
        <f>ROUND(E249/D249*100,0)</f>
        <v>134</v>
      </c>
      <c r="S249">
        <f>IFERROR(ROUND(E249/O249,2),0)</f>
        <v>108.15</v>
      </c>
      <c r="T249" s="11" t="s">
        <v>8318</v>
      </c>
      <c r="U249" t="s">
        <v>8323</v>
      </c>
    </row>
    <row r="250" spans="1:21" ht="43.2" x14ac:dyDescent="0.3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5">
        <f t="shared" si="6"/>
        <v>40915.774409722224</v>
      </c>
      <c r="K250">
        <v>1322073309</v>
      </c>
      <c r="L250" s="15">
        <f>(((K250/60)/60)/24)+DATE(1970,1,1)</f>
        <v>40870.774409722224</v>
      </c>
      <c r="M250" s="10">
        <f t="shared" si="7"/>
        <v>2011</v>
      </c>
      <c r="N250" t="b">
        <v>1</v>
      </c>
      <c r="O250">
        <v>146</v>
      </c>
      <c r="P250" t="b">
        <v>1</v>
      </c>
      <c r="Q250" t="s">
        <v>8267</v>
      </c>
      <c r="R250">
        <f>ROUND(E250/D250*100,0)</f>
        <v>101</v>
      </c>
      <c r="S250">
        <f>IFERROR(ROUND(E250/O250,2),0)</f>
        <v>589.95000000000005</v>
      </c>
      <c r="T250" s="11" t="s">
        <v>8318</v>
      </c>
      <c r="U250" t="s">
        <v>8323</v>
      </c>
    </row>
    <row r="251" spans="1:21" ht="57.6" x14ac:dyDescent="0.3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5">
        <f t="shared" si="6"/>
        <v>40412.736111111109</v>
      </c>
      <c r="K251">
        <v>1275603020</v>
      </c>
      <c r="L251" s="15">
        <f>(((K251/60)/60)/24)+DATE(1970,1,1)</f>
        <v>40332.923842592594</v>
      </c>
      <c r="M251" s="10">
        <f t="shared" si="7"/>
        <v>2010</v>
      </c>
      <c r="N251" t="b">
        <v>1</v>
      </c>
      <c r="O251">
        <v>235</v>
      </c>
      <c r="P251" t="b">
        <v>1</v>
      </c>
      <c r="Q251" t="s">
        <v>8267</v>
      </c>
      <c r="R251">
        <f>ROUND(E251/D251*100,0)</f>
        <v>113</v>
      </c>
      <c r="S251">
        <f>IFERROR(ROUND(E251/O251,2),0)</f>
        <v>48.05</v>
      </c>
      <c r="T251" s="11" t="s">
        <v>8318</v>
      </c>
      <c r="U251" t="s">
        <v>8323</v>
      </c>
    </row>
    <row r="252" spans="1:21" ht="43.2" x14ac:dyDescent="0.3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5">
        <f t="shared" si="6"/>
        <v>41431.565868055557</v>
      </c>
      <c r="K252">
        <v>1367933691</v>
      </c>
      <c r="L252" s="15">
        <f>(((K252/60)/60)/24)+DATE(1970,1,1)</f>
        <v>41401.565868055557</v>
      </c>
      <c r="M252" s="10">
        <f t="shared" si="7"/>
        <v>2013</v>
      </c>
      <c r="N252" t="b">
        <v>1</v>
      </c>
      <c r="O252">
        <v>437</v>
      </c>
      <c r="P252" t="b">
        <v>1</v>
      </c>
      <c r="Q252" t="s">
        <v>8267</v>
      </c>
      <c r="R252">
        <f>ROUND(E252/D252*100,0)</f>
        <v>106</v>
      </c>
      <c r="S252">
        <f>IFERROR(ROUND(E252/O252,2),0)</f>
        <v>72.48</v>
      </c>
      <c r="T252" s="11" t="s">
        <v>8318</v>
      </c>
      <c r="U252" t="s">
        <v>8323</v>
      </c>
    </row>
    <row r="253" spans="1:21" ht="43.2" x14ac:dyDescent="0.3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5">
        <f t="shared" si="6"/>
        <v>41045.791666666664</v>
      </c>
      <c r="K253">
        <v>1334429646</v>
      </c>
      <c r="L253" s="15">
        <f>(((K253/60)/60)/24)+DATE(1970,1,1)</f>
        <v>41013.787569444445</v>
      </c>
      <c r="M253" s="10">
        <f t="shared" si="7"/>
        <v>2012</v>
      </c>
      <c r="N253" t="b">
        <v>1</v>
      </c>
      <c r="O253">
        <v>77</v>
      </c>
      <c r="P253" t="b">
        <v>1</v>
      </c>
      <c r="Q253" t="s">
        <v>8267</v>
      </c>
      <c r="R253">
        <f>ROUND(E253/D253*100,0)</f>
        <v>126</v>
      </c>
      <c r="S253">
        <f>IFERROR(ROUND(E253/O253,2),0)</f>
        <v>57.08</v>
      </c>
      <c r="T253" s="11" t="s">
        <v>8318</v>
      </c>
      <c r="U253" t="s">
        <v>8323</v>
      </c>
    </row>
    <row r="254" spans="1:21" ht="43.2" x14ac:dyDescent="0.3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5">
        <f t="shared" si="6"/>
        <v>40330.165972222225</v>
      </c>
      <c r="K254">
        <v>1269878058</v>
      </c>
      <c r="L254" s="15">
        <f>(((K254/60)/60)/24)+DATE(1970,1,1)</f>
        <v>40266.662708333337</v>
      </c>
      <c r="M254" s="10">
        <f t="shared" si="7"/>
        <v>2010</v>
      </c>
      <c r="N254" t="b">
        <v>1</v>
      </c>
      <c r="O254">
        <v>108</v>
      </c>
      <c r="P254" t="b">
        <v>1</v>
      </c>
      <c r="Q254" t="s">
        <v>8267</v>
      </c>
      <c r="R254">
        <f>ROUND(E254/D254*100,0)</f>
        <v>185</v>
      </c>
      <c r="S254">
        <f>IFERROR(ROUND(E254/O254,2),0)</f>
        <v>85.44</v>
      </c>
      <c r="T254" s="11" t="s">
        <v>8318</v>
      </c>
      <c r="U254" t="s">
        <v>8323</v>
      </c>
    </row>
    <row r="255" spans="1:21" ht="57.6" x14ac:dyDescent="0.3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5">
        <f t="shared" si="6"/>
        <v>40954.650868055556</v>
      </c>
      <c r="K255">
        <v>1326728235</v>
      </c>
      <c r="L255" s="15">
        <f>(((K255/60)/60)/24)+DATE(1970,1,1)</f>
        <v>40924.650868055556</v>
      </c>
      <c r="M255" s="10">
        <f t="shared" si="7"/>
        <v>2012</v>
      </c>
      <c r="N255" t="b">
        <v>1</v>
      </c>
      <c r="O255">
        <v>7</v>
      </c>
      <c r="P255" t="b">
        <v>1</v>
      </c>
      <c r="Q255" t="s">
        <v>8267</v>
      </c>
      <c r="R255">
        <f>ROUND(E255/D255*100,0)</f>
        <v>101</v>
      </c>
      <c r="S255">
        <f>IFERROR(ROUND(E255/O255,2),0)</f>
        <v>215.86</v>
      </c>
      <c r="T255" s="11" t="s">
        <v>8318</v>
      </c>
      <c r="U255" t="s">
        <v>8323</v>
      </c>
    </row>
    <row r="256" spans="1:21" ht="43.2" x14ac:dyDescent="0.3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5">
        <f t="shared" si="6"/>
        <v>42294.083333333328</v>
      </c>
      <c r="K256">
        <v>1442443910</v>
      </c>
      <c r="L256" s="15">
        <f>(((K256/60)/60)/24)+DATE(1970,1,1)</f>
        <v>42263.952662037031</v>
      </c>
      <c r="M256" s="10">
        <f t="shared" si="7"/>
        <v>2015</v>
      </c>
      <c r="N256" t="b">
        <v>1</v>
      </c>
      <c r="O256">
        <v>314</v>
      </c>
      <c r="P256" t="b">
        <v>1</v>
      </c>
      <c r="Q256" t="s">
        <v>8267</v>
      </c>
      <c r="R256">
        <f>ROUND(E256/D256*100,0)</f>
        <v>117</v>
      </c>
      <c r="S256">
        <f>IFERROR(ROUND(E256/O256,2),0)</f>
        <v>89.39</v>
      </c>
      <c r="T256" s="11" t="s">
        <v>8318</v>
      </c>
      <c r="U256" t="s">
        <v>8323</v>
      </c>
    </row>
    <row r="257" spans="1:21" ht="28.8" x14ac:dyDescent="0.3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5">
        <f t="shared" si="6"/>
        <v>40618.48474537037</v>
      </c>
      <c r="K257">
        <v>1297687082</v>
      </c>
      <c r="L257" s="15">
        <f>(((K257/60)/60)/24)+DATE(1970,1,1)</f>
        <v>40588.526412037041</v>
      </c>
      <c r="M257" s="10">
        <f t="shared" si="7"/>
        <v>2011</v>
      </c>
      <c r="N257" t="b">
        <v>1</v>
      </c>
      <c r="O257">
        <v>188</v>
      </c>
      <c r="P257" t="b">
        <v>1</v>
      </c>
      <c r="Q257" t="s">
        <v>8267</v>
      </c>
      <c r="R257">
        <f>ROUND(E257/D257*100,0)</f>
        <v>107</v>
      </c>
      <c r="S257">
        <f>IFERROR(ROUND(E257/O257,2),0)</f>
        <v>45.42</v>
      </c>
      <c r="T257" s="11" t="s">
        <v>8318</v>
      </c>
      <c r="U257" t="s">
        <v>8323</v>
      </c>
    </row>
    <row r="258" spans="1:21" ht="43.2" x14ac:dyDescent="0.3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5">
        <f t="shared" si="6"/>
        <v>41349.769293981481</v>
      </c>
      <c r="K258">
        <v>1360866467</v>
      </c>
      <c r="L258" s="15">
        <f>(((K258/60)/60)/24)+DATE(1970,1,1)</f>
        <v>41319.769293981481</v>
      </c>
      <c r="M258" s="10">
        <f t="shared" si="7"/>
        <v>2013</v>
      </c>
      <c r="N258" t="b">
        <v>1</v>
      </c>
      <c r="O258">
        <v>275</v>
      </c>
      <c r="P258" t="b">
        <v>1</v>
      </c>
      <c r="Q258" t="s">
        <v>8267</v>
      </c>
      <c r="R258">
        <f>ROUND(E258/D258*100,0)</f>
        <v>139</v>
      </c>
      <c r="S258">
        <f>IFERROR(ROUND(E258/O258,2),0)</f>
        <v>65.760000000000005</v>
      </c>
      <c r="T258" s="11" t="s">
        <v>8318</v>
      </c>
      <c r="U258" t="s">
        <v>8323</v>
      </c>
    </row>
    <row r="259" spans="1:21" ht="43.2" x14ac:dyDescent="0.3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5">
        <f t="shared" ref="J259:J322" si="8">(((I259/60)/60)/24)+DATE(1970,1,1)</f>
        <v>42509.626875000002</v>
      </c>
      <c r="K259">
        <v>1461078162</v>
      </c>
      <c r="L259" s="15">
        <f>(((K259/60)/60)/24)+DATE(1970,1,1)</f>
        <v>42479.626875000002</v>
      </c>
      <c r="M259" s="10">
        <f t="shared" ref="M259:M322" si="9">YEAR(L259)</f>
        <v>2016</v>
      </c>
      <c r="N259" t="b">
        <v>1</v>
      </c>
      <c r="O259">
        <v>560</v>
      </c>
      <c r="P259" t="b">
        <v>1</v>
      </c>
      <c r="Q259" t="s">
        <v>8267</v>
      </c>
      <c r="R259">
        <f>ROUND(E259/D259*100,0)</f>
        <v>107</v>
      </c>
      <c r="S259">
        <f>IFERROR(ROUND(E259/O259,2),0)</f>
        <v>66.7</v>
      </c>
      <c r="T259" s="11" t="s">
        <v>8318</v>
      </c>
      <c r="U259" t="s">
        <v>8323</v>
      </c>
    </row>
    <row r="260" spans="1:21" ht="43.2" x14ac:dyDescent="0.3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5">
        <f t="shared" si="8"/>
        <v>40712.051689814813</v>
      </c>
      <c r="K260">
        <v>1305767666</v>
      </c>
      <c r="L260" s="15">
        <f>(((K260/60)/60)/24)+DATE(1970,1,1)</f>
        <v>40682.051689814813</v>
      </c>
      <c r="M260" s="10">
        <f t="shared" si="9"/>
        <v>2011</v>
      </c>
      <c r="N260" t="b">
        <v>1</v>
      </c>
      <c r="O260">
        <v>688</v>
      </c>
      <c r="P260" t="b">
        <v>1</v>
      </c>
      <c r="Q260" t="s">
        <v>8267</v>
      </c>
      <c r="R260">
        <f>ROUND(E260/D260*100,0)</f>
        <v>191</v>
      </c>
      <c r="S260">
        <f>IFERROR(ROUND(E260/O260,2),0)</f>
        <v>83.35</v>
      </c>
      <c r="T260" s="11" t="s">
        <v>8318</v>
      </c>
      <c r="U260" t="s">
        <v>8323</v>
      </c>
    </row>
    <row r="261" spans="1:21" ht="57.6" x14ac:dyDescent="0.3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5">
        <f t="shared" si="8"/>
        <v>42102.738067129627</v>
      </c>
      <c r="K261">
        <v>1425922969</v>
      </c>
      <c r="L261" s="15">
        <f>(((K261/60)/60)/24)+DATE(1970,1,1)</f>
        <v>42072.738067129627</v>
      </c>
      <c r="M261" s="10">
        <f t="shared" si="9"/>
        <v>2015</v>
      </c>
      <c r="N261" t="b">
        <v>1</v>
      </c>
      <c r="O261">
        <v>942</v>
      </c>
      <c r="P261" t="b">
        <v>1</v>
      </c>
      <c r="Q261" t="s">
        <v>8267</v>
      </c>
      <c r="R261">
        <f>ROUND(E261/D261*100,0)</f>
        <v>132</v>
      </c>
      <c r="S261">
        <f>IFERROR(ROUND(E261/O261,2),0)</f>
        <v>105.05</v>
      </c>
      <c r="T261" s="11" t="s">
        <v>8318</v>
      </c>
      <c r="U261" t="s">
        <v>8323</v>
      </c>
    </row>
    <row r="262" spans="1:21" ht="43.2" x14ac:dyDescent="0.3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5">
        <f t="shared" si="8"/>
        <v>40376.415972222225</v>
      </c>
      <c r="K262">
        <v>1275415679</v>
      </c>
      <c r="L262" s="15">
        <f>(((K262/60)/60)/24)+DATE(1970,1,1)</f>
        <v>40330.755543981482</v>
      </c>
      <c r="M262" s="10">
        <f t="shared" si="9"/>
        <v>2010</v>
      </c>
      <c r="N262" t="b">
        <v>1</v>
      </c>
      <c r="O262">
        <v>88</v>
      </c>
      <c r="P262" t="b">
        <v>1</v>
      </c>
      <c r="Q262" t="s">
        <v>8267</v>
      </c>
      <c r="R262">
        <f>ROUND(E262/D262*100,0)</f>
        <v>106</v>
      </c>
      <c r="S262">
        <f>IFERROR(ROUND(E262/O262,2),0)</f>
        <v>120.91</v>
      </c>
      <c r="T262" s="11" t="s">
        <v>8318</v>
      </c>
      <c r="U262" t="s">
        <v>8323</v>
      </c>
    </row>
    <row r="263" spans="1:21" ht="28.8" x14ac:dyDescent="0.3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5">
        <f t="shared" si="8"/>
        <v>41067.621527777781</v>
      </c>
      <c r="K263">
        <v>1334783704</v>
      </c>
      <c r="L263" s="15">
        <f>(((K263/60)/60)/24)+DATE(1970,1,1)</f>
        <v>41017.885462962964</v>
      </c>
      <c r="M263" s="10">
        <f t="shared" si="9"/>
        <v>2012</v>
      </c>
      <c r="N263" t="b">
        <v>1</v>
      </c>
      <c r="O263">
        <v>220</v>
      </c>
      <c r="P263" t="b">
        <v>1</v>
      </c>
      <c r="Q263" t="s">
        <v>8267</v>
      </c>
      <c r="R263">
        <f>ROUND(E263/D263*100,0)</f>
        <v>107</v>
      </c>
      <c r="S263">
        <f>IFERROR(ROUND(E263/O263,2),0)</f>
        <v>97.64</v>
      </c>
      <c r="T263" s="11" t="s">
        <v>8318</v>
      </c>
      <c r="U263" t="s">
        <v>8323</v>
      </c>
    </row>
    <row r="264" spans="1:21" ht="28.8" x14ac:dyDescent="0.3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5">
        <f t="shared" si="8"/>
        <v>40600.24800925926</v>
      </c>
      <c r="K264">
        <v>1294811828</v>
      </c>
      <c r="L264" s="15">
        <f>(((K264/60)/60)/24)+DATE(1970,1,1)</f>
        <v>40555.24800925926</v>
      </c>
      <c r="M264" s="10">
        <f t="shared" si="9"/>
        <v>2011</v>
      </c>
      <c r="N264" t="b">
        <v>1</v>
      </c>
      <c r="O264">
        <v>145</v>
      </c>
      <c r="P264" t="b">
        <v>1</v>
      </c>
      <c r="Q264" t="s">
        <v>8267</v>
      </c>
      <c r="R264">
        <f>ROUND(E264/D264*100,0)</f>
        <v>240</v>
      </c>
      <c r="S264">
        <f>IFERROR(ROUND(E264/O264,2),0)</f>
        <v>41.38</v>
      </c>
      <c r="T264" s="11" t="s">
        <v>8318</v>
      </c>
      <c r="U264" t="s">
        <v>8323</v>
      </c>
    </row>
    <row r="265" spans="1:21" ht="57.6" x14ac:dyDescent="0.3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5">
        <f t="shared" si="8"/>
        <v>41179.954791666663</v>
      </c>
      <c r="K265">
        <v>1346194494</v>
      </c>
      <c r="L265" s="15">
        <f>(((K265/60)/60)/24)+DATE(1970,1,1)</f>
        <v>41149.954791666663</v>
      </c>
      <c r="M265" s="10">
        <f t="shared" si="9"/>
        <v>2012</v>
      </c>
      <c r="N265" t="b">
        <v>1</v>
      </c>
      <c r="O265">
        <v>963</v>
      </c>
      <c r="P265" t="b">
        <v>1</v>
      </c>
      <c r="Q265" t="s">
        <v>8267</v>
      </c>
      <c r="R265">
        <f>ROUND(E265/D265*100,0)</f>
        <v>118</v>
      </c>
      <c r="S265">
        <f>IFERROR(ROUND(E265/O265,2),0)</f>
        <v>30.65</v>
      </c>
      <c r="T265" s="11" t="s">
        <v>8318</v>
      </c>
      <c r="U265" t="s">
        <v>8323</v>
      </c>
    </row>
    <row r="266" spans="1:21" ht="57.6" x14ac:dyDescent="0.3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5">
        <f t="shared" si="8"/>
        <v>41040.620312500003</v>
      </c>
      <c r="K266">
        <v>1334155995</v>
      </c>
      <c r="L266" s="15">
        <f>(((K266/60)/60)/24)+DATE(1970,1,1)</f>
        <v>41010.620312500003</v>
      </c>
      <c r="M266" s="10">
        <f t="shared" si="9"/>
        <v>2012</v>
      </c>
      <c r="N266" t="b">
        <v>1</v>
      </c>
      <c r="O266">
        <v>91</v>
      </c>
      <c r="P266" t="b">
        <v>1</v>
      </c>
      <c r="Q266" t="s">
        <v>8267</v>
      </c>
      <c r="R266">
        <f>ROUND(E266/D266*100,0)</f>
        <v>118</v>
      </c>
      <c r="S266">
        <f>IFERROR(ROUND(E266/O266,2),0)</f>
        <v>64.95</v>
      </c>
      <c r="T266" s="11" t="s">
        <v>8318</v>
      </c>
      <c r="U266" t="s">
        <v>8323</v>
      </c>
    </row>
    <row r="267" spans="1:21" ht="57.6" x14ac:dyDescent="0.3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5">
        <f t="shared" si="8"/>
        <v>40308.844444444447</v>
      </c>
      <c r="K267">
        <v>1269928430</v>
      </c>
      <c r="L267" s="15">
        <f>(((K267/60)/60)/24)+DATE(1970,1,1)</f>
        <v>40267.245717592588</v>
      </c>
      <c r="M267" s="10">
        <f t="shared" si="9"/>
        <v>2010</v>
      </c>
      <c r="N267" t="b">
        <v>1</v>
      </c>
      <c r="O267">
        <v>58</v>
      </c>
      <c r="P267" t="b">
        <v>1</v>
      </c>
      <c r="Q267" t="s">
        <v>8267</v>
      </c>
      <c r="R267">
        <f>ROUND(E267/D267*100,0)</f>
        <v>111</v>
      </c>
      <c r="S267">
        <f>IFERROR(ROUND(E267/O267,2),0)</f>
        <v>95.78</v>
      </c>
      <c r="T267" s="11" t="s">
        <v>8318</v>
      </c>
      <c r="U267" t="s">
        <v>8323</v>
      </c>
    </row>
    <row r="268" spans="1:21" ht="57.6" x14ac:dyDescent="0.3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5">
        <f t="shared" si="8"/>
        <v>40291.160416666666</v>
      </c>
      <c r="K268">
        <v>1264565507</v>
      </c>
      <c r="L268" s="15">
        <f>(((K268/60)/60)/24)+DATE(1970,1,1)</f>
        <v>40205.174849537041</v>
      </c>
      <c r="M268" s="10">
        <f t="shared" si="9"/>
        <v>2010</v>
      </c>
      <c r="N268" t="b">
        <v>1</v>
      </c>
      <c r="O268">
        <v>36</v>
      </c>
      <c r="P268" t="b">
        <v>1</v>
      </c>
      <c r="Q268" t="s">
        <v>8267</v>
      </c>
      <c r="R268">
        <f>ROUND(E268/D268*100,0)</f>
        <v>146</v>
      </c>
      <c r="S268">
        <f>IFERROR(ROUND(E268/O268,2),0)</f>
        <v>40.42</v>
      </c>
      <c r="T268" s="11" t="s">
        <v>8318</v>
      </c>
      <c r="U268" t="s">
        <v>8323</v>
      </c>
    </row>
    <row r="269" spans="1:21" ht="43.2" x14ac:dyDescent="0.3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5">
        <f t="shared" si="8"/>
        <v>41815.452534722222</v>
      </c>
      <c r="K269">
        <v>1401101499</v>
      </c>
      <c r="L269" s="15">
        <f>(((K269/60)/60)/24)+DATE(1970,1,1)</f>
        <v>41785.452534722222</v>
      </c>
      <c r="M269" s="10">
        <f t="shared" si="9"/>
        <v>2014</v>
      </c>
      <c r="N269" t="b">
        <v>1</v>
      </c>
      <c r="O269">
        <v>165</v>
      </c>
      <c r="P269" t="b">
        <v>1</v>
      </c>
      <c r="Q269" t="s">
        <v>8267</v>
      </c>
      <c r="R269">
        <f>ROUND(E269/D269*100,0)</f>
        <v>132</v>
      </c>
      <c r="S269">
        <f>IFERROR(ROUND(E269/O269,2),0)</f>
        <v>78.58</v>
      </c>
      <c r="T269" s="11" t="s">
        <v>8318</v>
      </c>
      <c r="U269" t="s">
        <v>8323</v>
      </c>
    </row>
    <row r="270" spans="1:21" ht="43.2" x14ac:dyDescent="0.3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5">
        <f t="shared" si="8"/>
        <v>40854.194189814814</v>
      </c>
      <c r="K270">
        <v>1316749178</v>
      </c>
      <c r="L270" s="15">
        <f>(((K270/60)/60)/24)+DATE(1970,1,1)</f>
        <v>40809.15252314815</v>
      </c>
      <c r="M270" s="10">
        <f t="shared" si="9"/>
        <v>2011</v>
      </c>
      <c r="N270" t="b">
        <v>1</v>
      </c>
      <c r="O270">
        <v>111</v>
      </c>
      <c r="P270" t="b">
        <v>1</v>
      </c>
      <c r="Q270" t="s">
        <v>8267</v>
      </c>
      <c r="R270">
        <f>ROUND(E270/D270*100,0)</f>
        <v>111</v>
      </c>
      <c r="S270">
        <f>IFERROR(ROUND(E270/O270,2),0)</f>
        <v>50.18</v>
      </c>
      <c r="T270" s="11" t="s">
        <v>8318</v>
      </c>
      <c r="U270" t="s">
        <v>8323</v>
      </c>
    </row>
    <row r="271" spans="1:21" ht="43.2" x14ac:dyDescent="0.3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5">
        <f t="shared" si="8"/>
        <v>42788.197013888886</v>
      </c>
      <c r="K271">
        <v>1485146622</v>
      </c>
      <c r="L271" s="15">
        <f>(((K271/60)/60)/24)+DATE(1970,1,1)</f>
        <v>42758.197013888886</v>
      </c>
      <c r="M271" s="10">
        <f t="shared" si="9"/>
        <v>2017</v>
      </c>
      <c r="N271" t="b">
        <v>1</v>
      </c>
      <c r="O271">
        <v>1596</v>
      </c>
      <c r="P271" t="b">
        <v>1</v>
      </c>
      <c r="Q271" t="s">
        <v>8267</v>
      </c>
      <c r="R271">
        <f>ROUND(E271/D271*100,0)</f>
        <v>147</v>
      </c>
      <c r="S271">
        <f>IFERROR(ROUND(E271/O271,2),0)</f>
        <v>92.25</v>
      </c>
      <c r="T271" s="11" t="s">
        <v>8318</v>
      </c>
      <c r="U271" t="s">
        <v>8323</v>
      </c>
    </row>
    <row r="272" spans="1:21" ht="43.2" x14ac:dyDescent="0.3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5">
        <f t="shared" si="8"/>
        <v>40688.166666666664</v>
      </c>
      <c r="K272">
        <v>1301950070</v>
      </c>
      <c r="L272" s="15">
        <f>(((K272/60)/60)/24)+DATE(1970,1,1)</f>
        <v>40637.866550925923</v>
      </c>
      <c r="M272" s="10">
        <f t="shared" si="9"/>
        <v>2011</v>
      </c>
      <c r="N272" t="b">
        <v>1</v>
      </c>
      <c r="O272">
        <v>61</v>
      </c>
      <c r="P272" t="b">
        <v>1</v>
      </c>
      <c r="Q272" t="s">
        <v>8267</v>
      </c>
      <c r="R272">
        <f>ROUND(E272/D272*100,0)</f>
        <v>153</v>
      </c>
      <c r="S272">
        <f>IFERROR(ROUND(E272/O272,2),0)</f>
        <v>57.54</v>
      </c>
      <c r="T272" s="11" t="s">
        <v>8318</v>
      </c>
      <c r="U272" t="s">
        <v>8323</v>
      </c>
    </row>
    <row r="273" spans="1:21" ht="43.2" x14ac:dyDescent="0.3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5">
        <f t="shared" si="8"/>
        <v>41641.333333333336</v>
      </c>
      <c r="K273">
        <v>1386123861</v>
      </c>
      <c r="L273" s="15">
        <f>(((K273/60)/60)/24)+DATE(1970,1,1)</f>
        <v>41612.10024305556</v>
      </c>
      <c r="M273" s="10">
        <f t="shared" si="9"/>
        <v>2013</v>
      </c>
      <c r="N273" t="b">
        <v>1</v>
      </c>
      <c r="O273">
        <v>287</v>
      </c>
      <c r="P273" t="b">
        <v>1</v>
      </c>
      <c r="Q273" t="s">
        <v>8267</v>
      </c>
      <c r="R273">
        <f>ROUND(E273/D273*100,0)</f>
        <v>105</v>
      </c>
      <c r="S273">
        <f>IFERROR(ROUND(E273/O273,2),0)</f>
        <v>109.42</v>
      </c>
      <c r="T273" s="11" t="s">
        <v>8318</v>
      </c>
      <c r="U273" t="s">
        <v>8323</v>
      </c>
    </row>
    <row r="274" spans="1:21" ht="43.2" x14ac:dyDescent="0.3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5">
        <f t="shared" si="8"/>
        <v>40296.78402777778</v>
      </c>
      <c r="K274">
        <v>1267220191</v>
      </c>
      <c r="L274" s="15">
        <f>(((K274/60)/60)/24)+DATE(1970,1,1)</f>
        <v>40235.900358796294</v>
      </c>
      <c r="M274" s="10">
        <f t="shared" si="9"/>
        <v>2010</v>
      </c>
      <c r="N274" t="b">
        <v>1</v>
      </c>
      <c r="O274">
        <v>65</v>
      </c>
      <c r="P274" t="b">
        <v>1</v>
      </c>
      <c r="Q274" t="s">
        <v>8267</v>
      </c>
      <c r="R274">
        <f>ROUND(E274/D274*100,0)</f>
        <v>177</v>
      </c>
      <c r="S274">
        <f>IFERROR(ROUND(E274/O274,2),0)</f>
        <v>81.89</v>
      </c>
      <c r="T274" s="11" t="s">
        <v>8318</v>
      </c>
      <c r="U274" t="s">
        <v>8323</v>
      </c>
    </row>
    <row r="275" spans="1:21" ht="43.2" x14ac:dyDescent="0.3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5">
        <f t="shared" si="8"/>
        <v>40727.498449074075</v>
      </c>
      <c r="K275">
        <v>1307102266</v>
      </c>
      <c r="L275" s="15">
        <f>(((K275/60)/60)/24)+DATE(1970,1,1)</f>
        <v>40697.498449074075</v>
      </c>
      <c r="M275" s="10">
        <f t="shared" si="9"/>
        <v>2011</v>
      </c>
      <c r="N275" t="b">
        <v>1</v>
      </c>
      <c r="O275">
        <v>118</v>
      </c>
      <c r="P275" t="b">
        <v>1</v>
      </c>
      <c r="Q275" t="s">
        <v>8267</v>
      </c>
      <c r="R275">
        <f>ROUND(E275/D275*100,0)</f>
        <v>108</v>
      </c>
      <c r="S275">
        <f>IFERROR(ROUND(E275/O275,2),0)</f>
        <v>45.67</v>
      </c>
      <c r="T275" s="11" t="s">
        <v>8318</v>
      </c>
      <c r="U275" t="s">
        <v>8323</v>
      </c>
    </row>
    <row r="276" spans="1:21" ht="43.2" x14ac:dyDescent="0.3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5">
        <f t="shared" si="8"/>
        <v>41004.290972222225</v>
      </c>
      <c r="K276">
        <v>1330638829</v>
      </c>
      <c r="L276" s="15">
        <f>(((K276/60)/60)/24)+DATE(1970,1,1)</f>
        <v>40969.912372685183</v>
      </c>
      <c r="M276" s="10">
        <f t="shared" si="9"/>
        <v>2012</v>
      </c>
      <c r="N276" t="b">
        <v>1</v>
      </c>
      <c r="O276">
        <v>113</v>
      </c>
      <c r="P276" t="b">
        <v>1</v>
      </c>
      <c r="Q276" t="s">
        <v>8267</v>
      </c>
      <c r="R276">
        <f>ROUND(E276/D276*100,0)</f>
        <v>156</v>
      </c>
      <c r="S276">
        <f>IFERROR(ROUND(E276/O276,2),0)</f>
        <v>55.22</v>
      </c>
      <c r="T276" s="11" t="s">
        <v>8318</v>
      </c>
      <c r="U276" t="s">
        <v>8323</v>
      </c>
    </row>
    <row r="277" spans="1:21" ht="43.2" x14ac:dyDescent="0.3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5">
        <f t="shared" si="8"/>
        <v>41223.073680555557</v>
      </c>
      <c r="K277">
        <v>1349916366</v>
      </c>
      <c r="L277" s="15">
        <f>(((K277/60)/60)/24)+DATE(1970,1,1)</f>
        <v>41193.032013888893</v>
      </c>
      <c r="M277" s="10">
        <f t="shared" si="9"/>
        <v>2012</v>
      </c>
      <c r="N277" t="b">
        <v>1</v>
      </c>
      <c r="O277">
        <v>332</v>
      </c>
      <c r="P277" t="b">
        <v>1</v>
      </c>
      <c r="Q277" t="s">
        <v>8267</v>
      </c>
      <c r="R277">
        <f>ROUND(E277/D277*100,0)</f>
        <v>108</v>
      </c>
      <c r="S277">
        <f>IFERROR(ROUND(E277/O277,2),0)</f>
        <v>65.3</v>
      </c>
      <c r="T277" s="11" t="s">
        <v>8318</v>
      </c>
      <c r="U277" t="s">
        <v>8323</v>
      </c>
    </row>
    <row r="278" spans="1:21" ht="43.2" x14ac:dyDescent="0.3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5">
        <f t="shared" si="8"/>
        <v>41027.040208333332</v>
      </c>
      <c r="K278">
        <v>1330394274</v>
      </c>
      <c r="L278" s="15">
        <f>(((K278/60)/60)/24)+DATE(1970,1,1)</f>
        <v>40967.081874999996</v>
      </c>
      <c r="M278" s="10">
        <f t="shared" si="9"/>
        <v>2012</v>
      </c>
      <c r="N278" t="b">
        <v>1</v>
      </c>
      <c r="O278">
        <v>62</v>
      </c>
      <c r="P278" t="b">
        <v>1</v>
      </c>
      <c r="Q278" t="s">
        <v>8267</v>
      </c>
      <c r="R278">
        <f>ROUND(E278/D278*100,0)</f>
        <v>148</v>
      </c>
      <c r="S278">
        <f>IFERROR(ROUND(E278/O278,2),0)</f>
        <v>95.23</v>
      </c>
      <c r="T278" s="11" t="s">
        <v>8318</v>
      </c>
      <c r="U278" t="s">
        <v>8323</v>
      </c>
    </row>
    <row r="279" spans="1:21" ht="43.2" x14ac:dyDescent="0.3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5">
        <f t="shared" si="8"/>
        <v>42147.891423611116</v>
      </c>
      <c r="K279">
        <v>1429824219</v>
      </c>
      <c r="L279" s="15">
        <f>(((K279/60)/60)/24)+DATE(1970,1,1)</f>
        <v>42117.891423611116</v>
      </c>
      <c r="M279" s="10">
        <f t="shared" si="9"/>
        <v>2015</v>
      </c>
      <c r="N279" t="b">
        <v>1</v>
      </c>
      <c r="O279">
        <v>951</v>
      </c>
      <c r="P279" t="b">
        <v>1</v>
      </c>
      <c r="Q279" t="s">
        <v>8267</v>
      </c>
      <c r="R279">
        <f>ROUND(E279/D279*100,0)</f>
        <v>110</v>
      </c>
      <c r="S279">
        <f>IFERROR(ROUND(E279/O279,2),0)</f>
        <v>75.44</v>
      </c>
      <c r="T279" s="11" t="s">
        <v>8318</v>
      </c>
      <c r="U279" t="s">
        <v>8323</v>
      </c>
    </row>
    <row r="280" spans="1:21" ht="28.8" x14ac:dyDescent="0.3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5">
        <f t="shared" si="8"/>
        <v>41194.040960648148</v>
      </c>
      <c r="K280">
        <v>1347411539</v>
      </c>
      <c r="L280" s="15">
        <f>(((K280/60)/60)/24)+DATE(1970,1,1)</f>
        <v>41164.040960648148</v>
      </c>
      <c r="M280" s="10">
        <f t="shared" si="9"/>
        <v>2012</v>
      </c>
      <c r="N280" t="b">
        <v>1</v>
      </c>
      <c r="O280">
        <v>415</v>
      </c>
      <c r="P280" t="b">
        <v>1</v>
      </c>
      <c r="Q280" t="s">
        <v>8267</v>
      </c>
      <c r="R280">
        <f>ROUND(E280/D280*100,0)</f>
        <v>150</v>
      </c>
      <c r="S280">
        <f>IFERROR(ROUND(E280/O280,2),0)</f>
        <v>97.82</v>
      </c>
      <c r="T280" s="11" t="s">
        <v>8318</v>
      </c>
      <c r="U280" t="s">
        <v>8323</v>
      </c>
    </row>
    <row r="281" spans="1:21" ht="43.2" x14ac:dyDescent="0.3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5">
        <f t="shared" si="8"/>
        <v>42793.084027777775</v>
      </c>
      <c r="K281">
        <v>1485237096</v>
      </c>
      <c r="L281" s="15">
        <f>(((K281/60)/60)/24)+DATE(1970,1,1)</f>
        <v>42759.244166666671</v>
      </c>
      <c r="M281" s="10">
        <f t="shared" si="9"/>
        <v>2017</v>
      </c>
      <c r="N281" t="b">
        <v>1</v>
      </c>
      <c r="O281">
        <v>305</v>
      </c>
      <c r="P281" t="b">
        <v>1</v>
      </c>
      <c r="Q281" t="s">
        <v>8267</v>
      </c>
      <c r="R281">
        <f>ROUND(E281/D281*100,0)</f>
        <v>157</v>
      </c>
      <c r="S281">
        <f>IFERROR(ROUND(E281/O281,2),0)</f>
        <v>87.69</v>
      </c>
      <c r="T281" s="11" t="s">
        <v>8318</v>
      </c>
      <c r="U281" t="s">
        <v>8323</v>
      </c>
    </row>
    <row r="282" spans="1:21" ht="43.2" x14ac:dyDescent="0.3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5">
        <f t="shared" si="8"/>
        <v>41789.590682870366</v>
      </c>
      <c r="K282">
        <v>1397571035</v>
      </c>
      <c r="L282" s="15">
        <f>(((K282/60)/60)/24)+DATE(1970,1,1)</f>
        <v>41744.590682870366</v>
      </c>
      <c r="M282" s="10">
        <f t="shared" si="9"/>
        <v>2014</v>
      </c>
      <c r="N282" t="b">
        <v>1</v>
      </c>
      <c r="O282">
        <v>2139</v>
      </c>
      <c r="P282" t="b">
        <v>1</v>
      </c>
      <c r="Q282" t="s">
        <v>8267</v>
      </c>
      <c r="R282">
        <f>ROUND(E282/D282*100,0)</f>
        <v>156</v>
      </c>
      <c r="S282">
        <f>IFERROR(ROUND(E282/O282,2),0)</f>
        <v>54.75</v>
      </c>
      <c r="T282" s="11" t="s">
        <v>8318</v>
      </c>
      <c r="U282" t="s">
        <v>8323</v>
      </c>
    </row>
    <row r="283" spans="1:21" ht="43.2" x14ac:dyDescent="0.3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5">
        <f t="shared" si="8"/>
        <v>40035.80972222222</v>
      </c>
      <c r="K283">
        <v>1242532513</v>
      </c>
      <c r="L283" s="15">
        <f>(((K283/60)/60)/24)+DATE(1970,1,1)</f>
        <v>39950.163344907407</v>
      </c>
      <c r="M283" s="10">
        <f t="shared" si="9"/>
        <v>2009</v>
      </c>
      <c r="N283" t="b">
        <v>1</v>
      </c>
      <c r="O283">
        <v>79</v>
      </c>
      <c r="P283" t="b">
        <v>1</v>
      </c>
      <c r="Q283" t="s">
        <v>8267</v>
      </c>
      <c r="R283">
        <f>ROUND(E283/D283*100,0)</f>
        <v>121</v>
      </c>
      <c r="S283">
        <f>IFERROR(ROUND(E283/O283,2),0)</f>
        <v>83.95</v>
      </c>
      <c r="T283" s="11" t="s">
        <v>8318</v>
      </c>
      <c r="U283" t="s">
        <v>8323</v>
      </c>
    </row>
    <row r="284" spans="1:21" ht="43.2" x14ac:dyDescent="0.3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5">
        <f t="shared" si="8"/>
        <v>40231.916666666664</v>
      </c>
      <c r="K284">
        <v>1263679492</v>
      </c>
      <c r="L284" s="15">
        <f>(((K284/60)/60)/24)+DATE(1970,1,1)</f>
        <v>40194.920046296298</v>
      </c>
      <c r="M284" s="10">
        <f t="shared" si="9"/>
        <v>2010</v>
      </c>
      <c r="N284" t="b">
        <v>1</v>
      </c>
      <c r="O284">
        <v>179</v>
      </c>
      <c r="P284" t="b">
        <v>1</v>
      </c>
      <c r="Q284" t="s">
        <v>8267</v>
      </c>
      <c r="R284">
        <f>ROUND(E284/D284*100,0)</f>
        <v>101</v>
      </c>
      <c r="S284">
        <f>IFERROR(ROUND(E284/O284,2),0)</f>
        <v>254.39</v>
      </c>
      <c r="T284" s="11" t="s">
        <v>8318</v>
      </c>
      <c r="U284" t="s">
        <v>8323</v>
      </c>
    </row>
    <row r="285" spans="1:21" ht="28.8" x14ac:dyDescent="0.3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5">
        <f t="shared" si="8"/>
        <v>40695.207638888889</v>
      </c>
      <c r="K285">
        <v>1305219744</v>
      </c>
      <c r="L285" s="15">
        <f>(((K285/60)/60)/24)+DATE(1970,1,1)</f>
        <v>40675.71</v>
      </c>
      <c r="M285" s="10">
        <f t="shared" si="9"/>
        <v>2011</v>
      </c>
      <c r="N285" t="b">
        <v>1</v>
      </c>
      <c r="O285">
        <v>202</v>
      </c>
      <c r="P285" t="b">
        <v>1</v>
      </c>
      <c r="Q285" t="s">
        <v>8267</v>
      </c>
      <c r="R285">
        <f>ROUND(E285/D285*100,0)</f>
        <v>114</v>
      </c>
      <c r="S285">
        <f>IFERROR(ROUND(E285/O285,2),0)</f>
        <v>101.83</v>
      </c>
      <c r="T285" s="11" t="s">
        <v>8318</v>
      </c>
      <c r="U285" t="s">
        <v>8323</v>
      </c>
    </row>
    <row r="286" spans="1:21" ht="43.2" x14ac:dyDescent="0.3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5">
        <f t="shared" si="8"/>
        <v>40929.738194444442</v>
      </c>
      <c r="K286">
        <v>1325007780</v>
      </c>
      <c r="L286" s="15">
        <f>(((K286/60)/60)/24)+DATE(1970,1,1)</f>
        <v>40904.738194444442</v>
      </c>
      <c r="M286" s="10">
        <f t="shared" si="9"/>
        <v>2011</v>
      </c>
      <c r="N286" t="b">
        <v>1</v>
      </c>
      <c r="O286">
        <v>760</v>
      </c>
      <c r="P286" t="b">
        <v>1</v>
      </c>
      <c r="Q286" t="s">
        <v>8267</v>
      </c>
      <c r="R286">
        <f>ROUND(E286/D286*100,0)</f>
        <v>105</v>
      </c>
      <c r="S286">
        <f>IFERROR(ROUND(E286/O286,2),0)</f>
        <v>55.07</v>
      </c>
      <c r="T286" s="11" t="s">
        <v>8318</v>
      </c>
      <c r="U286" t="s">
        <v>8323</v>
      </c>
    </row>
    <row r="287" spans="1:21" ht="43.2" x14ac:dyDescent="0.3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5">
        <f t="shared" si="8"/>
        <v>41536.756111111114</v>
      </c>
      <c r="K287">
        <v>1377022128</v>
      </c>
      <c r="L287" s="15">
        <f>(((K287/60)/60)/24)+DATE(1970,1,1)</f>
        <v>41506.756111111114</v>
      </c>
      <c r="M287" s="10">
        <f t="shared" si="9"/>
        <v>2013</v>
      </c>
      <c r="N287" t="b">
        <v>1</v>
      </c>
      <c r="O287">
        <v>563</v>
      </c>
      <c r="P287" t="b">
        <v>1</v>
      </c>
      <c r="Q287" t="s">
        <v>8267</v>
      </c>
      <c r="R287">
        <f>ROUND(E287/D287*100,0)</f>
        <v>229</v>
      </c>
      <c r="S287">
        <f>IFERROR(ROUND(E287/O287,2),0)</f>
        <v>56.9</v>
      </c>
      <c r="T287" s="11" t="s">
        <v>8318</v>
      </c>
      <c r="U287" t="s">
        <v>8323</v>
      </c>
    </row>
    <row r="288" spans="1:21" ht="43.2" x14ac:dyDescent="0.3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5">
        <f t="shared" si="8"/>
        <v>41358.774583333332</v>
      </c>
      <c r="K288">
        <v>1360352124</v>
      </c>
      <c r="L288" s="15">
        <f>(((K288/60)/60)/24)+DATE(1970,1,1)</f>
        <v>41313.816249999996</v>
      </c>
      <c r="M288" s="10">
        <f t="shared" si="9"/>
        <v>2013</v>
      </c>
      <c r="N288" t="b">
        <v>1</v>
      </c>
      <c r="O288">
        <v>135</v>
      </c>
      <c r="P288" t="b">
        <v>1</v>
      </c>
      <c r="Q288" t="s">
        <v>8267</v>
      </c>
      <c r="R288">
        <f>ROUND(E288/D288*100,0)</f>
        <v>109</v>
      </c>
      <c r="S288">
        <f>IFERROR(ROUND(E288/O288,2),0)</f>
        <v>121.28</v>
      </c>
      <c r="T288" s="11" t="s">
        <v>8318</v>
      </c>
      <c r="U288" t="s">
        <v>8323</v>
      </c>
    </row>
    <row r="289" spans="1:21" ht="28.8" x14ac:dyDescent="0.3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5">
        <f t="shared" si="8"/>
        <v>41215.166666666664</v>
      </c>
      <c r="K289">
        <v>1349160018</v>
      </c>
      <c r="L289" s="15">
        <f>(((K289/60)/60)/24)+DATE(1970,1,1)</f>
        <v>41184.277986111112</v>
      </c>
      <c r="M289" s="10">
        <f t="shared" si="9"/>
        <v>2012</v>
      </c>
      <c r="N289" t="b">
        <v>1</v>
      </c>
      <c r="O289">
        <v>290</v>
      </c>
      <c r="P289" t="b">
        <v>1</v>
      </c>
      <c r="Q289" t="s">
        <v>8267</v>
      </c>
      <c r="R289">
        <f>ROUND(E289/D289*100,0)</f>
        <v>176</v>
      </c>
      <c r="S289">
        <f>IFERROR(ROUND(E289/O289,2),0)</f>
        <v>91.19</v>
      </c>
      <c r="T289" s="11" t="s">
        <v>8318</v>
      </c>
      <c r="U289" t="s">
        <v>8323</v>
      </c>
    </row>
    <row r="290" spans="1:21" ht="57.6" x14ac:dyDescent="0.3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5">
        <f t="shared" si="8"/>
        <v>41086.168900462959</v>
      </c>
      <c r="K290">
        <v>1337659393</v>
      </c>
      <c r="L290" s="15">
        <f>(((K290/60)/60)/24)+DATE(1970,1,1)</f>
        <v>41051.168900462959</v>
      </c>
      <c r="M290" s="10">
        <f t="shared" si="9"/>
        <v>2012</v>
      </c>
      <c r="N290" t="b">
        <v>1</v>
      </c>
      <c r="O290">
        <v>447</v>
      </c>
      <c r="P290" t="b">
        <v>1</v>
      </c>
      <c r="Q290" t="s">
        <v>8267</v>
      </c>
      <c r="R290">
        <f>ROUND(E290/D290*100,0)</f>
        <v>103</v>
      </c>
      <c r="S290">
        <f>IFERROR(ROUND(E290/O290,2),0)</f>
        <v>115.45</v>
      </c>
      <c r="T290" s="11" t="s">
        <v>8318</v>
      </c>
      <c r="U290" t="s">
        <v>8323</v>
      </c>
    </row>
    <row r="291" spans="1:21" ht="43.2" x14ac:dyDescent="0.3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5">
        <f t="shared" si="8"/>
        <v>41580.456412037034</v>
      </c>
      <c r="K291">
        <v>1380797834</v>
      </c>
      <c r="L291" s="15">
        <f>(((K291/60)/60)/24)+DATE(1970,1,1)</f>
        <v>41550.456412037034</v>
      </c>
      <c r="M291" s="10">
        <f t="shared" si="9"/>
        <v>2013</v>
      </c>
      <c r="N291" t="b">
        <v>1</v>
      </c>
      <c r="O291">
        <v>232</v>
      </c>
      <c r="P291" t="b">
        <v>1</v>
      </c>
      <c r="Q291" t="s">
        <v>8267</v>
      </c>
      <c r="R291">
        <f>ROUND(E291/D291*100,0)</f>
        <v>105</v>
      </c>
      <c r="S291">
        <f>IFERROR(ROUND(E291/O291,2),0)</f>
        <v>67.77</v>
      </c>
      <c r="T291" s="11" t="s">
        <v>8318</v>
      </c>
      <c r="U291" t="s">
        <v>8323</v>
      </c>
    </row>
    <row r="292" spans="1:21" ht="28.8" x14ac:dyDescent="0.3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5">
        <f t="shared" si="8"/>
        <v>40576.332638888889</v>
      </c>
      <c r="K292">
        <v>1292316697</v>
      </c>
      <c r="L292" s="15">
        <f>(((K292/60)/60)/24)+DATE(1970,1,1)</f>
        <v>40526.36917824074</v>
      </c>
      <c r="M292" s="10">
        <f t="shared" si="9"/>
        <v>2010</v>
      </c>
      <c r="N292" t="b">
        <v>1</v>
      </c>
      <c r="O292">
        <v>168</v>
      </c>
      <c r="P292" t="b">
        <v>1</v>
      </c>
      <c r="Q292" t="s">
        <v>8267</v>
      </c>
      <c r="R292">
        <f>ROUND(E292/D292*100,0)</f>
        <v>107</v>
      </c>
      <c r="S292">
        <f>IFERROR(ROUND(E292/O292,2),0)</f>
        <v>28.58</v>
      </c>
      <c r="T292" s="11" t="s">
        <v>8318</v>
      </c>
      <c r="U292" t="s">
        <v>8323</v>
      </c>
    </row>
    <row r="293" spans="1:21" ht="43.2" x14ac:dyDescent="0.3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5">
        <f t="shared" si="8"/>
        <v>41395.000694444447</v>
      </c>
      <c r="K293">
        <v>1365791246</v>
      </c>
      <c r="L293" s="15">
        <f>(((K293/60)/60)/24)+DATE(1970,1,1)</f>
        <v>41376.769050925926</v>
      </c>
      <c r="M293" s="10">
        <f t="shared" si="9"/>
        <v>2013</v>
      </c>
      <c r="N293" t="b">
        <v>1</v>
      </c>
      <c r="O293">
        <v>128</v>
      </c>
      <c r="P293" t="b">
        <v>1</v>
      </c>
      <c r="Q293" t="s">
        <v>8267</v>
      </c>
      <c r="R293">
        <f>ROUND(E293/D293*100,0)</f>
        <v>120</v>
      </c>
      <c r="S293">
        <f>IFERROR(ROUND(E293/O293,2),0)</f>
        <v>46.88</v>
      </c>
      <c r="T293" s="11" t="s">
        <v>8318</v>
      </c>
      <c r="U293" t="s">
        <v>8323</v>
      </c>
    </row>
    <row r="294" spans="1:21" ht="57.6" x14ac:dyDescent="0.3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5">
        <f t="shared" si="8"/>
        <v>40845.165972222225</v>
      </c>
      <c r="K294">
        <v>1317064599</v>
      </c>
      <c r="L294" s="15">
        <f>(((K294/60)/60)/24)+DATE(1970,1,1)</f>
        <v>40812.803229166668</v>
      </c>
      <c r="M294" s="10">
        <f t="shared" si="9"/>
        <v>2011</v>
      </c>
      <c r="N294" t="b">
        <v>1</v>
      </c>
      <c r="O294">
        <v>493</v>
      </c>
      <c r="P294" t="b">
        <v>1</v>
      </c>
      <c r="Q294" t="s">
        <v>8267</v>
      </c>
      <c r="R294">
        <f>ROUND(E294/D294*100,0)</f>
        <v>102</v>
      </c>
      <c r="S294">
        <f>IFERROR(ROUND(E294/O294,2),0)</f>
        <v>154.41999999999999</v>
      </c>
      <c r="T294" s="11" t="s">
        <v>8318</v>
      </c>
      <c r="U294" t="s">
        <v>8323</v>
      </c>
    </row>
    <row r="295" spans="1:21" ht="43.2" x14ac:dyDescent="0.3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5">
        <f t="shared" si="8"/>
        <v>41749.667986111112</v>
      </c>
      <c r="K295">
        <v>1395417714</v>
      </c>
      <c r="L295" s="15">
        <f>(((K295/60)/60)/24)+DATE(1970,1,1)</f>
        <v>41719.667986111112</v>
      </c>
      <c r="M295" s="10">
        <f t="shared" si="9"/>
        <v>2014</v>
      </c>
      <c r="N295" t="b">
        <v>1</v>
      </c>
      <c r="O295">
        <v>131</v>
      </c>
      <c r="P295" t="b">
        <v>1</v>
      </c>
      <c r="Q295" t="s">
        <v>8267</v>
      </c>
      <c r="R295">
        <f>ROUND(E295/D295*100,0)</f>
        <v>101</v>
      </c>
      <c r="S295">
        <f>IFERROR(ROUND(E295/O295,2),0)</f>
        <v>201.22</v>
      </c>
      <c r="T295" s="11" t="s">
        <v>8318</v>
      </c>
      <c r="U295" t="s">
        <v>8323</v>
      </c>
    </row>
    <row r="296" spans="1:21" ht="72" x14ac:dyDescent="0.3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5">
        <f t="shared" si="8"/>
        <v>40378.666666666664</v>
      </c>
      <c r="K296">
        <v>1276480894</v>
      </c>
      <c r="L296" s="15">
        <f>(((K296/60)/60)/24)+DATE(1970,1,1)</f>
        <v>40343.084421296298</v>
      </c>
      <c r="M296" s="10">
        <f t="shared" si="9"/>
        <v>2010</v>
      </c>
      <c r="N296" t="b">
        <v>1</v>
      </c>
      <c r="O296">
        <v>50</v>
      </c>
      <c r="P296" t="b">
        <v>1</v>
      </c>
      <c r="Q296" t="s">
        <v>8267</v>
      </c>
      <c r="R296">
        <f>ROUND(E296/D296*100,0)</f>
        <v>100</v>
      </c>
      <c r="S296">
        <f>IFERROR(ROUND(E296/O296,2),0)</f>
        <v>100</v>
      </c>
      <c r="T296" s="11" t="s">
        <v>8318</v>
      </c>
      <c r="U296" t="s">
        <v>8323</v>
      </c>
    </row>
    <row r="297" spans="1:21" ht="43.2" x14ac:dyDescent="0.3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5">
        <f t="shared" si="8"/>
        <v>41579</v>
      </c>
      <c r="K297">
        <v>1378080409</v>
      </c>
      <c r="L297" s="15">
        <f>(((K297/60)/60)/24)+DATE(1970,1,1)</f>
        <v>41519.004733796297</v>
      </c>
      <c r="M297" s="10">
        <f t="shared" si="9"/>
        <v>2013</v>
      </c>
      <c r="N297" t="b">
        <v>1</v>
      </c>
      <c r="O297">
        <v>665</v>
      </c>
      <c r="P297" t="b">
        <v>1</v>
      </c>
      <c r="Q297" t="s">
        <v>8267</v>
      </c>
      <c r="R297">
        <f>ROUND(E297/D297*100,0)</f>
        <v>133</v>
      </c>
      <c r="S297">
        <f>IFERROR(ROUND(E297/O297,2),0)</f>
        <v>100.08</v>
      </c>
      <c r="T297" s="11" t="s">
        <v>8318</v>
      </c>
      <c r="U297" t="s">
        <v>8323</v>
      </c>
    </row>
    <row r="298" spans="1:21" ht="43.2" x14ac:dyDescent="0.3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5">
        <f t="shared" si="8"/>
        <v>41159.475497685184</v>
      </c>
      <c r="K298">
        <v>1344857083</v>
      </c>
      <c r="L298" s="15">
        <f>(((K298/60)/60)/24)+DATE(1970,1,1)</f>
        <v>41134.475497685184</v>
      </c>
      <c r="M298" s="10">
        <f t="shared" si="9"/>
        <v>2012</v>
      </c>
      <c r="N298" t="b">
        <v>1</v>
      </c>
      <c r="O298">
        <v>129</v>
      </c>
      <c r="P298" t="b">
        <v>1</v>
      </c>
      <c r="Q298" t="s">
        <v>8267</v>
      </c>
      <c r="R298">
        <f>ROUND(E298/D298*100,0)</f>
        <v>119</v>
      </c>
      <c r="S298">
        <f>IFERROR(ROUND(E298/O298,2),0)</f>
        <v>230.09</v>
      </c>
      <c r="T298" s="11" t="s">
        <v>8318</v>
      </c>
      <c r="U298" t="s">
        <v>8323</v>
      </c>
    </row>
    <row r="299" spans="1:21" ht="43.2" x14ac:dyDescent="0.3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5">
        <f t="shared" si="8"/>
        <v>42125.165972222225</v>
      </c>
      <c r="K299">
        <v>1427390901</v>
      </c>
      <c r="L299" s="15">
        <f>(((K299/60)/60)/24)+DATE(1970,1,1)</f>
        <v>42089.72802083334</v>
      </c>
      <c r="M299" s="10">
        <f t="shared" si="9"/>
        <v>2015</v>
      </c>
      <c r="N299" t="b">
        <v>1</v>
      </c>
      <c r="O299">
        <v>142</v>
      </c>
      <c r="P299" t="b">
        <v>1</v>
      </c>
      <c r="Q299" t="s">
        <v>8267</v>
      </c>
      <c r="R299">
        <f>ROUND(E299/D299*100,0)</f>
        <v>101</v>
      </c>
      <c r="S299">
        <f>IFERROR(ROUND(E299/O299,2),0)</f>
        <v>141.75</v>
      </c>
      <c r="T299" s="11" t="s">
        <v>8318</v>
      </c>
      <c r="U299" t="s">
        <v>8323</v>
      </c>
    </row>
    <row r="300" spans="1:21" ht="28.8" x14ac:dyDescent="0.3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5">
        <f t="shared" si="8"/>
        <v>41768.875</v>
      </c>
      <c r="K300">
        <v>1394536048</v>
      </c>
      <c r="L300" s="15">
        <f>(((K300/60)/60)/24)+DATE(1970,1,1)</f>
        <v>41709.463518518518</v>
      </c>
      <c r="M300" s="10">
        <f t="shared" si="9"/>
        <v>2014</v>
      </c>
      <c r="N300" t="b">
        <v>1</v>
      </c>
      <c r="O300">
        <v>2436</v>
      </c>
      <c r="P300" t="b">
        <v>1</v>
      </c>
      <c r="Q300" t="s">
        <v>8267</v>
      </c>
      <c r="R300">
        <f>ROUND(E300/D300*100,0)</f>
        <v>109</v>
      </c>
      <c r="S300">
        <f>IFERROR(ROUND(E300/O300,2),0)</f>
        <v>56.34</v>
      </c>
      <c r="T300" s="11" t="s">
        <v>8318</v>
      </c>
      <c r="U300" t="s">
        <v>8323</v>
      </c>
    </row>
    <row r="301" spans="1:21" ht="57.6" x14ac:dyDescent="0.3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5">
        <f t="shared" si="8"/>
        <v>40499.266898148147</v>
      </c>
      <c r="K301">
        <v>1287379460</v>
      </c>
      <c r="L301" s="15">
        <f>(((K301/60)/60)/24)+DATE(1970,1,1)</f>
        <v>40469.225231481483</v>
      </c>
      <c r="M301" s="10">
        <f t="shared" si="9"/>
        <v>2010</v>
      </c>
      <c r="N301" t="b">
        <v>1</v>
      </c>
      <c r="O301">
        <v>244</v>
      </c>
      <c r="P301" t="b">
        <v>1</v>
      </c>
      <c r="Q301" t="s">
        <v>8267</v>
      </c>
      <c r="R301">
        <f>ROUND(E301/D301*100,0)</f>
        <v>179</v>
      </c>
      <c r="S301">
        <f>IFERROR(ROUND(E301/O301,2),0)</f>
        <v>73.34</v>
      </c>
      <c r="T301" s="11" t="s">
        <v>8318</v>
      </c>
      <c r="U301" t="s">
        <v>8323</v>
      </c>
    </row>
    <row r="302" spans="1:21" ht="43.2" x14ac:dyDescent="0.3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5">
        <f t="shared" si="8"/>
        <v>40657.959930555553</v>
      </c>
      <c r="K302">
        <v>1301007738</v>
      </c>
      <c r="L302" s="15">
        <f>(((K302/60)/60)/24)+DATE(1970,1,1)</f>
        <v>40626.959930555553</v>
      </c>
      <c r="M302" s="10">
        <f t="shared" si="9"/>
        <v>2011</v>
      </c>
      <c r="N302" t="b">
        <v>1</v>
      </c>
      <c r="O302">
        <v>298</v>
      </c>
      <c r="P302" t="b">
        <v>1</v>
      </c>
      <c r="Q302" t="s">
        <v>8267</v>
      </c>
      <c r="R302">
        <f>ROUND(E302/D302*100,0)</f>
        <v>102</v>
      </c>
      <c r="S302">
        <f>IFERROR(ROUND(E302/O302,2),0)</f>
        <v>85.34</v>
      </c>
      <c r="T302" s="11" t="s">
        <v>8318</v>
      </c>
      <c r="U302" t="s">
        <v>8323</v>
      </c>
    </row>
    <row r="303" spans="1:21" ht="43.2" x14ac:dyDescent="0.3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5">
        <f t="shared" si="8"/>
        <v>41352.696006944447</v>
      </c>
      <c r="K303">
        <v>1360258935</v>
      </c>
      <c r="L303" s="15">
        <f>(((K303/60)/60)/24)+DATE(1970,1,1)</f>
        <v>41312.737673611111</v>
      </c>
      <c r="M303" s="10">
        <f t="shared" si="9"/>
        <v>2013</v>
      </c>
      <c r="N303" t="b">
        <v>1</v>
      </c>
      <c r="O303">
        <v>251</v>
      </c>
      <c r="P303" t="b">
        <v>1</v>
      </c>
      <c r="Q303" t="s">
        <v>8267</v>
      </c>
      <c r="R303">
        <f>ROUND(E303/D303*100,0)</f>
        <v>119</v>
      </c>
      <c r="S303">
        <f>IFERROR(ROUND(E303/O303,2),0)</f>
        <v>61.5</v>
      </c>
      <c r="T303" s="11" t="s">
        <v>8318</v>
      </c>
      <c r="U303" t="s">
        <v>8323</v>
      </c>
    </row>
    <row r="304" spans="1:21" ht="57.6" x14ac:dyDescent="0.3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5">
        <f t="shared" si="8"/>
        <v>40963.856921296298</v>
      </c>
      <c r="K304">
        <v>1327523638</v>
      </c>
      <c r="L304" s="15">
        <f>(((K304/60)/60)/24)+DATE(1970,1,1)</f>
        <v>40933.856921296298</v>
      </c>
      <c r="M304" s="10">
        <f t="shared" si="9"/>
        <v>2012</v>
      </c>
      <c r="N304" t="b">
        <v>1</v>
      </c>
      <c r="O304">
        <v>108</v>
      </c>
      <c r="P304" t="b">
        <v>1</v>
      </c>
      <c r="Q304" t="s">
        <v>8267</v>
      </c>
      <c r="R304">
        <f>ROUND(E304/D304*100,0)</f>
        <v>100</v>
      </c>
      <c r="S304">
        <f>IFERROR(ROUND(E304/O304,2),0)</f>
        <v>93.02</v>
      </c>
      <c r="T304" s="11" t="s">
        <v>8318</v>
      </c>
      <c r="U304" t="s">
        <v>8323</v>
      </c>
    </row>
    <row r="305" spans="1:21" ht="43.2" x14ac:dyDescent="0.3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5">
        <f t="shared" si="8"/>
        <v>41062.071134259262</v>
      </c>
      <c r="K305">
        <v>1336009346</v>
      </c>
      <c r="L305" s="15">
        <f>(((K305/60)/60)/24)+DATE(1970,1,1)</f>
        <v>41032.071134259262</v>
      </c>
      <c r="M305" s="10">
        <f t="shared" si="9"/>
        <v>2012</v>
      </c>
      <c r="N305" t="b">
        <v>1</v>
      </c>
      <c r="O305">
        <v>82</v>
      </c>
      <c r="P305" t="b">
        <v>1</v>
      </c>
      <c r="Q305" t="s">
        <v>8267</v>
      </c>
      <c r="R305">
        <f>ROUND(E305/D305*100,0)</f>
        <v>137</v>
      </c>
      <c r="S305">
        <f>IFERROR(ROUND(E305/O305,2),0)</f>
        <v>50.29</v>
      </c>
      <c r="T305" s="11" t="s">
        <v>8318</v>
      </c>
      <c r="U305" t="s">
        <v>8323</v>
      </c>
    </row>
    <row r="306" spans="1:21" ht="28.8" x14ac:dyDescent="0.3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5">
        <f t="shared" si="8"/>
        <v>41153.083333333336</v>
      </c>
      <c r="K306">
        <v>1343096197</v>
      </c>
      <c r="L306" s="15">
        <f>(((K306/60)/60)/24)+DATE(1970,1,1)</f>
        <v>41114.094872685186</v>
      </c>
      <c r="M306" s="10">
        <f t="shared" si="9"/>
        <v>2012</v>
      </c>
      <c r="N306" t="b">
        <v>1</v>
      </c>
      <c r="O306">
        <v>74</v>
      </c>
      <c r="P306" t="b">
        <v>1</v>
      </c>
      <c r="Q306" t="s">
        <v>8267</v>
      </c>
      <c r="R306">
        <f>ROUND(E306/D306*100,0)</f>
        <v>232</v>
      </c>
      <c r="S306">
        <f>IFERROR(ROUND(E306/O306,2),0)</f>
        <v>106.43</v>
      </c>
      <c r="T306" s="11" t="s">
        <v>8318</v>
      </c>
      <c r="U306" t="s">
        <v>8323</v>
      </c>
    </row>
    <row r="307" spans="1:21" ht="43.2" x14ac:dyDescent="0.3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5">
        <f t="shared" si="8"/>
        <v>40978.630196759259</v>
      </c>
      <c r="K307">
        <v>1328800049</v>
      </c>
      <c r="L307" s="15">
        <f>(((K307/60)/60)/24)+DATE(1970,1,1)</f>
        <v>40948.630196759259</v>
      </c>
      <c r="M307" s="10">
        <f t="shared" si="9"/>
        <v>2012</v>
      </c>
      <c r="N307" t="b">
        <v>1</v>
      </c>
      <c r="O307">
        <v>189</v>
      </c>
      <c r="P307" t="b">
        <v>1</v>
      </c>
      <c r="Q307" t="s">
        <v>8267</v>
      </c>
      <c r="R307">
        <f>ROUND(E307/D307*100,0)</f>
        <v>130</v>
      </c>
      <c r="S307">
        <f>IFERROR(ROUND(E307/O307,2),0)</f>
        <v>51.72</v>
      </c>
      <c r="T307" s="11" t="s">
        <v>8318</v>
      </c>
      <c r="U307" t="s">
        <v>8323</v>
      </c>
    </row>
    <row r="308" spans="1:21" ht="28.8" x14ac:dyDescent="0.3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5">
        <f t="shared" si="8"/>
        <v>41353.795520833337</v>
      </c>
      <c r="K308">
        <v>1362081933</v>
      </c>
      <c r="L308" s="15">
        <f>(((K308/60)/60)/24)+DATE(1970,1,1)</f>
        <v>41333.837187500001</v>
      </c>
      <c r="M308" s="10">
        <f t="shared" si="9"/>
        <v>2013</v>
      </c>
      <c r="N308" t="b">
        <v>1</v>
      </c>
      <c r="O308">
        <v>80</v>
      </c>
      <c r="P308" t="b">
        <v>1</v>
      </c>
      <c r="Q308" t="s">
        <v>8267</v>
      </c>
      <c r="R308">
        <f>ROUND(E308/D308*100,0)</f>
        <v>293</v>
      </c>
      <c r="S308">
        <f>IFERROR(ROUND(E308/O308,2),0)</f>
        <v>36.61</v>
      </c>
      <c r="T308" s="11" t="s">
        <v>8318</v>
      </c>
      <c r="U308" t="s">
        <v>8323</v>
      </c>
    </row>
    <row r="309" spans="1:21" x14ac:dyDescent="0.3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5">
        <f t="shared" si="8"/>
        <v>41312.944456018515</v>
      </c>
      <c r="K309">
        <v>1357684801</v>
      </c>
      <c r="L309" s="15">
        <f>(((K309/60)/60)/24)+DATE(1970,1,1)</f>
        <v>41282.944456018515</v>
      </c>
      <c r="M309" s="10">
        <f t="shared" si="9"/>
        <v>2013</v>
      </c>
      <c r="N309" t="b">
        <v>1</v>
      </c>
      <c r="O309">
        <v>576</v>
      </c>
      <c r="P309" t="b">
        <v>1</v>
      </c>
      <c r="Q309" t="s">
        <v>8267</v>
      </c>
      <c r="R309">
        <f>ROUND(E309/D309*100,0)</f>
        <v>111</v>
      </c>
      <c r="S309">
        <f>IFERROR(ROUND(E309/O309,2),0)</f>
        <v>42.52</v>
      </c>
      <c r="T309" s="11" t="s">
        <v>8318</v>
      </c>
      <c r="U309" t="s">
        <v>8323</v>
      </c>
    </row>
    <row r="310" spans="1:21" ht="43.2" x14ac:dyDescent="0.3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5">
        <f t="shared" si="8"/>
        <v>40612.694560185184</v>
      </c>
      <c r="K310">
        <v>1295887210</v>
      </c>
      <c r="L310" s="15">
        <f>(((K310/60)/60)/24)+DATE(1970,1,1)</f>
        <v>40567.694560185184</v>
      </c>
      <c r="M310" s="10">
        <f t="shared" si="9"/>
        <v>2011</v>
      </c>
      <c r="N310" t="b">
        <v>1</v>
      </c>
      <c r="O310">
        <v>202</v>
      </c>
      <c r="P310" t="b">
        <v>1</v>
      </c>
      <c r="Q310" t="s">
        <v>8267</v>
      </c>
      <c r="R310">
        <f>ROUND(E310/D310*100,0)</f>
        <v>106</v>
      </c>
      <c r="S310">
        <f>IFERROR(ROUND(E310/O310,2),0)</f>
        <v>62.71</v>
      </c>
      <c r="T310" s="11" t="s">
        <v>8318</v>
      </c>
      <c r="U310" t="s">
        <v>8323</v>
      </c>
    </row>
    <row r="311" spans="1:21" ht="43.2" x14ac:dyDescent="0.3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5">
        <f t="shared" si="8"/>
        <v>41155.751550925925</v>
      </c>
      <c r="K311">
        <v>1344880934</v>
      </c>
      <c r="L311" s="15">
        <f>(((K311/60)/60)/24)+DATE(1970,1,1)</f>
        <v>41134.751550925925</v>
      </c>
      <c r="M311" s="10">
        <f t="shared" si="9"/>
        <v>2012</v>
      </c>
      <c r="N311" t="b">
        <v>1</v>
      </c>
      <c r="O311">
        <v>238</v>
      </c>
      <c r="P311" t="b">
        <v>1</v>
      </c>
      <c r="Q311" t="s">
        <v>8267</v>
      </c>
      <c r="R311">
        <f>ROUND(E311/D311*100,0)</f>
        <v>119</v>
      </c>
      <c r="S311">
        <f>IFERROR(ROUND(E311/O311,2),0)</f>
        <v>89.96</v>
      </c>
      <c r="T311" s="11" t="s">
        <v>8318</v>
      </c>
      <c r="U311" t="s">
        <v>8323</v>
      </c>
    </row>
    <row r="312" spans="1:21" ht="43.2" x14ac:dyDescent="0.3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5">
        <f t="shared" si="8"/>
        <v>40836.083333333336</v>
      </c>
      <c r="K312">
        <v>1317788623</v>
      </c>
      <c r="L312" s="15">
        <f>(((K312/60)/60)/24)+DATE(1970,1,1)</f>
        <v>40821.183136574073</v>
      </c>
      <c r="M312" s="10">
        <f t="shared" si="9"/>
        <v>2011</v>
      </c>
      <c r="N312" t="b">
        <v>1</v>
      </c>
      <c r="O312">
        <v>36</v>
      </c>
      <c r="P312" t="b">
        <v>1</v>
      </c>
      <c r="Q312" t="s">
        <v>8267</v>
      </c>
      <c r="R312">
        <f>ROUND(E312/D312*100,0)</f>
        <v>104</v>
      </c>
      <c r="S312">
        <f>IFERROR(ROUND(E312/O312,2),0)</f>
        <v>28.92</v>
      </c>
      <c r="T312" s="11" t="s">
        <v>8318</v>
      </c>
      <c r="U312" t="s">
        <v>8323</v>
      </c>
    </row>
    <row r="313" spans="1:21" ht="43.2" x14ac:dyDescent="0.3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5">
        <f t="shared" si="8"/>
        <v>40909.332638888889</v>
      </c>
      <c r="K313">
        <v>1321852592</v>
      </c>
      <c r="L313" s="15">
        <f>(((K313/60)/60)/24)+DATE(1970,1,1)</f>
        <v>40868.219814814816</v>
      </c>
      <c r="M313" s="10">
        <f t="shared" si="9"/>
        <v>2011</v>
      </c>
      <c r="N313" t="b">
        <v>1</v>
      </c>
      <c r="O313">
        <v>150</v>
      </c>
      <c r="P313" t="b">
        <v>1</v>
      </c>
      <c r="Q313" t="s">
        <v>8267</v>
      </c>
      <c r="R313">
        <f>ROUND(E313/D313*100,0)</f>
        <v>104</v>
      </c>
      <c r="S313">
        <f>IFERROR(ROUND(E313/O313,2),0)</f>
        <v>138.80000000000001</v>
      </c>
      <c r="T313" s="11" t="s">
        <v>8318</v>
      </c>
      <c r="U313" t="s">
        <v>8323</v>
      </c>
    </row>
    <row r="314" spans="1:21" ht="57.6" x14ac:dyDescent="0.3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5">
        <f t="shared" si="8"/>
        <v>41378.877685185187</v>
      </c>
      <c r="K314">
        <v>1363381432</v>
      </c>
      <c r="L314" s="15">
        <f>(((K314/60)/60)/24)+DATE(1970,1,1)</f>
        <v>41348.877685185187</v>
      </c>
      <c r="M314" s="10">
        <f t="shared" si="9"/>
        <v>2013</v>
      </c>
      <c r="N314" t="b">
        <v>1</v>
      </c>
      <c r="O314">
        <v>146</v>
      </c>
      <c r="P314" t="b">
        <v>1</v>
      </c>
      <c r="Q314" t="s">
        <v>8267</v>
      </c>
      <c r="R314">
        <f>ROUND(E314/D314*100,0)</f>
        <v>112</v>
      </c>
      <c r="S314">
        <f>IFERROR(ROUND(E314/O314,2),0)</f>
        <v>61.3</v>
      </c>
      <c r="T314" s="11" t="s">
        <v>8318</v>
      </c>
      <c r="U314" t="s">
        <v>8323</v>
      </c>
    </row>
    <row r="315" spans="1:21" ht="57.6" x14ac:dyDescent="0.3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5">
        <f t="shared" si="8"/>
        <v>40401.665972222225</v>
      </c>
      <c r="K315">
        <v>1277702894</v>
      </c>
      <c r="L315" s="15">
        <f>(((K315/60)/60)/24)+DATE(1970,1,1)</f>
        <v>40357.227939814817</v>
      </c>
      <c r="M315" s="10">
        <f t="shared" si="9"/>
        <v>2010</v>
      </c>
      <c r="N315" t="b">
        <v>1</v>
      </c>
      <c r="O315">
        <v>222</v>
      </c>
      <c r="P315" t="b">
        <v>1</v>
      </c>
      <c r="Q315" t="s">
        <v>8267</v>
      </c>
      <c r="R315">
        <f>ROUND(E315/D315*100,0)</f>
        <v>105</v>
      </c>
      <c r="S315">
        <f>IFERROR(ROUND(E315/O315,2),0)</f>
        <v>80.2</v>
      </c>
      <c r="T315" s="11" t="s">
        <v>8318</v>
      </c>
      <c r="U315" t="s">
        <v>8323</v>
      </c>
    </row>
    <row r="316" spans="1:21" ht="43.2" x14ac:dyDescent="0.3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5">
        <f t="shared" si="8"/>
        <v>41334.833194444444</v>
      </c>
      <c r="K316">
        <v>1359575988</v>
      </c>
      <c r="L316" s="15">
        <f>(((K316/60)/60)/24)+DATE(1970,1,1)</f>
        <v>41304.833194444444</v>
      </c>
      <c r="M316" s="10">
        <f t="shared" si="9"/>
        <v>2013</v>
      </c>
      <c r="N316" t="b">
        <v>1</v>
      </c>
      <c r="O316">
        <v>120</v>
      </c>
      <c r="P316" t="b">
        <v>1</v>
      </c>
      <c r="Q316" t="s">
        <v>8267</v>
      </c>
      <c r="R316">
        <f>ROUND(E316/D316*100,0)</f>
        <v>385</v>
      </c>
      <c r="S316">
        <f>IFERROR(ROUND(E316/O316,2),0)</f>
        <v>32.1</v>
      </c>
      <c r="T316" s="11" t="s">
        <v>8318</v>
      </c>
      <c r="U316" t="s">
        <v>8323</v>
      </c>
    </row>
    <row r="317" spans="1:21" ht="43.2" x14ac:dyDescent="0.3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5">
        <f t="shared" si="8"/>
        <v>41143.77238425926</v>
      </c>
      <c r="K317">
        <v>1343068334</v>
      </c>
      <c r="L317" s="15">
        <f>(((K317/60)/60)/24)+DATE(1970,1,1)</f>
        <v>41113.77238425926</v>
      </c>
      <c r="M317" s="10">
        <f t="shared" si="9"/>
        <v>2012</v>
      </c>
      <c r="N317" t="b">
        <v>1</v>
      </c>
      <c r="O317">
        <v>126</v>
      </c>
      <c r="P317" t="b">
        <v>1</v>
      </c>
      <c r="Q317" t="s">
        <v>8267</v>
      </c>
      <c r="R317">
        <f>ROUND(E317/D317*100,0)</f>
        <v>101</v>
      </c>
      <c r="S317">
        <f>IFERROR(ROUND(E317/O317,2),0)</f>
        <v>200.89</v>
      </c>
      <c r="T317" s="11" t="s">
        <v>8318</v>
      </c>
      <c r="U317" t="s">
        <v>8323</v>
      </c>
    </row>
    <row r="318" spans="1:21" ht="28.8" x14ac:dyDescent="0.3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5">
        <f t="shared" si="8"/>
        <v>41984.207638888889</v>
      </c>
      <c r="K318">
        <v>1415398197</v>
      </c>
      <c r="L318" s="15">
        <f>(((K318/60)/60)/24)+DATE(1970,1,1)</f>
        <v>41950.923576388886</v>
      </c>
      <c r="M318" s="10">
        <f t="shared" si="9"/>
        <v>2014</v>
      </c>
      <c r="N318" t="b">
        <v>1</v>
      </c>
      <c r="O318">
        <v>158</v>
      </c>
      <c r="P318" t="b">
        <v>1</v>
      </c>
      <c r="Q318" t="s">
        <v>8267</v>
      </c>
      <c r="R318">
        <f>ROUND(E318/D318*100,0)</f>
        <v>114</v>
      </c>
      <c r="S318">
        <f>IFERROR(ROUND(E318/O318,2),0)</f>
        <v>108.01</v>
      </c>
      <c r="T318" s="11" t="s">
        <v>8318</v>
      </c>
      <c r="U318" t="s">
        <v>8323</v>
      </c>
    </row>
    <row r="319" spans="1:21" ht="43.2" x14ac:dyDescent="0.3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5">
        <f t="shared" si="8"/>
        <v>41619.676886574074</v>
      </c>
      <c r="K319">
        <v>1384186483</v>
      </c>
      <c r="L319" s="15">
        <f>(((K319/60)/60)/24)+DATE(1970,1,1)</f>
        <v>41589.676886574074</v>
      </c>
      <c r="M319" s="10">
        <f t="shared" si="9"/>
        <v>2013</v>
      </c>
      <c r="N319" t="b">
        <v>1</v>
      </c>
      <c r="O319">
        <v>316</v>
      </c>
      <c r="P319" t="b">
        <v>1</v>
      </c>
      <c r="Q319" t="s">
        <v>8267</v>
      </c>
      <c r="R319">
        <f>ROUND(E319/D319*100,0)</f>
        <v>101</v>
      </c>
      <c r="S319">
        <f>IFERROR(ROUND(E319/O319,2),0)</f>
        <v>95.7</v>
      </c>
      <c r="T319" s="11" t="s">
        <v>8318</v>
      </c>
      <c r="U319" t="s">
        <v>8323</v>
      </c>
    </row>
    <row r="320" spans="1:21" ht="43.2" x14ac:dyDescent="0.3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5">
        <f t="shared" si="8"/>
        <v>41359.997118055559</v>
      </c>
      <c r="K320">
        <v>1361753751</v>
      </c>
      <c r="L320" s="15">
        <f>(((K320/60)/60)/24)+DATE(1970,1,1)</f>
        <v>41330.038784722223</v>
      </c>
      <c r="M320" s="10">
        <f t="shared" si="9"/>
        <v>2013</v>
      </c>
      <c r="N320" t="b">
        <v>1</v>
      </c>
      <c r="O320">
        <v>284</v>
      </c>
      <c r="P320" t="b">
        <v>1</v>
      </c>
      <c r="Q320" t="s">
        <v>8267</v>
      </c>
      <c r="R320">
        <f>ROUND(E320/D320*100,0)</f>
        <v>283</v>
      </c>
      <c r="S320">
        <f>IFERROR(ROUND(E320/O320,2),0)</f>
        <v>49.88</v>
      </c>
      <c r="T320" s="11" t="s">
        <v>8318</v>
      </c>
      <c r="U320" t="s">
        <v>8323</v>
      </c>
    </row>
    <row r="321" spans="1:21" ht="57.6" x14ac:dyDescent="0.3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5">
        <f t="shared" si="8"/>
        <v>40211.332638888889</v>
      </c>
      <c r="K321">
        <v>1257538029</v>
      </c>
      <c r="L321" s="15">
        <f>(((K321/60)/60)/24)+DATE(1970,1,1)</f>
        <v>40123.83829861111</v>
      </c>
      <c r="M321" s="10">
        <f t="shared" si="9"/>
        <v>2009</v>
      </c>
      <c r="N321" t="b">
        <v>1</v>
      </c>
      <c r="O321">
        <v>51</v>
      </c>
      <c r="P321" t="b">
        <v>1</v>
      </c>
      <c r="Q321" t="s">
        <v>8267</v>
      </c>
      <c r="R321">
        <f>ROUND(E321/D321*100,0)</f>
        <v>113</v>
      </c>
      <c r="S321">
        <f>IFERROR(ROUND(E321/O321,2),0)</f>
        <v>110.47</v>
      </c>
      <c r="T321" s="11" t="s">
        <v>8318</v>
      </c>
      <c r="U321" t="s">
        <v>8323</v>
      </c>
    </row>
    <row r="322" spans="1:21" ht="43.2" x14ac:dyDescent="0.3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5">
        <f t="shared" si="8"/>
        <v>42360.958333333328</v>
      </c>
      <c r="K322">
        <v>1448284433</v>
      </c>
      <c r="L322" s="15">
        <f>(((K322/60)/60)/24)+DATE(1970,1,1)</f>
        <v>42331.551307870366</v>
      </c>
      <c r="M322" s="10">
        <f t="shared" si="9"/>
        <v>2015</v>
      </c>
      <c r="N322" t="b">
        <v>1</v>
      </c>
      <c r="O322">
        <v>158</v>
      </c>
      <c r="P322" t="b">
        <v>1</v>
      </c>
      <c r="Q322" t="s">
        <v>8267</v>
      </c>
      <c r="R322">
        <f>ROUND(E322/D322*100,0)</f>
        <v>107</v>
      </c>
      <c r="S322">
        <f>IFERROR(ROUND(E322/O322,2),0)</f>
        <v>134.91</v>
      </c>
      <c r="T322" s="11" t="s">
        <v>8318</v>
      </c>
      <c r="U322" t="s">
        <v>8323</v>
      </c>
    </row>
    <row r="323" spans="1:21" ht="43.2" x14ac:dyDescent="0.3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5">
        <f t="shared" ref="J323:J386" si="10">(((I323/60)/60)/24)+DATE(1970,1,1)</f>
        <v>42682.488263888896</v>
      </c>
      <c r="K323">
        <v>1475577786</v>
      </c>
      <c r="L323" s="15">
        <f>(((K323/60)/60)/24)+DATE(1970,1,1)</f>
        <v>42647.446597222224</v>
      </c>
      <c r="M323" s="10">
        <f t="shared" ref="M323:M386" si="11">YEAR(L323)</f>
        <v>2016</v>
      </c>
      <c r="N323" t="b">
        <v>1</v>
      </c>
      <c r="O323">
        <v>337</v>
      </c>
      <c r="P323" t="b">
        <v>1</v>
      </c>
      <c r="Q323" t="s">
        <v>8267</v>
      </c>
      <c r="R323">
        <f>ROUND(E323/D323*100,0)</f>
        <v>103</v>
      </c>
      <c r="S323">
        <f>IFERROR(ROUND(E323/O323,2),0)</f>
        <v>106.62</v>
      </c>
      <c r="T323" s="11" t="s">
        <v>8318</v>
      </c>
      <c r="U323" t="s">
        <v>8323</v>
      </c>
    </row>
    <row r="324" spans="1:21" ht="43.2" x14ac:dyDescent="0.3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5">
        <f t="shared" si="10"/>
        <v>42503.57</v>
      </c>
      <c r="K324">
        <v>1460554848</v>
      </c>
      <c r="L324" s="15">
        <f>(((K324/60)/60)/24)+DATE(1970,1,1)</f>
        <v>42473.57</v>
      </c>
      <c r="M324" s="10">
        <f t="shared" si="11"/>
        <v>2016</v>
      </c>
      <c r="N324" t="b">
        <v>1</v>
      </c>
      <c r="O324">
        <v>186</v>
      </c>
      <c r="P324" t="b">
        <v>1</v>
      </c>
      <c r="Q324" t="s">
        <v>8267</v>
      </c>
      <c r="R324">
        <f>ROUND(E324/D324*100,0)</f>
        <v>108</v>
      </c>
      <c r="S324">
        <f>IFERROR(ROUND(E324/O324,2),0)</f>
        <v>145.04</v>
      </c>
      <c r="T324" s="11" t="s">
        <v>8318</v>
      </c>
      <c r="U324" t="s">
        <v>8323</v>
      </c>
    </row>
    <row r="325" spans="1:21" ht="43.2" x14ac:dyDescent="0.3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5">
        <f t="shared" si="10"/>
        <v>42725.332638888889</v>
      </c>
      <c r="K325">
        <v>1479886966</v>
      </c>
      <c r="L325" s="15">
        <f>(((K325/60)/60)/24)+DATE(1970,1,1)</f>
        <v>42697.32136574074</v>
      </c>
      <c r="M325" s="10">
        <f t="shared" si="11"/>
        <v>2016</v>
      </c>
      <c r="N325" t="b">
        <v>1</v>
      </c>
      <c r="O325">
        <v>58</v>
      </c>
      <c r="P325" t="b">
        <v>1</v>
      </c>
      <c r="Q325" t="s">
        <v>8267</v>
      </c>
      <c r="R325">
        <f>ROUND(E325/D325*100,0)</f>
        <v>123</v>
      </c>
      <c r="S325">
        <f>IFERROR(ROUND(E325/O325,2),0)</f>
        <v>114.59</v>
      </c>
      <c r="T325" s="11" t="s">
        <v>8318</v>
      </c>
      <c r="U325" t="s">
        <v>8323</v>
      </c>
    </row>
    <row r="326" spans="1:21" ht="43.2" x14ac:dyDescent="0.3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5">
        <f t="shared" si="10"/>
        <v>42217.626250000001</v>
      </c>
      <c r="K326">
        <v>1435590108</v>
      </c>
      <c r="L326" s="15">
        <f>(((K326/60)/60)/24)+DATE(1970,1,1)</f>
        <v>42184.626250000001</v>
      </c>
      <c r="M326" s="10">
        <f t="shared" si="11"/>
        <v>2015</v>
      </c>
      <c r="N326" t="b">
        <v>1</v>
      </c>
      <c r="O326">
        <v>82</v>
      </c>
      <c r="P326" t="b">
        <v>1</v>
      </c>
      <c r="Q326" t="s">
        <v>8267</v>
      </c>
      <c r="R326">
        <f>ROUND(E326/D326*100,0)</f>
        <v>102</v>
      </c>
      <c r="S326">
        <f>IFERROR(ROUND(E326/O326,2),0)</f>
        <v>105.32</v>
      </c>
      <c r="T326" s="11" t="s">
        <v>8318</v>
      </c>
      <c r="U326" t="s">
        <v>8323</v>
      </c>
    </row>
    <row r="327" spans="1:21" ht="43.2" x14ac:dyDescent="0.3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5">
        <f t="shared" si="10"/>
        <v>42724.187881944439</v>
      </c>
      <c r="K327">
        <v>1479184233</v>
      </c>
      <c r="L327" s="15">
        <f>(((K327/60)/60)/24)+DATE(1970,1,1)</f>
        <v>42689.187881944439</v>
      </c>
      <c r="M327" s="10">
        <f t="shared" si="11"/>
        <v>2016</v>
      </c>
      <c r="N327" t="b">
        <v>1</v>
      </c>
      <c r="O327">
        <v>736</v>
      </c>
      <c r="P327" t="b">
        <v>1</v>
      </c>
      <c r="Q327" t="s">
        <v>8267</v>
      </c>
      <c r="R327">
        <f>ROUND(E327/D327*100,0)</f>
        <v>104</v>
      </c>
      <c r="S327">
        <f>IFERROR(ROUND(E327/O327,2),0)</f>
        <v>70.92</v>
      </c>
      <c r="T327" s="11" t="s">
        <v>8318</v>
      </c>
      <c r="U327" t="s">
        <v>8323</v>
      </c>
    </row>
    <row r="328" spans="1:21" ht="43.2" x14ac:dyDescent="0.3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5">
        <f t="shared" si="10"/>
        <v>42808.956250000003</v>
      </c>
      <c r="K328">
        <v>1486625606</v>
      </c>
      <c r="L328" s="15">
        <f>(((K328/60)/60)/24)+DATE(1970,1,1)</f>
        <v>42775.314884259264</v>
      </c>
      <c r="M328" s="10">
        <f t="shared" si="11"/>
        <v>2017</v>
      </c>
      <c r="N328" t="b">
        <v>1</v>
      </c>
      <c r="O328">
        <v>1151</v>
      </c>
      <c r="P328" t="b">
        <v>1</v>
      </c>
      <c r="Q328" t="s">
        <v>8267</v>
      </c>
      <c r="R328">
        <f>ROUND(E328/D328*100,0)</f>
        <v>113</v>
      </c>
      <c r="S328">
        <f>IFERROR(ROUND(E328/O328,2),0)</f>
        <v>147.16999999999999</v>
      </c>
      <c r="T328" s="11" t="s">
        <v>8318</v>
      </c>
      <c r="U328" t="s">
        <v>8323</v>
      </c>
    </row>
    <row r="329" spans="1:21" ht="43.2" x14ac:dyDescent="0.3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5">
        <f t="shared" si="10"/>
        <v>42085.333333333328</v>
      </c>
      <c r="K329">
        <v>1424669929</v>
      </c>
      <c r="L329" s="15">
        <f>(((K329/60)/60)/24)+DATE(1970,1,1)</f>
        <v>42058.235289351855</v>
      </c>
      <c r="M329" s="10">
        <f t="shared" si="11"/>
        <v>2015</v>
      </c>
      <c r="N329" t="b">
        <v>1</v>
      </c>
      <c r="O329">
        <v>34</v>
      </c>
      <c r="P329" t="b">
        <v>1</v>
      </c>
      <c r="Q329" t="s">
        <v>8267</v>
      </c>
      <c r="R329">
        <f>ROUND(E329/D329*100,0)</f>
        <v>136</v>
      </c>
      <c r="S329">
        <f>IFERROR(ROUND(E329/O329,2),0)</f>
        <v>160.47</v>
      </c>
      <c r="T329" s="11" t="s">
        <v>8318</v>
      </c>
      <c r="U329" t="s">
        <v>8323</v>
      </c>
    </row>
    <row r="330" spans="1:21" ht="43.2" x14ac:dyDescent="0.3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5">
        <f t="shared" si="10"/>
        <v>42309.166666666672</v>
      </c>
      <c r="K330">
        <v>1443739388</v>
      </c>
      <c r="L330" s="15">
        <f>(((K330/60)/60)/24)+DATE(1970,1,1)</f>
        <v>42278.946620370371</v>
      </c>
      <c r="M330" s="10">
        <f t="shared" si="11"/>
        <v>2015</v>
      </c>
      <c r="N330" t="b">
        <v>1</v>
      </c>
      <c r="O330">
        <v>498</v>
      </c>
      <c r="P330" t="b">
        <v>1</v>
      </c>
      <c r="Q330" t="s">
        <v>8267</v>
      </c>
      <c r="R330">
        <f>ROUND(E330/D330*100,0)</f>
        <v>104</v>
      </c>
      <c r="S330">
        <f>IFERROR(ROUND(E330/O330,2),0)</f>
        <v>156.05000000000001</v>
      </c>
      <c r="T330" s="11" t="s">
        <v>8318</v>
      </c>
      <c r="U330" t="s">
        <v>8323</v>
      </c>
    </row>
    <row r="331" spans="1:21" ht="43.2" x14ac:dyDescent="0.3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5">
        <f t="shared" si="10"/>
        <v>42315.166666666672</v>
      </c>
      <c r="K331">
        <v>1444821127</v>
      </c>
      <c r="L331" s="15">
        <f>(((K331/60)/60)/24)+DATE(1970,1,1)</f>
        <v>42291.46674768519</v>
      </c>
      <c r="M331" s="10">
        <f t="shared" si="11"/>
        <v>2015</v>
      </c>
      <c r="N331" t="b">
        <v>1</v>
      </c>
      <c r="O331">
        <v>167</v>
      </c>
      <c r="P331" t="b">
        <v>1</v>
      </c>
      <c r="Q331" t="s">
        <v>8267</v>
      </c>
      <c r="R331">
        <f>ROUND(E331/D331*100,0)</f>
        <v>106</v>
      </c>
      <c r="S331">
        <f>IFERROR(ROUND(E331/O331,2),0)</f>
        <v>63.17</v>
      </c>
      <c r="T331" s="11" t="s">
        <v>8318</v>
      </c>
      <c r="U331" t="s">
        <v>8323</v>
      </c>
    </row>
    <row r="332" spans="1:21" ht="43.2" x14ac:dyDescent="0.3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5">
        <f t="shared" si="10"/>
        <v>41411.165972222225</v>
      </c>
      <c r="K332">
        <v>1366028563</v>
      </c>
      <c r="L332" s="15">
        <f>(((K332/60)/60)/24)+DATE(1970,1,1)</f>
        <v>41379.515775462962</v>
      </c>
      <c r="M332" s="10">
        <f t="shared" si="11"/>
        <v>2013</v>
      </c>
      <c r="N332" t="b">
        <v>1</v>
      </c>
      <c r="O332">
        <v>340</v>
      </c>
      <c r="P332" t="b">
        <v>1</v>
      </c>
      <c r="Q332" t="s">
        <v>8267</v>
      </c>
      <c r="R332">
        <f>ROUND(E332/D332*100,0)</f>
        <v>102</v>
      </c>
      <c r="S332">
        <f>IFERROR(ROUND(E332/O332,2),0)</f>
        <v>104.82</v>
      </c>
      <c r="T332" s="11" t="s">
        <v>8318</v>
      </c>
      <c r="U332" t="s">
        <v>8323</v>
      </c>
    </row>
    <row r="333" spans="1:21" ht="43.2" x14ac:dyDescent="0.3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5">
        <f t="shared" si="10"/>
        <v>42538.581412037034</v>
      </c>
      <c r="K333">
        <v>1463493434</v>
      </c>
      <c r="L333" s="15">
        <f>(((K333/60)/60)/24)+DATE(1970,1,1)</f>
        <v>42507.581412037034</v>
      </c>
      <c r="M333" s="10">
        <f t="shared" si="11"/>
        <v>2016</v>
      </c>
      <c r="N333" t="b">
        <v>1</v>
      </c>
      <c r="O333">
        <v>438</v>
      </c>
      <c r="P333" t="b">
        <v>1</v>
      </c>
      <c r="Q333" t="s">
        <v>8267</v>
      </c>
      <c r="R333">
        <f>ROUND(E333/D333*100,0)</f>
        <v>107</v>
      </c>
      <c r="S333">
        <f>IFERROR(ROUND(E333/O333,2),0)</f>
        <v>97.36</v>
      </c>
      <c r="T333" s="11" t="s">
        <v>8318</v>
      </c>
      <c r="U333" t="s">
        <v>8323</v>
      </c>
    </row>
    <row r="334" spans="1:21" ht="43.2" x14ac:dyDescent="0.3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5">
        <f t="shared" si="10"/>
        <v>42305.333333333328</v>
      </c>
      <c r="K334">
        <v>1442420377</v>
      </c>
      <c r="L334" s="15">
        <f>(((K334/60)/60)/24)+DATE(1970,1,1)</f>
        <v>42263.680289351847</v>
      </c>
      <c r="M334" s="10">
        <f t="shared" si="11"/>
        <v>2015</v>
      </c>
      <c r="N334" t="b">
        <v>1</v>
      </c>
      <c r="O334">
        <v>555</v>
      </c>
      <c r="P334" t="b">
        <v>1</v>
      </c>
      <c r="Q334" t="s">
        <v>8267</v>
      </c>
      <c r="R334">
        <f>ROUND(E334/D334*100,0)</f>
        <v>113</v>
      </c>
      <c r="S334">
        <f>IFERROR(ROUND(E334/O334,2),0)</f>
        <v>203.63</v>
      </c>
      <c r="T334" s="11" t="s">
        <v>8318</v>
      </c>
      <c r="U334" t="s">
        <v>8323</v>
      </c>
    </row>
    <row r="335" spans="1:21" ht="43.2" x14ac:dyDescent="0.3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5">
        <f t="shared" si="10"/>
        <v>42467.59480324074</v>
      </c>
      <c r="K335">
        <v>1457450191</v>
      </c>
      <c r="L335" s="15">
        <f>(((K335/60)/60)/24)+DATE(1970,1,1)</f>
        <v>42437.636469907404</v>
      </c>
      <c r="M335" s="10">
        <f t="shared" si="11"/>
        <v>2016</v>
      </c>
      <c r="N335" t="b">
        <v>1</v>
      </c>
      <c r="O335">
        <v>266</v>
      </c>
      <c r="P335" t="b">
        <v>1</v>
      </c>
      <c r="Q335" t="s">
        <v>8267</v>
      </c>
      <c r="R335">
        <f>ROUND(E335/D335*100,0)</f>
        <v>125</v>
      </c>
      <c r="S335">
        <f>IFERROR(ROUND(E335/O335,2),0)</f>
        <v>188.31</v>
      </c>
      <c r="T335" s="11" t="s">
        <v>8318</v>
      </c>
      <c r="U335" t="s">
        <v>8323</v>
      </c>
    </row>
    <row r="336" spans="1:21" ht="57.6" x14ac:dyDescent="0.3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5">
        <f t="shared" si="10"/>
        <v>42139.791666666672</v>
      </c>
      <c r="K336">
        <v>1428423757</v>
      </c>
      <c r="L336" s="15">
        <f>(((K336/60)/60)/24)+DATE(1970,1,1)</f>
        <v>42101.682372685187</v>
      </c>
      <c r="M336" s="10">
        <f t="shared" si="11"/>
        <v>2015</v>
      </c>
      <c r="N336" t="b">
        <v>1</v>
      </c>
      <c r="O336">
        <v>69</v>
      </c>
      <c r="P336" t="b">
        <v>1</v>
      </c>
      <c r="Q336" t="s">
        <v>8267</v>
      </c>
      <c r="R336">
        <f>ROUND(E336/D336*100,0)</f>
        <v>101</v>
      </c>
      <c r="S336">
        <f>IFERROR(ROUND(E336/O336,2),0)</f>
        <v>146.65</v>
      </c>
      <c r="T336" s="11" t="s">
        <v>8318</v>
      </c>
      <c r="U336" t="s">
        <v>8323</v>
      </c>
    </row>
    <row r="337" spans="1:21" ht="43.2" x14ac:dyDescent="0.3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5">
        <f t="shared" si="10"/>
        <v>42132.916666666672</v>
      </c>
      <c r="K337">
        <v>1428428515</v>
      </c>
      <c r="L337" s="15">
        <f>(((K337/60)/60)/24)+DATE(1970,1,1)</f>
        <v>42101.737442129626</v>
      </c>
      <c r="M337" s="10">
        <f t="shared" si="11"/>
        <v>2015</v>
      </c>
      <c r="N337" t="b">
        <v>1</v>
      </c>
      <c r="O337">
        <v>80</v>
      </c>
      <c r="P337" t="b">
        <v>1</v>
      </c>
      <c r="Q337" t="s">
        <v>8267</v>
      </c>
      <c r="R337">
        <f>ROUND(E337/D337*100,0)</f>
        <v>103</v>
      </c>
      <c r="S337">
        <f>IFERROR(ROUND(E337/O337,2),0)</f>
        <v>109.19</v>
      </c>
      <c r="T337" s="11" t="s">
        <v>8318</v>
      </c>
      <c r="U337" t="s">
        <v>8323</v>
      </c>
    </row>
    <row r="338" spans="1:21" ht="43.2" x14ac:dyDescent="0.3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5">
        <f t="shared" si="10"/>
        <v>42321.637939814813</v>
      </c>
      <c r="K338">
        <v>1444832318</v>
      </c>
      <c r="L338" s="15">
        <f>(((K338/60)/60)/24)+DATE(1970,1,1)</f>
        <v>42291.596273148149</v>
      </c>
      <c r="M338" s="10">
        <f t="shared" si="11"/>
        <v>2015</v>
      </c>
      <c r="N338" t="b">
        <v>1</v>
      </c>
      <c r="O338">
        <v>493</v>
      </c>
      <c r="P338" t="b">
        <v>1</v>
      </c>
      <c r="Q338" t="s">
        <v>8267</v>
      </c>
      <c r="R338">
        <f>ROUND(E338/D338*100,0)</f>
        <v>117</v>
      </c>
      <c r="S338">
        <f>IFERROR(ROUND(E338/O338,2),0)</f>
        <v>59.25</v>
      </c>
      <c r="T338" s="11" t="s">
        <v>8318</v>
      </c>
      <c r="U338" t="s">
        <v>8323</v>
      </c>
    </row>
    <row r="339" spans="1:21" ht="43.2" x14ac:dyDescent="0.3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5">
        <f t="shared" si="10"/>
        <v>42077.086898148147</v>
      </c>
      <c r="K339">
        <v>1423710308</v>
      </c>
      <c r="L339" s="15">
        <f>(((K339/60)/60)/24)+DATE(1970,1,1)</f>
        <v>42047.128564814819</v>
      </c>
      <c r="M339" s="10">
        <f t="shared" si="11"/>
        <v>2015</v>
      </c>
      <c r="N339" t="b">
        <v>1</v>
      </c>
      <c r="O339">
        <v>31</v>
      </c>
      <c r="P339" t="b">
        <v>1</v>
      </c>
      <c r="Q339" t="s">
        <v>8267</v>
      </c>
      <c r="R339">
        <f>ROUND(E339/D339*100,0)</f>
        <v>101</v>
      </c>
      <c r="S339">
        <f>IFERROR(ROUND(E339/O339,2),0)</f>
        <v>97.9</v>
      </c>
      <c r="T339" s="11" t="s">
        <v>8318</v>
      </c>
      <c r="U339" t="s">
        <v>8323</v>
      </c>
    </row>
    <row r="340" spans="1:21" ht="43.2" x14ac:dyDescent="0.3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5">
        <f t="shared" si="10"/>
        <v>42616.041666666672</v>
      </c>
      <c r="K340">
        <v>1468001290</v>
      </c>
      <c r="L340" s="15">
        <f>(((K340/60)/60)/24)+DATE(1970,1,1)</f>
        <v>42559.755671296298</v>
      </c>
      <c r="M340" s="10">
        <f t="shared" si="11"/>
        <v>2016</v>
      </c>
      <c r="N340" t="b">
        <v>1</v>
      </c>
      <c r="O340">
        <v>236</v>
      </c>
      <c r="P340" t="b">
        <v>1</v>
      </c>
      <c r="Q340" t="s">
        <v>8267</v>
      </c>
      <c r="R340">
        <f>ROUND(E340/D340*100,0)</f>
        <v>110</v>
      </c>
      <c r="S340">
        <f>IFERROR(ROUND(E340/O340,2),0)</f>
        <v>70</v>
      </c>
      <c r="T340" s="11" t="s">
        <v>8318</v>
      </c>
      <c r="U340" t="s">
        <v>8323</v>
      </c>
    </row>
    <row r="341" spans="1:21" ht="43.2" x14ac:dyDescent="0.3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5">
        <f t="shared" si="10"/>
        <v>42123.760046296295</v>
      </c>
      <c r="K341">
        <v>1427739268</v>
      </c>
      <c r="L341" s="15">
        <f>(((K341/60)/60)/24)+DATE(1970,1,1)</f>
        <v>42093.760046296295</v>
      </c>
      <c r="M341" s="10">
        <f t="shared" si="11"/>
        <v>2015</v>
      </c>
      <c r="N341" t="b">
        <v>1</v>
      </c>
      <c r="O341">
        <v>89</v>
      </c>
      <c r="P341" t="b">
        <v>1</v>
      </c>
      <c r="Q341" t="s">
        <v>8267</v>
      </c>
      <c r="R341">
        <f>ROUND(E341/D341*100,0)</f>
        <v>108</v>
      </c>
      <c r="S341">
        <f>IFERROR(ROUND(E341/O341,2),0)</f>
        <v>72.87</v>
      </c>
      <c r="T341" s="11" t="s">
        <v>8318</v>
      </c>
      <c r="U341" t="s">
        <v>8323</v>
      </c>
    </row>
    <row r="342" spans="1:21" ht="43.2" x14ac:dyDescent="0.3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5">
        <f t="shared" si="10"/>
        <v>42802.875</v>
      </c>
      <c r="K342">
        <v>1486397007</v>
      </c>
      <c r="L342" s="15">
        <f>(((K342/60)/60)/24)+DATE(1970,1,1)</f>
        <v>42772.669062500005</v>
      </c>
      <c r="M342" s="10">
        <f t="shared" si="11"/>
        <v>2017</v>
      </c>
      <c r="N342" t="b">
        <v>1</v>
      </c>
      <c r="O342">
        <v>299</v>
      </c>
      <c r="P342" t="b">
        <v>1</v>
      </c>
      <c r="Q342" t="s">
        <v>8267</v>
      </c>
      <c r="R342">
        <f>ROUND(E342/D342*100,0)</f>
        <v>125</v>
      </c>
      <c r="S342">
        <f>IFERROR(ROUND(E342/O342,2),0)</f>
        <v>146.35</v>
      </c>
      <c r="T342" s="11" t="s">
        <v>8318</v>
      </c>
      <c r="U342" t="s">
        <v>8323</v>
      </c>
    </row>
    <row r="343" spans="1:21" ht="43.2" x14ac:dyDescent="0.3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5">
        <f t="shared" si="10"/>
        <v>41913.165972222225</v>
      </c>
      <c r="K343">
        <v>1410555998</v>
      </c>
      <c r="L343" s="15">
        <f>(((K343/60)/60)/24)+DATE(1970,1,1)</f>
        <v>41894.879606481481</v>
      </c>
      <c r="M343" s="10">
        <f t="shared" si="11"/>
        <v>2014</v>
      </c>
      <c r="N343" t="b">
        <v>1</v>
      </c>
      <c r="O343">
        <v>55</v>
      </c>
      <c r="P343" t="b">
        <v>1</v>
      </c>
      <c r="Q343" t="s">
        <v>8267</v>
      </c>
      <c r="R343">
        <f>ROUND(E343/D343*100,0)</f>
        <v>107</v>
      </c>
      <c r="S343">
        <f>IFERROR(ROUND(E343/O343,2),0)</f>
        <v>67.91</v>
      </c>
      <c r="T343" s="11" t="s">
        <v>8318</v>
      </c>
      <c r="U343" t="s">
        <v>8323</v>
      </c>
    </row>
    <row r="344" spans="1:21" ht="28.8" x14ac:dyDescent="0.3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5">
        <f t="shared" si="10"/>
        <v>42489.780844907407</v>
      </c>
      <c r="K344">
        <v>1459363465</v>
      </c>
      <c r="L344" s="15">
        <f>(((K344/60)/60)/24)+DATE(1970,1,1)</f>
        <v>42459.780844907407</v>
      </c>
      <c r="M344" s="10">
        <f t="shared" si="11"/>
        <v>2016</v>
      </c>
      <c r="N344" t="b">
        <v>1</v>
      </c>
      <c r="O344">
        <v>325</v>
      </c>
      <c r="P344" t="b">
        <v>1</v>
      </c>
      <c r="Q344" t="s">
        <v>8267</v>
      </c>
      <c r="R344">
        <f>ROUND(E344/D344*100,0)</f>
        <v>100</v>
      </c>
      <c r="S344">
        <f>IFERROR(ROUND(E344/O344,2),0)</f>
        <v>169.85</v>
      </c>
      <c r="T344" s="11" t="s">
        <v>8318</v>
      </c>
      <c r="U344" t="s">
        <v>8323</v>
      </c>
    </row>
    <row r="345" spans="1:21" ht="43.2" x14ac:dyDescent="0.3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5">
        <f t="shared" si="10"/>
        <v>41957.125</v>
      </c>
      <c r="K345">
        <v>1413308545</v>
      </c>
      <c r="L345" s="15">
        <f>(((K345/60)/60)/24)+DATE(1970,1,1)</f>
        <v>41926.73778935185</v>
      </c>
      <c r="M345" s="10">
        <f t="shared" si="11"/>
        <v>2014</v>
      </c>
      <c r="N345" t="b">
        <v>1</v>
      </c>
      <c r="O345">
        <v>524</v>
      </c>
      <c r="P345" t="b">
        <v>1</v>
      </c>
      <c r="Q345" t="s">
        <v>8267</v>
      </c>
      <c r="R345">
        <f>ROUND(E345/D345*100,0)</f>
        <v>102</v>
      </c>
      <c r="S345">
        <f>IFERROR(ROUND(E345/O345,2),0)</f>
        <v>58.41</v>
      </c>
      <c r="T345" s="11" t="s">
        <v>8318</v>
      </c>
      <c r="U345" t="s">
        <v>8323</v>
      </c>
    </row>
    <row r="346" spans="1:21" ht="43.2" x14ac:dyDescent="0.3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5">
        <f t="shared" si="10"/>
        <v>42156.097222222219</v>
      </c>
      <c r="K346">
        <v>1429312694</v>
      </c>
      <c r="L346" s="15">
        <f>(((K346/60)/60)/24)+DATE(1970,1,1)</f>
        <v>42111.970995370371</v>
      </c>
      <c r="M346" s="10">
        <f t="shared" si="11"/>
        <v>2015</v>
      </c>
      <c r="N346" t="b">
        <v>1</v>
      </c>
      <c r="O346">
        <v>285</v>
      </c>
      <c r="P346" t="b">
        <v>1</v>
      </c>
      <c r="Q346" t="s">
        <v>8267</v>
      </c>
      <c r="R346">
        <f>ROUND(E346/D346*100,0)</f>
        <v>102</v>
      </c>
      <c r="S346">
        <f>IFERROR(ROUND(E346/O346,2),0)</f>
        <v>119.99</v>
      </c>
      <c r="T346" s="11" t="s">
        <v>8318</v>
      </c>
      <c r="U346" t="s">
        <v>8323</v>
      </c>
    </row>
    <row r="347" spans="1:21" ht="43.2" x14ac:dyDescent="0.3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5">
        <f t="shared" si="10"/>
        <v>42144.944328703699</v>
      </c>
      <c r="K347">
        <v>1429569590</v>
      </c>
      <c r="L347" s="15">
        <f>(((K347/60)/60)/24)+DATE(1970,1,1)</f>
        <v>42114.944328703699</v>
      </c>
      <c r="M347" s="10">
        <f t="shared" si="11"/>
        <v>2015</v>
      </c>
      <c r="N347" t="b">
        <v>1</v>
      </c>
      <c r="O347">
        <v>179</v>
      </c>
      <c r="P347" t="b">
        <v>1</v>
      </c>
      <c r="Q347" t="s">
        <v>8267</v>
      </c>
      <c r="R347">
        <f>ROUND(E347/D347*100,0)</f>
        <v>123</v>
      </c>
      <c r="S347">
        <f>IFERROR(ROUND(E347/O347,2),0)</f>
        <v>99.86</v>
      </c>
      <c r="T347" s="11" t="s">
        <v>8318</v>
      </c>
      <c r="U347" t="s">
        <v>8323</v>
      </c>
    </row>
    <row r="348" spans="1:21" ht="43.2" x14ac:dyDescent="0.3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5">
        <f t="shared" si="10"/>
        <v>42291.500243055561</v>
      </c>
      <c r="K348">
        <v>1442232021</v>
      </c>
      <c r="L348" s="15">
        <f>(((K348/60)/60)/24)+DATE(1970,1,1)</f>
        <v>42261.500243055561</v>
      </c>
      <c r="M348" s="10">
        <f t="shared" si="11"/>
        <v>2015</v>
      </c>
      <c r="N348" t="b">
        <v>1</v>
      </c>
      <c r="O348">
        <v>188</v>
      </c>
      <c r="P348" t="b">
        <v>1</v>
      </c>
      <c r="Q348" t="s">
        <v>8267</v>
      </c>
      <c r="R348">
        <f>ROUND(E348/D348*100,0)</f>
        <v>170</v>
      </c>
      <c r="S348">
        <f>IFERROR(ROUND(E348/O348,2),0)</f>
        <v>90.58</v>
      </c>
      <c r="T348" s="11" t="s">
        <v>8318</v>
      </c>
      <c r="U348" t="s">
        <v>8323</v>
      </c>
    </row>
    <row r="349" spans="1:21" ht="43.2" x14ac:dyDescent="0.3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5">
        <f t="shared" si="10"/>
        <v>42322.537141203706</v>
      </c>
      <c r="K349">
        <v>1444910009</v>
      </c>
      <c r="L349" s="15">
        <f>(((K349/60)/60)/24)+DATE(1970,1,1)</f>
        <v>42292.495474537034</v>
      </c>
      <c r="M349" s="10">
        <f t="shared" si="11"/>
        <v>2015</v>
      </c>
      <c r="N349" t="b">
        <v>1</v>
      </c>
      <c r="O349">
        <v>379</v>
      </c>
      <c r="P349" t="b">
        <v>1</v>
      </c>
      <c r="Q349" t="s">
        <v>8267</v>
      </c>
      <c r="R349">
        <f>ROUND(E349/D349*100,0)</f>
        <v>112</v>
      </c>
      <c r="S349">
        <f>IFERROR(ROUND(E349/O349,2),0)</f>
        <v>117.77</v>
      </c>
      <c r="T349" s="11" t="s">
        <v>8318</v>
      </c>
      <c r="U349" t="s">
        <v>8323</v>
      </c>
    </row>
    <row r="350" spans="1:21" ht="43.2" x14ac:dyDescent="0.3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5">
        <f t="shared" si="10"/>
        <v>42237.58699074074</v>
      </c>
      <c r="K350">
        <v>1437573916</v>
      </c>
      <c r="L350" s="15">
        <f>(((K350/60)/60)/24)+DATE(1970,1,1)</f>
        <v>42207.58699074074</v>
      </c>
      <c r="M350" s="10">
        <f t="shared" si="11"/>
        <v>2015</v>
      </c>
      <c r="N350" t="b">
        <v>1</v>
      </c>
      <c r="O350">
        <v>119</v>
      </c>
      <c r="P350" t="b">
        <v>1</v>
      </c>
      <c r="Q350" t="s">
        <v>8267</v>
      </c>
      <c r="R350">
        <f>ROUND(E350/D350*100,0)</f>
        <v>103</v>
      </c>
      <c r="S350">
        <f>IFERROR(ROUND(E350/O350,2),0)</f>
        <v>86.55</v>
      </c>
      <c r="T350" s="11" t="s">
        <v>8318</v>
      </c>
      <c r="U350" t="s">
        <v>8323</v>
      </c>
    </row>
    <row r="351" spans="1:21" ht="43.2" x14ac:dyDescent="0.3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5">
        <f t="shared" si="10"/>
        <v>42790.498935185184</v>
      </c>
      <c r="K351">
        <v>1485345508</v>
      </c>
      <c r="L351" s="15">
        <f>(((K351/60)/60)/24)+DATE(1970,1,1)</f>
        <v>42760.498935185184</v>
      </c>
      <c r="M351" s="10">
        <f t="shared" si="11"/>
        <v>2017</v>
      </c>
      <c r="N351" t="b">
        <v>1</v>
      </c>
      <c r="O351">
        <v>167</v>
      </c>
      <c r="P351" t="b">
        <v>1</v>
      </c>
      <c r="Q351" t="s">
        <v>8267</v>
      </c>
      <c r="R351">
        <f>ROUND(E351/D351*100,0)</f>
        <v>107</v>
      </c>
      <c r="S351">
        <f>IFERROR(ROUND(E351/O351,2),0)</f>
        <v>71.900000000000006</v>
      </c>
      <c r="T351" s="11" t="s">
        <v>8318</v>
      </c>
      <c r="U351" t="s">
        <v>8323</v>
      </c>
    </row>
    <row r="352" spans="1:21" ht="43.2" x14ac:dyDescent="0.3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5">
        <f t="shared" si="10"/>
        <v>42624.165972222225</v>
      </c>
      <c r="K352">
        <v>1470274509</v>
      </c>
      <c r="L352" s="15">
        <f>(((K352/60)/60)/24)+DATE(1970,1,1)</f>
        <v>42586.066076388888</v>
      </c>
      <c r="M352" s="10">
        <f t="shared" si="11"/>
        <v>2016</v>
      </c>
      <c r="N352" t="b">
        <v>1</v>
      </c>
      <c r="O352">
        <v>221</v>
      </c>
      <c r="P352" t="b">
        <v>1</v>
      </c>
      <c r="Q352" t="s">
        <v>8267</v>
      </c>
      <c r="R352">
        <f>ROUND(E352/D352*100,0)</f>
        <v>115</v>
      </c>
      <c r="S352">
        <f>IFERROR(ROUND(E352/O352,2),0)</f>
        <v>129.82</v>
      </c>
      <c r="T352" s="11" t="s">
        <v>8318</v>
      </c>
      <c r="U352" t="s">
        <v>8323</v>
      </c>
    </row>
    <row r="353" spans="1:21" ht="43.2" x14ac:dyDescent="0.3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5">
        <f t="shared" si="10"/>
        <v>42467.923078703709</v>
      </c>
      <c r="K353">
        <v>1456614554</v>
      </c>
      <c r="L353" s="15">
        <f>(((K353/60)/60)/24)+DATE(1970,1,1)</f>
        <v>42427.964745370366</v>
      </c>
      <c r="M353" s="10">
        <f t="shared" si="11"/>
        <v>2016</v>
      </c>
      <c r="N353" t="b">
        <v>1</v>
      </c>
      <c r="O353">
        <v>964</v>
      </c>
      <c r="P353" t="b">
        <v>1</v>
      </c>
      <c r="Q353" t="s">
        <v>8267</v>
      </c>
      <c r="R353">
        <f>ROUND(E353/D353*100,0)</f>
        <v>127</v>
      </c>
      <c r="S353">
        <f>IFERROR(ROUND(E353/O353,2),0)</f>
        <v>44.91</v>
      </c>
      <c r="T353" s="11" t="s">
        <v>8318</v>
      </c>
      <c r="U353" t="s">
        <v>8323</v>
      </c>
    </row>
    <row r="354" spans="1:21" ht="43.2" x14ac:dyDescent="0.3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5">
        <f t="shared" si="10"/>
        <v>41920.167453703703</v>
      </c>
      <c r="K354">
        <v>1410148868</v>
      </c>
      <c r="L354" s="15">
        <f>(((K354/60)/60)/24)+DATE(1970,1,1)</f>
        <v>41890.167453703703</v>
      </c>
      <c r="M354" s="10">
        <f t="shared" si="11"/>
        <v>2014</v>
      </c>
      <c r="N354" t="b">
        <v>1</v>
      </c>
      <c r="O354">
        <v>286</v>
      </c>
      <c r="P354" t="b">
        <v>1</v>
      </c>
      <c r="Q354" t="s">
        <v>8267</v>
      </c>
      <c r="R354">
        <f>ROUND(E354/D354*100,0)</f>
        <v>117</v>
      </c>
      <c r="S354">
        <f>IFERROR(ROUND(E354/O354,2),0)</f>
        <v>40.76</v>
      </c>
      <c r="T354" s="11" t="s">
        <v>8318</v>
      </c>
      <c r="U354" t="s">
        <v>8323</v>
      </c>
    </row>
    <row r="355" spans="1:21" ht="43.2" x14ac:dyDescent="0.3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5">
        <f t="shared" si="10"/>
        <v>42327.833553240736</v>
      </c>
      <c r="K355">
        <v>1445367619</v>
      </c>
      <c r="L355" s="15">
        <f>(((K355/60)/60)/24)+DATE(1970,1,1)</f>
        <v>42297.791886574079</v>
      </c>
      <c r="M355" s="10">
        <f t="shared" si="11"/>
        <v>2015</v>
      </c>
      <c r="N355" t="b">
        <v>1</v>
      </c>
      <c r="O355">
        <v>613</v>
      </c>
      <c r="P355" t="b">
        <v>1</v>
      </c>
      <c r="Q355" t="s">
        <v>8267</v>
      </c>
      <c r="R355">
        <f>ROUND(E355/D355*100,0)</f>
        <v>109</v>
      </c>
      <c r="S355">
        <f>IFERROR(ROUND(E355/O355,2),0)</f>
        <v>103.52</v>
      </c>
      <c r="T355" s="11" t="s">
        <v>8318</v>
      </c>
      <c r="U355" t="s">
        <v>8323</v>
      </c>
    </row>
    <row r="356" spans="1:21" ht="43.2" x14ac:dyDescent="0.3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5">
        <f t="shared" si="10"/>
        <v>42468.786122685182</v>
      </c>
      <c r="K356">
        <v>1457553121</v>
      </c>
      <c r="L356" s="15">
        <f>(((K356/60)/60)/24)+DATE(1970,1,1)</f>
        <v>42438.827789351853</v>
      </c>
      <c r="M356" s="10">
        <f t="shared" si="11"/>
        <v>2016</v>
      </c>
      <c r="N356" t="b">
        <v>1</v>
      </c>
      <c r="O356">
        <v>29</v>
      </c>
      <c r="P356" t="b">
        <v>1</v>
      </c>
      <c r="Q356" t="s">
        <v>8267</v>
      </c>
      <c r="R356">
        <f>ROUND(E356/D356*100,0)</f>
        <v>104</v>
      </c>
      <c r="S356">
        <f>IFERROR(ROUND(E356/O356,2),0)</f>
        <v>125.45</v>
      </c>
      <c r="T356" s="11" t="s">
        <v>8318</v>
      </c>
      <c r="U356" t="s">
        <v>8323</v>
      </c>
    </row>
    <row r="357" spans="1:21" ht="43.2" x14ac:dyDescent="0.3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5">
        <f t="shared" si="10"/>
        <v>41974.3355787037</v>
      </c>
      <c r="K357">
        <v>1414738994</v>
      </c>
      <c r="L357" s="15">
        <f>(((K357/60)/60)/24)+DATE(1970,1,1)</f>
        <v>41943.293912037036</v>
      </c>
      <c r="M357" s="10">
        <f t="shared" si="11"/>
        <v>2014</v>
      </c>
      <c r="N357" t="b">
        <v>1</v>
      </c>
      <c r="O357">
        <v>165</v>
      </c>
      <c r="P357" t="b">
        <v>1</v>
      </c>
      <c r="Q357" t="s">
        <v>8267</v>
      </c>
      <c r="R357">
        <f>ROUND(E357/D357*100,0)</f>
        <v>116</v>
      </c>
      <c r="S357">
        <f>IFERROR(ROUND(E357/O357,2),0)</f>
        <v>246.61</v>
      </c>
      <c r="T357" s="11" t="s">
        <v>8318</v>
      </c>
      <c r="U357" t="s">
        <v>8323</v>
      </c>
    </row>
    <row r="358" spans="1:21" ht="43.2" x14ac:dyDescent="0.3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5">
        <f t="shared" si="10"/>
        <v>42445.761493055557</v>
      </c>
      <c r="K358">
        <v>1455563793</v>
      </c>
      <c r="L358" s="15">
        <f>(((K358/60)/60)/24)+DATE(1970,1,1)</f>
        <v>42415.803159722222</v>
      </c>
      <c r="M358" s="10">
        <f t="shared" si="11"/>
        <v>2016</v>
      </c>
      <c r="N358" t="b">
        <v>1</v>
      </c>
      <c r="O358">
        <v>97</v>
      </c>
      <c r="P358" t="b">
        <v>1</v>
      </c>
      <c r="Q358" t="s">
        <v>8267</v>
      </c>
      <c r="R358">
        <f>ROUND(E358/D358*100,0)</f>
        <v>103</v>
      </c>
      <c r="S358">
        <f>IFERROR(ROUND(E358/O358,2),0)</f>
        <v>79.400000000000006</v>
      </c>
      <c r="T358" s="11" t="s">
        <v>8318</v>
      </c>
      <c r="U358" t="s">
        <v>8323</v>
      </c>
    </row>
    <row r="359" spans="1:21" ht="43.2" x14ac:dyDescent="0.3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5">
        <f t="shared" si="10"/>
        <v>42118.222187499996</v>
      </c>
      <c r="K359">
        <v>1426396797</v>
      </c>
      <c r="L359" s="15">
        <f>(((K359/60)/60)/24)+DATE(1970,1,1)</f>
        <v>42078.222187499996</v>
      </c>
      <c r="M359" s="10">
        <f t="shared" si="11"/>
        <v>2015</v>
      </c>
      <c r="N359" t="b">
        <v>1</v>
      </c>
      <c r="O359">
        <v>303</v>
      </c>
      <c r="P359" t="b">
        <v>1</v>
      </c>
      <c r="Q359" t="s">
        <v>8267</v>
      </c>
      <c r="R359">
        <f>ROUND(E359/D359*100,0)</f>
        <v>174</v>
      </c>
      <c r="S359">
        <f>IFERROR(ROUND(E359/O359,2),0)</f>
        <v>86.14</v>
      </c>
      <c r="T359" s="11" t="s">
        <v>8318</v>
      </c>
      <c r="U359" t="s">
        <v>8323</v>
      </c>
    </row>
    <row r="360" spans="1:21" ht="43.2" x14ac:dyDescent="0.3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5">
        <f t="shared" si="10"/>
        <v>42536.625</v>
      </c>
      <c r="K360">
        <v>1463517521</v>
      </c>
      <c r="L360" s="15">
        <f>(((K360/60)/60)/24)+DATE(1970,1,1)</f>
        <v>42507.860196759255</v>
      </c>
      <c r="M360" s="10">
        <f t="shared" si="11"/>
        <v>2016</v>
      </c>
      <c r="N360" t="b">
        <v>1</v>
      </c>
      <c r="O360">
        <v>267</v>
      </c>
      <c r="P360" t="b">
        <v>1</v>
      </c>
      <c r="Q360" t="s">
        <v>8267</v>
      </c>
      <c r="R360">
        <f>ROUND(E360/D360*100,0)</f>
        <v>103</v>
      </c>
      <c r="S360">
        <f>IFERROR(ROUND(E360/O360,2),0)</f>
        <v>193.05</v>
      </c>
      <c r="T360" s="11" t="s">
        <v>8318</v>
      </c>
      <c r="U360" t="s">
        <v>8323</v>
      </c>
    </row>
    <row r="361" spans="1:21" ht="43.2" x14ac:dyDescent="0.3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5">
        <f t="shared" si="10"/>
        <v>41957.216666666667</v>
      </c>
      <c r="K361">
        <v>1414028490</v>
      </c>
      <c r="L361" s="15">
        <f>(((K361/60)/60)/24)+DATE(1970,1,1)</f>
        <v>41935.070486111108</v>
      </c>
      <c r="M361" s="10">
        <f t="shared" si="11"/>
        <v>2014</v>
      </c>
      <c r="N361" t="b">
        <v>1</v>
      </c>
      <c r="O361">
        <v>302</v>
      </c>
      <c r="P361" t="b">
        <v>1</v>
      </c>
      <c r="Q361" t="s">
        <v>8267</v>
      </c>
      <c r="R361">
        <f>ROUND(E361/D361*100,0)</f>
        <v>105</v>
      </c>
      <c r="S361">
        <f>IFERROR(ROUND(E361/O361,2),0)</f>
        <v>84.02</v>
      </c>
      <c r="T361" s="11" t="s">
        <v>8318</v>
      </c>
      <c r="U361" t="s">
        <v>8323</v>
      </c>
    </row>
    <row r="362" spans="1:21" ht="43.2" x14ac:dyDescent="0.3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5">
        <f t="shared" si="10"/>
        <v>42208.132638888885</v>
      </c>
      <c r="K362">
        <v>1433799180</v>
      </c>
      <c r="L362" s="15">
        <f>(((K362/60)/60)/24)+DATE(1970,1,1)</f>
        <v>42163.897916666669</v>
      </c>
      <c r="M362" s="10">
        <f t="shared" si="11"/>
        <v>2015</v>
      </c>
      <c r="N362" t="b">
        <v>0</v>
      </c>
      <c r="O362">
        <v>87</v>
      </c>
      <c r="P362" t="b">
        <v>1</v>
      </c>
      <c r="Q362" t="s">
        <v>8267</v>
      </c>
      <c r="R362">
        <f>ROUND(E362/D362*100,0)</f>
        <v>101</v>
      </c>
      <c r="S362">
        <f>IFERROR(ROUND(E362/O362,2),0)</f>
        <v>139.83000000000001</v>
      </c>
      <c r="T362" s="11" t="s">
        <v>8318</v>
      </c>
      <c r="U362" t="s">
        <v>8323</v>
      </c>
    </row>
    <row r="363" spans="1:21" ht="43.2" x14ac:dyDescent="0.3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5">
        <f t="shared" si="10"/>
        <v>41966.042893518519</v>
      </c>
      <c r="K363">
        <v>1414108906</v>
      </c>
      <c r="L363" s="15">
        <f>(((K363/60)/60)/24)+DATE(1970,1,1)</f>
        <v>41936.001226851848</v>
      </c>
      <c r="M363" s="10">
        <f t="shared" si="11"/>
        <v>2014</v>
      </c>
      <c r="N363" t="b">
        <v>0</v>
      </c>
      <c r="O363">
        <v>354</v>
      </c>
      <c r="P363" t="b">
        <v>1</v>
      </c>
      <c r="Q363" t="s">
        <v>8267</v>
      </c>
      <c r="R363">
        <f>ROUND(E363/D363*100,0)</f>
        <v>111</v>
      </c>
      <c r="S363">
        <f>IFERROR(ROUND(E363/O363,2),0)</f>
        <v>109.82</v>
      </c>
      <c r="T363" s="11" t="s">
        <v>8318</v>
      </c>
      <c r="U363" t="s">
        <v>8323</v>
      </c>
    </row>
    <row r="364" spans="1:21" ht="57.6" x14ac:dyDescent="0.3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5">
        <f t="shared" si="10"/>
        <v>41859</v>
      </c>
      <c r="K364">
        <v>1405573391</v>
      </c>
      <c r="L364" s="15">
        <f>(((K364/60)/60)/24)+DATE(1970,1,1)</f>
        <v>41837.210543981484</v>
      </c>
      <c r="M364" s="10">
        <f t="shared" si="11"/>
        <v>2014</v>
      </c>
      <c r="N364" t="b">
        <v>0</v>
      </c>
      <c r="O364">
        <v>86</v>
      </c>
      <c r="P364" t="b">
        <v>1</v>
      </c>
      <c r="Q364" t="s">
        <v>8267</v>
      </c>
      <c r="R364">
        <f>ROUND(E364/D364*100,0)</f>
        <v>124</v>
      </c>
      <c r="S364">
        <f>IFERROR(ROUND(E364/O364,2),0)</f>
        <v>139.53</v>
      </c>
      <c r="T364" s="11" t="s">
        <v>8318</v>
      </c>
      <c r="U364" t="s">
        <v>8323</v>
      </c>
    </row>
    <row r="365" spans="1:21" ht="57.6" x14ac:dyDescent="0.3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5">
        <f t="shared" si="10"/>
        <v>40300.806944444441</v>
      </c>
      <c r="K365">
        <v>1268934736</v>
      </c>
      <c r="L365" s="15">
        <f>(((K365/60)/60)/24)+DATE(1970,1,1)</f>
        <v>40255.744629629626</v>
      </c>
      <c r="M365" s="10">
        <f t="shared" si="11"/>
        <v>2010</v>
      </c>
      <c r="N365" t="b">
        <v>0</v>
      </c>
      <c r="O365">
        <v>26</v>
      </c>
      <c r="P365" t="b">
        <v>1</v>
      </c>
      <c r="Q365" t="s">
        <v>8267</v>
      </c>
      <c r="R365">
        <f>ROUND(E365/D365*100,0)</f>
        <v>101</v>
      </c>
      <c r="S365">
        <f>IFERROR(ROUND(E365/O365,2),0)</f>
        <v>347.85</v>
      </c>
      <c r="T365" s="11" t="s">
        <v>8318</v>
      </c>
      <c r="U365" t="s">
        <v>8323</v>
      </c>
    </row>
    <row r="366" spans="1:21" ht="43.2" x14ac:dyDescent="0.3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5">
        <f t="shared" si="10"/>
        <v>41811.165972222225</v>
      </c>
      <c r="K366">
        <v>1400704672</v>
      </c>
      <c r="L366" s="15">
        <f>(((K366/60)/60)/24)+DATE(1970,1,1)</f>
        <v>41780.859629629631</v>
      </c>
      <c r="M366" s="10">
        <f t="shared" si="11"/>
        <v>2014</v>
      </c>
      <c r="N366" t="b">
        <v>0</v>
      </c>
      <c r="O366">
        <v>113</v>
      </c>
      <c r="P366" t="b">
        <v>1</v>
      </c>
      <c r="Q366" t="s">
        <v>8267</v>
      </c>
      <c r="R366">
        <f>ROUND(E366/D366*100,0)</f>
        <v>110</v>
      </c>
      <c r="S366">
        <f>IFERROR(ROUND(E366/O366,2),0)</f>
        <v>68.239999999999995</v>
      </c>
      <c r="T366" s="11" t="s">
        <v>8318</v>
      </c>
      <c r="U366" t="s">
        <v>8323</v>
      </c>
    </row>
    <row r="367" spans="1:21" ht="43.2" x14ac:dyDescent="0.3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5">
        <f t="shared" si="10"/>
        <v>41698.606469907405</v>
      </c>
      <c r="K367">
        <v>1391005999</v>
      </c>
      <c r="L367" s="15">
        <f>(((K367/60)/60)/24)+DATE(1970,1,1)</f>
        <v>41668.606469907405</v>
      </c>
      <c r="M367" s="10">
        <f t="shared" si="11"/>
        <v>2014</v>
      </c>
      <c r="N367" t="b">
        <v>0</v>
      </c>
      <c r="O367">
        <v>65</v>
      </c>
      <c r="P367" t="b">
        <v>1</v>
      </c>
      <c r="Q367" t="s">
        <v>8267</v>
      </c>
      <c r="R367">
        <f>ROUND(E367/D367*100,0)</f>
        <v>104</v>
      </c>
      <c r="S367">
        <f>IFERROR(ROUND(E367/O367,2),0)</f>
        <v>239.94</v>
      </c>
      <c r="T367" s="11" t="s">
        <v>8318</v>
      </c>
      <c r="U367" t="s">
        <v>8323</v>
      </c>
    </row>
    <row r="368" spans="1:21" ht="43.2" x14ac:dyDescent="0.3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5">
        <f t="shared" si="10"/>
        <v>41049.793032407404</v>
      </c>
      <c r="K368">
        <v>1334948518</v>
      </c>
      <c r="L368" s="15">
        <f>(((K368/60)/60)/24)+DATE(1970,1,1)</f>
        <v>41019.793032407404</v>
      </c>
      <c r="M368" s="10">
        <f t="shared" si="11"/>
        <v>2012</v>
      </c>
      <c r="N368" t="b">
        <v>0</v>
      </c>
      <c r="O368">
        <v>134</v>
      </c>
      <c r="P368" t="b">
        <v>1</v>
      </c>
      <c r="Q368" t="s">
        <v>8267</v>
      </c>
      <c r="R368">
        <f>ROUND(E368/D368*100,0)</f>
        <v>101</v>
      </c>
      <c r="S368">
        <f>IFERROR(ROUND(E368/O368,2),0)</f>
        <v>287.31</v>
      </c>
      <c r="T368" s="11" t="s">
        <v>8318</v>
      </c>
      <c r="U368" t="s">
        <v>8323</v>
      </c>
    </row>
    <row r="369" spans="1:21" ht="43.2" x14ac:dyDescent="0.3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5">
        <f t="shared" si="10"/>
        <v>41395.207638888889</v>
      </c>
      <c r="K369">
        <v>1363960278</v>
      </c>
      <c r="L369" s="15">
        <f>(((K369/60)/60)/24)+DATE(1970,1,1)</f>
        <v>41355.577291666668</v>
      </c>
      <c r="M369" s="10">
        <f t="shared" si="11"/>
        <v>2013</v>
      </c>
      <c r="N369" t="b">
        <v>0</v>
      </c>
      <c r="O369">
        <v>119</v>
      </c>
      <c r="P369" t="b">
        <v>1</v>
      </c>
      <c r="Q369" t="s">
        <v>8267</v>
      </c>
      <c r="R369">
        <f>ROUND(E369/D369*100,0)</f>
        <v>103</v>
      </c>
      <c r="S369">
        <f>IFERROR(ROUND(E369/O369,2),0)</f>
        <v>86.85</v>
      </c>
      <c r="T369" s="11" t="s">
        <v>8318</v>
      </c>
      <c r="U369" t="s">
        <v>8323</v>
      </c>
    </row>
    <row r="370" spans="1:21" ht="43.2" x14ac:dyDescent="0.3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5">
        <f t="shared" si="10"/>
        <v>42078.563912037032</v>
      </c>
      <c r="K370">
        <v>1423405922</v>
      </c>
      <c r="L370" s="15">
        <f>(((K370/60)/60)/24)+DATE(1970,1,1)</f>
        <v>42043.605578703704</v>
      </c>
      <c r="M370" s="10">
        <f t="shared" si="11"/>
        <v>2015</v>
      </c>
      <c r="N370" t="b">
        <v>0</v>
      </c>
      <c r="O370">
        <v>159</v>
      </c>
      <c r="P370" t="b">
        <v>1</v>
      </c>
      <c r="Q370" t="s">
        <v>8267</v>
      </c>
      <c r="R370">
        <f>ROUND(E370/D370*100,0)</f>
        <v>104</v>
      </c>
      <c r="S370">
        <f>IFERROR(ROUND(E370/O370,2),0)</f>
        <v>81.849999999999994</v>
      </c>
      <c r="T370" s="11" t="s">
        <v>8318</v>
      </c>
      <c r="U370" t="s">
        <v>8323</v>
      </c>
    </row>
    <row r="371" spans="1:21" ht="43.2" x14ac:dyDescent="0.3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5">
        <f t="shared" si="10"/>
        <v>40923.551724537036</v>
      </c>
      <c r="K371">
        <v>1324041269</v>
      </c>
      <c r="L371" s="15">
        <f>(((K371/60)/60)/24)+DATE(1970,1,1)</f>
        <v>40893.551724537036</v>
      </c>
      <c r="M371" s="10">
        <f t="shared" si="11"/>
        <v>2011</v>
      </c>
      <c r="N371" t="b">
        <v>0</v>
      </c>
      <c r="O371">
        <v>167</v>
      </c>
      <c r="P371" t="b">
        <v>1</v>
      </c>
      <c r="Q371" t="s">
        <v>8267</v>
      </c>
      <c r="R371">
        <f>ROUND(E371/D371*100,0)</f>
        <v>110</v>
      </c>
      <c r="S371">
        <f>IFERROR(ROUND(E371/O371,2),0)</f>
        <v>42.87</v>
      </c>
      <c r="T371" s="11" t="s">
        <v>8318</v>
      </c>
      <c r="U371" t="s">
        <v>8323</v>
      </c>
    </row>
    <row r="372" spans="1:21" ht="43.2" x14ac:dyDescent="0.3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5">
        <f t="shared" si="10"/>
        <v>42741.795138888891</v>
      </c>
      <c r="K372">
        <v>1481137500</v>
      </c>
      <c r="L372" s="15">
        <f>(((K372/60)/60)/24)+DATE(1970,1,1)</f>
        <v>42711.795138888891</v>
      </c>
      <c r="M372" s="10">
        <f t="shared" si="11"/>
        <v>2016</v>
      </c>
      <c r="N372" t="b">
        <v>0</v>
      </c>
      <c r="O372">
        <v>43</v>
      </c>
      <c r="P372" t="b">
        <v>1</v>
      </c>
      <c r="Q372" t="s">
        <v>8267</v>
      </c>
      <c r="R372">
        <f>ROUND(E372/D372*100,0)</f>
        <v>122</v>
      </c>
      <c r="S372">
        <f>IFERROR(ROUND(E372/O372,2),0)</f>
        <v>709.42</v>
      </c>
      <c r="T372" s="11" t="s">
        <v>8318</v>
      </c>
      <c r="U372" t="s">
        <v>8323</v>
      </c>
    </row>
    <row r="373" spans="1:21" ht="43.2" x14ac:dyDescent="0.3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5">
        <f t="shared" si="10"/>
        <v>41306.767812500002</v>
      </c>
      <c r="K373">
        <v>1355855139</v>
      </c>
      <c r="L373" s="15">
        <f>(((K373/60)/60)/24)+DATE(1970,1,1)</f>
        <v>41261.767812500002</v>
      </c>
      <c r="M373" s="10">
        <f t="shared" si="11"/>
        <v>2012</v>
      </c>
      <c r="N373" t="b">
        <v>0</v>
      </c>
      <c r="O373">
        <v>1062</v>
      </c>
      <c r="P373" t="b">
        <v>1</v>
      </c>
      <c r="Q373" t="s">
        <v>8267</v>
      </c>
      <c r="R373">
        <f>ROUND(E373/D373*100,0)</f>
        <v>114</v>
      </c>
      <c r="S373">
        <f>IFERROR(ROUND(E373/O373,2),0)</f>
        <v>161.26</v>
      </c>
      <c r="T373" s="11" t="s">
        <v>8318</v>
      </c>
      <c r="U373" t="s">
        <v>8323</v>
      </c>
    </row>
    <row r="374" spans="1:21" ht="28.8" x14ac:dyDescent="0.3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5">
        <f t="shared" si="10"/>
        <v>42465.666666666672</v>
      </c>
      <c r="K374">
        <v>1456408244</v>
      </c>
      <c r="L374" s="15">
        <f>(((K374/60)/60)/24)+DATE(1970,1,1)</f>
        <v>42425.576898148152</v>
      </c>
      <c r="M374" s="10">
        <f t="shared" si="11"/>
        <v>2016</v>
      </c>
      <c r="N374" t="b">
        <v>0</v>
      </c>
      <c r="O374">
        <v>9</v>
      </c>
      <c r="P374" t="b">
        <v>1</v>
      </c>
      <c r="Q374" t="s">
        <v>8267</v>
      </c>
      <c r="R374">
        <f>ROUND(E374/D374*100,0)</f>
        <v>125</v>
      </c>
      <c r="S374">
        <f>IFERROR(ROUND(E374/O374,2),0)</f>
        <v>41.78</v>
      </c>
      <c r="T374" s="11" t="s">
        <v>8318</v>
      </c>
      <c r="U374" t="s">
        <v>8323</v>
      </c>
    </row>
    <row r="375" spans="1:21" ht="43.2" x14ac:dyDescent="0.3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5">
        <f t="shared" si="10"/>
        <v>41108.91201388889</v>
      </c>
      <c r="K375">
        <v>1340056398</v>
      </c>
      <c r="L375" s="15">
        <f>(((K375/60)/60)/24)+DATE(1970,1,1)</f>
        <v>41078.91201388889</v>
      </c>
      <c r="M375" s="10">
        <f t="shared" si="11"/>
        <v>2012</v>
      </c>
      <c r="N375" t="b">
        <v>0</v>
      </c>
      <c r="O375">
        <v>89</v>
      </c>
      <c r="P375" t="b">
        <v>1</v>
      </c>
      <c r="Q375" t="s">
        <v>8267</v>
      </c>
      <c r="R375">
        <f>ROUND(E375/D375*100,0)</f>
        <v>107</v>
      </c>
      <c r="S375">
        <f>IFERROR(ROUND(E375/O375,2),0)</f>
        <v>89.89</v>
      </c>
      <c r="T375" s="11" t="s">
        <v>8318</v>
      </c>
      <c r="U375" t="s">
        <v>8323</v>
      </c>
    </row>
    <row r="376" spans="1:21" ht="43.2" x14ac:dyDescent="0.3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5">
        <f t="shared" si="10"/>
        <v>40802.889247685183</v>
      </c>
      <c r="K376">
        <v>1312320031</v>
      </c>
      <c r="L376" s="15">
        <f>(((K376/60)/60)/24)+DATE(1970,1,1)</f>
        <v>40757.889247685183</v>
      </c>
      <c r="M376" s="10">
        <f t="shared" si="11"/>
        <v>2011</v>
      </c>
      <c r="N376" t="b">
        <v>0</v>
      </c>
      <c r="O376">
        <v>174</v>
      </c>
      <c r="P376" t="b">
        <v>1</v>
      </c>
      <c r="Q376" t="s">
        <v>8267</v>
      </c>
      <c r="R376">
        <f>ROUND(E376/D376*100,0)</f>
        <v>131</v>
      </c>
      <c r="S376">
        <f>IFERROR(ROUND(E376/O376,2),0)</f>
        <v>45.05</v>
      </c>
      <c r="T376" s="11" t="s">
        <v>8318</v>
      </c>
      <c r="U376" t="s">
        <v>8323</v>
      </c>
    </row>
    <row r="377" spans="1:21" ht="43.2" x14ac:dyDescent="0.3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5">
        <f t="shared" si="10"/>
        <v>41699.720833333333</v>
      </c>
      <c r="K377">
        <v>1390088311</v>
      </c>
      <c r="L377" s="15">
        <f>(((K377/60)/60)/24)+DATE(1970,1,1)</f>
        <v>41657.985081018516</v>
      </c>
      <c r="M377" s="10">
        <f t="shared" si="11"/>
        <v>2014</v>
      </c>
      <c r="N377" t="b">
        <v>0</v>
      </c>
      <c r="O377">
        <v>14</v>
      </c>
      <c r="P377" t="b">
        <v>1</v>
      </c>
      <c r="Q377" t="s">
        <v>8267</v>
      </c>
      <c r="R377">
        <f>ROUND(E377/D377*100,0)</f>
        <v>120</v>
      </c>
      <c r="S377">
        <f>IFERROR(ROUND(E377/O377,2),0)</f>
        <v>42.86</v>
      </c>
      <c r="T377" s="11" t="s">
        <v>8318</v>
      </c>
      <c r="U377" t="s">
        <v>8323</v>
      </c>
    </row>
    <row r="378" spans="1:21" ht="43.2" x14ac:dyDescent="0.3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5">
        <f t="shared" si="10"/>
        <v>42607.452731481477</v>
      </c>
      <c r="K378">
        <v>1469443916</v>
      </c>
      <c r="L378" s="15">
        <f>(((K378/60)/60)/24)+DATE(1970,1,1)</f>
        <v>42576.452731481477</v>
      </c>
      <c r="M378" s="10">
        <f t="shared" si="11"/>
        <v>2016</v>
      </c>
      <c r="N378" t="b">
        <v>0</v>
      </c>
      <c r="O378">
        <v>48</v>
      </c>
      <c r="P378" t="b">
        <v>1</v>
      </c>
      <c r="Q378" t="s">
        <v>8267</v>
      </c>
      <c r="R378">
        <f>ROUND(E378/D378*100,0)</f>
        <v>106</v>
      </c>
      <c r="S378">
        <f>IFERROR(ROUND(E378/O378,2),0)</f>
        <v>54.08</v>
      </c>
      <c r="T378" s="11" t="s">
        <v>8318</v>
      </c>
      <c r="U378" t="s">
        <v>8323</v>
      </c>
    </row>
    <row r="379" spans="1:21" ht="43.2" x14ac:dyDescent="0.3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5">
        <f t="shared" si="10"/>
        <v>42322.292361111111</v>
      </c>
      <c r="K379">
        <v>1444888868</v>
      </c>
      <c r="L379" s="15">
        <f>(((K379/60)/60)/24)+DATE(1970,1,1)</f>
        <v>42292.250787037032</v>
      </c>
      <c r="M379" s="10">
        <f t="shared" si="11"/>
        <v>2015</v>
      </c>
      <c r="N379" t="b">
        <v>0</v>
      </c>
      <c r="O379">
        <v>133</v>
      </c>
      <c r="P379" t="b">
        <v>1</v>
      </c>
      <c r="Q379" t="s">
        <v>8267</v>
      </c>
      <c r="R379">
        <f>ROUND(E379/D379*100,0)</f>
        <v>114</v>
      </c>
      <c r="S379">
        <f>IFERROR(ROUND(E379/O379,2),0)</f>
        <v>103.22</v>
      </c>
      <c r="T379" s="11" t="s">
        <v>8318</v>
      </c>
      <c r="U379" t="s">
        <v>8323</v>
      </c>
    </row>
    <row r="380" spans="1:21" ht="57.6" x14ac:dyDescent="0.3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5">
        <f t="shared" si="10"/>
        <v>42394.994444444441</v>
      </c>
      <c r="K380">
        <v>1451655808</v>
      </c>
      <c r="L380" s="15">
        <f>(((K380/60)/60)/24)+DATE(1970,1,1)</f>
        <v>42370.571851851855</v>
      </c>
      <c r="M380" s="10">
        <f t="shared" si="11"/>
        <v>2016</v>
      </c>
      <c r="N380" t="b">
        <v>0</v>
      </c>
      <c r="O380">
        <v>83</v>
      </c>
      <c r="P380" t="b">
        <v>1</v>
      </c>
      <c r="Q380" t="s">
        <v>8267</v>
      </c>
      <c r="R380">
        <f>ROUND(E380/D380*100,0)</f>
        <v>112</v>
      </c>
      <c r="S380">
        <f>IFERROR(ROUND(E380/O380,2),0)</f>
        <v>40.4</v>
      </c>
      <c r="T380" s="11" t="s">
        <v>8318</v>
      </c>
      <c r="U380" t="s">
        <v>8323</v>
      </c>
    </row>
    <row r="381" spans="1:21" ht="43.2" x14ac:dyDescent="0.3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5">
        <f t="shared" si="10"/>
        <v>41032.688333333332</v>
      </c>
      <c r="K381">
        <v>1332174672</v>
      </c>
      <c r="L381" s="15">
        <f>(((K381/60)/60)/24)+DATE(1970,1,1)</f>
        <v>40987.688333333332</v>
      </c>
      <c r="M381" s="10">
        <f t="shared" si="11"/>
        <v>2012</v>
      </c>
      <c r="N381" t="b">
        <v>0</v>
      </c>
      <c r="O381">
        <v>149</v>
      </c>
      <c r="P381" t="b">
        <v>1</v>
      </c>
      <c r="Q381" t="s">
        <v>8267</v>
      </c>
      <c r="R381">
        <f>ROUND(E381/D381*100,0)</f>
        <v>116</v>
      </c>
      <c r="S381">
        <f>IFERROR(ROUND(E381/O381,2),0)</f>
        <v>116.86</v>
      </c>
      <c r="T381" s="11" t="s">
        <v>8318</v>
      </c>
      <c r="U381" t="s">
        <v>8323</v>
      </c>
    </row>
    <row r="382" spans="1:21" ht="57.6" x14ac:dyDescent="0.3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5">
        <f t="shared" si="10"/>
        <v>42392.719814814816</v>
      </c>
      <c r="K382">
        <v>1451409392</v>
      </c>
      <c r="L382" s="15">
        <f>(((K382/60)/60)/24)+DATE(1970,1,1)</f>
        <v>42367.719814814816</v>
      </c>
      <c r="M382" s="10">
        <f t="shared" si="11"/>
        <v>2015</v>
      </c>
      <c r="N382" t="b">
        <v>0</v>
      </c>
      <c r="O382">
        <v>49</v>
      </c>
      <c r="P382" t="b">
        <v>1</v>
      </c>
      <c r="Q382" t="s">
        <v>8267</v>
      </c>
      <c r="R382">
        <f>ROUND(E382/D382*100,0)</f>
        <v>142</v>
      </c>
      <c r="S382">
        <f>IFERROR(ROUND(E382/O382,2),0)</f>
        <v>115.51</v>
      </c>
      <c r="T382" s="11" t="s">
        <v>8318</v>
      </c>
      <c r="U382" t="s">
        <v>8323</v>
      </c>
    </row>
    <row r="383" spans="1:21" ht="43.2" x14ac:dyDescent="0.3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5">
        <f t="shared" si="10"/>
        <v>41120.208333333336</v>
      </c>
      <c r="K383">
        <v>1340642717</v>
      </c>
      <c r="L383" s="15">
        <f>(((K383/60)/60)/24)+DATE(1970,1,1)</f>
        <v>41085.698113425926</v>
      </c>
      <c r="M383" s="10">
        <f t="shared" si="11"/>
        <v>2012</v>
      </c>
      <c r="N383" t="b">
        <v>0</v>
      </c>
      <c r="O383">
        <v>251</v>
      </c>
      <c r="P383" t="b">
        <v>1</v>
      </c>
      <c r="Q383" t="s">
        <v>8267</v>
      </c>
      <c r="R383">
        <f>ROUND(E383/D383*100,0)</f>
        <v>105</v>
      </c>
      <c r="S383">
        <f>IFERROR(ROUND(E383/O383,2),0)</f>
        <v>104.31</v>
      </c>
      <c r="T383" s="11" t="s">
        <v>8318</v>
      </c>
      <c r="U383" t="s">
        <v>8323</v>
      </c>
    </row>
    <row r="384" spans="1:21" ht="57.6" x14ac:dyDescent="0.3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5">
        <f t="shared" si="10"/>
        <v>41158.709490740745</v>
      </c>
      <c r="K384">
        <v>1345741300</v>
      </c>
      <c r="L384" s="15">
        <f>(((K384/60)/60)/24)+DATE(1970,1,1)</f>
        <v>41144.709490740745</v>
      </c>
      <c r="M384" s="10">
        <f t="shared" si="11"/>
        <v>2012</v>
      </c>
      <c r="N384" t="b">
        <v>0</v>
      </c>
      <c r="O384">
        <v>22</v>
      </c>
      <c r="P384" t="b">
        <v>1</v>
      </c>
      <c r="Q384" t="s">
        <v>8267</v>
      </c>
      <c r="R384">
        <f>ROUND(E384/D384*100,0)</f>
        <v>256</v>
      </c>
      <c r="S384">
        <f>IFERROR(ROUND(E384/O384,2),0)</f>
        <v>69.77</v>
      </c>
      <c r="T384" s="11" t="s">
        <v>8318</v>
      </c>
      <c r="U384" t="s">
        <v>8323</v>
      </c>
    </row>
    <row r="385" spans="1:21" ht="43.2" x14ac:dyDescent="0.3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5">
        <f t="shared" si="10"/>
        <v>41778.117581018516</v>
      </c>
      <c r="K385">
        <v>1398480559</v>
      </c>
      <c r="L385" s="15">
        <f>(((K385/60)/60)/24)+DATE(1970,1,1)</f>
        <v>41755.117581018516</v>
      </c>
      <c r="M385" s="10">
        <f t="shared" si="11"/>
        <v>2014</v>
      </c>
      <c r="N385" t="b">
        <v>0</v>
      </c>
      <c r="O385">
        <v>48</v>
      </c>
      <c r="P385" t="b">
        <v>1</v>
      </c>
      <c r="Q385" t="s">
        <v>8267</v>
      </c>
      <c r="R385">
        <f>ROUND(E385/D385*100,0)</f>
        <v>207</v>
      </c>
      <c r="S385">
        <f>IFERROR(ROUND(E385/O385,2),0)</f>
        <v>43.02</v>
      </c>
      <c r="T385" s="11" t="s">
        <v>8318</v>
      </c>
      <c r="U385" t="s">
        <v>8323</v>
      </c>
    </row>
    <row r="386" spans="1:21" ht="43.2" x14ac:dyDescent="0.3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5">
        <f t="shared" si="10"/>
        <v>42010.781793981485</v>
      </c>
      <c r="K386">
        <v>1417977947</v>
      </c>
      <c r="L386" s="15">
        <f>(((K386/60)/60)/24)+DATE(1970,1,1)</f>
        <v>41980.781793981485</v>
      </c>
      <c r="M386" s="10">
        <f t="shared" si="11"/>
        <v>2014</v>
      </c>
      <c r="N386" t="b">
        <v>0</v>
      </c>
      <c r="O386">
        <v>383</v>
      </c>
      <c r="P386" t="b">
        <v>1</v>
      </c>
      <c r="Q386" t="s">
        <v>8267</v>
      </c>
      <c r="R386">
        <f>ROUND(E386/D386*100,0)</f>
        <v>112</v>
      </c>
      <c r="S386">
        <f>IFERROR(ROUND(E386/O386,2),0)</f>
        <v>58.54</v>
      </c>
      <c r="T386" s="11" t="s">
        <v>8318</v>
      </c>
      <c r="U386" t="s">
        <v>8323</v>
      </c>
    </row>
    <row r="387" spans="1:21" ht="43.2" x14ac:dyDescent="0.3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5">
        <f t="shared" ref="J387:J450" si="12">(((I387/60)/60)/24)+DATE(1970,1,1)</f>
        <v>41964.626168981486</v>
      </c>
      <c r="K387">
        <v>1413986501</v>
      </c>
      <c r="L387" s="15">
        <f>(((K387/60)/60)/24)+DATE(1970,1,1)</f>
        <v>41934.584502314814</v>
      </c>
      <c r="M387" s="10">
        <f t="shared" ref="M387:M450" si="13">YEAR(L387)</f>
        <v>2014</v>
      </c>
      <c r="N387" t="b">
        <v>0</v>
      </c>
      <c r="O387">
        <v>237</v>
      </c>
      <c r="P387" t="b">
        <v>1</v>
      </c>
      <c r="Q387" t="s">
        <v>8267</v>
      </c>
      <c r="R387">
        <f>ROUND(E387/D387*100,0)</f>
        <v>106</v>
      </c>
      <c r="S387">
        <f>IFERROR(ROUND(E387/O387,2),0)</f>
        <v>111.8</v>
      </c>
      <c r="T387" s="11" t="s">
        <v>8318</v>
      </c>
      <c r="U387" t="s">
        <v>8323</v>
      </c>
    </row>
    <row r="388" spans="1:21" ht="43.2" x14ac:dyDescent="0.3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5">
        <f t="shared" si="12"/>
        <v>42226.951284722221</v>
      </c>
      <c r="K388">
        <v>1437950991</v>
      </c>
      <c r="L388" s="15">
        <f>(((K388/60)/60)/24)+DATE(1970,1,1)</f>
        <v>42211.951284722221</v>
      </c>
      <c r="M388" s="10">
        <f t="shared" si="13"/>
        <v>2015</v>
      </c>
      <c r="N388" t="b">
        <v>0</v>
      </c>
      <c r="O388">
        <v>13</v>
      </c>
      <c r="P388" t="b">
        <v>1</v>
      </c>
      <c r="Q388" t="s">
        <v>8267</v>
      </c>
      <c r="R388">
        <f>ROUND(E388/D388*100,0)</f>
        <v>100</v>
      </c>
      <c r="S388">
        <f>IFERROR(ROUND(E388/O388,2),0)</f>
        <v>46.23</v>
      </c>
      <c r="T388" s="11" t="s">
        <v>8318</v>
      </c>
      <c r="U388" t="s">
        <v>8323</v>
      </c>
    </row>
    <row r="389" spans="1:21" ht="57.6" x14ac:dyDescent="0.3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5">
        <f t="shared" si="12"/>
        <v>42231.25</v>
      </c>
      <c r="K389">
        <v>1436976858</v>
      </c>
      <c r="L389" s="15">
        <f>(((K389/60)/60)/24)+DATE(1970,1,1)</f>
        <v>42200.67659722222</v>
      </c>
      <c r="M389" s="10">
        <f t="shared" si="13"/>
        <v>2015</v>
      </c>
      <c r="N389" t="b">
        <v>0</v>
      </c>
      <c r="O389">
        <v>562</v>
      </c>
      <c r="P389" t="b">
        <v>1</v>
      </c>
      <c r="Q389" t="s">
        <v>8267</v>
      </c>
      <c r="R389">
        <f>ROUND(E389/D389*100,0)</f>
        <v>214</v>
      </c>
      <c r="S389">
        <f>IFERROR(ROUND(E389/O389,2),0)</f>
        <v>144.69</v>
      </c>
      <c r="T389" s="11" t="s">
        <v>8318</v>
      </c>
      <c r="U389" t="s">
        <v>8323</v>
      </c>
    </row>
    <row r="390" spans="1:21" ht="43.2" x14ac:dyDescent="0.3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5">
        <f t="shared" si="12"/>
        <v>42579.076157407413</v>
      </c>
      <c r="K390">
        <v>1467078580</v>
      </c>
      <c r="L390" s="15">
        <f>(((K390/60)/60)/24)+DATE(1970,1,1)</f>
        <v>42549.076157407413</v>
      </c>
      <c r="M390" s="10">
        <f t="shared" si="13"/>
        <v>2016</v>
      </c>
      <c r="N390" t="b">
        <v>0</v>
      </c>
      <c r="O390">
        <v>71</v>
      </c>
      <c r="P390" t="b">
        <v>1</v>
      </c>
      <c r="Q390" t="s">
        <v>8267</v>
      </c>
      <c r="R390">
        <f>ROUND(E390/D390*100,0)</f>
        <v>126</v>
      </c>
      <c r="S390">
        <f>IFERROR(ROUND(E390/O390,2),0)</f>
        <v>88.85</v>
      </c>
      <c r="T390" s="11" t="s">
        <v>8318</v>
      </c>
      <c r="U390" t="s">
        <v>8323</v>
      </c>
    </row>
    <row r="391" spans="1:21" ht="57.6" x14ac:dyDescent="0.3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5">
        <f t="shared" si="12"/>
        <v>41705.957638888889</v>
      </c>
      <c r="K391">
        <v>1391477450</v>
      </c>
      <c r="L391" s="15">
        <f>(((K391/60)/60)/24)+DATE(1970,1,1)</f>
        <v>41674.063078703701</v>
      </c>
      <c r="M391" s="10">
        <f t="shared" si="13"/>
        <v>2014</v>
      </c>
      <c r="N391" t="b">
        <v>0</v>
      </c>
      <c r="O391">
        <v>1510</v>
      </c>
      <c r="P391" t="b">
        <v>1</v>
      </c>
      <c r="Q391" t="s">
        <v>8267</v>
      </c>
      <c r="R391">
        <f>ROUND(E391/D391*100,0)</f>
        <v>182</v>
      </c>
      <c r="S391">
        <f>IFERROR(ROUND(E391/O391,2),0)</f>
        <v>81.75</v>
      </c>
      <c r="T391" s="11" t="s">
        <v>8318</v>
      </c>
      <c r="U391" t="s">
        <v>8323</v>
      </c>
    </row>
    <row r="392" spans="1:21" ht="43.2" x14ac:dyDescent="0.3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5">
        <f t="shared" si="12"/>
        <v>42132.036712962959</v>
      </c>
      <c r="K392">
        <v>1429318372</v>
      </c>
      <c r="L392" s="15">
        <f>(((K392/60)/60)/24)+DATE(1970,1,1)</f>
        <v>42112.036712962959</v>
      </c>
      <c r="M392" s="10">
        <f t="shared" si="13"/>
        <v>2015</v>
      </c>
      <c r="N392" t="b">
        <v>0</v>
      </c>
      <c r="O392">
        <v>14</v>
      </c>
      <c r="P392" t="b">
        <v>1</v>
      </c>
      <c r="Q392" t="s">
        <v>8267</v>
      </c>
      <c r="R392">
        <f>ROUND(E392/D392*100,0)</f>
        <v>100</v>
      </c>
      <c r="S392">
        <f>IFERROR(ROUND(E392/O392,2),0)</f>
        <v>71.430000000000007</v>
      </c>
      <c r="T392" s="11" t="s">
        <v>8318</v>
      </c>
      <c r="U392" t="s">
        <v>8323</v>
      </c>
    </row>
    <row r="393" spans="1:21" ht="43.2" x14ac:dyDescent="0.3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5">
        <f t="shared" si="12"/>
        <v>40895.040972222225</v>
      </c>
      <c r="K393">
        <v>1321578051</v>
      </c>
      <c r="L393" s="15">
        <f>(((K393/60)/60)/24)+DATE(1970,1,1)</f>
        <v>40865.042256944449</v>
      </c>
      <c r="M393" s="10">
        <f t="shared" si="13"/>
        <v>2011</v>
      </c>
      <c r="N393" t="b">
        <v>0</v>
      </c>
      <c r="O393">
        <v>193</v>
      </c>
      <c r="P393" t="b">
        <v>1</v>
      </c>
      <c r="Q393" t="s">
        <v>8267</v>
      </c>
      <c r="R393">
        <f>ROUND(E393/D393*100,0)</f>
        <v>101</v>
      </c>
      <c r="S393">
        <f>IFERROR(ROUND(E393/O393,2),0)</f>
        <v>104.26</v>
      </c>
      <c r="T393" s="11" t="s">
        <v>8318</v>
      </c>
      <c r="U393" t="s">
        <v>8323</v>
      </c>
    </row>
    <row r="394" spans="1:21" ht="43.2" x14ac:dyDescent="0.3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5">
        <f t="shared" si="12"/>
        <v>40794.125</v>
      </c>
      <c r="K394">
        <v>1312823571</v>
      </c>
      <c r="L394" s="15">
        <f>(((K394/60)/60)/24)+DATE(1970,1,1)</f>
        <v>40763.717256944445</v>
      </c>
      <c r="M394" s="10">
        <f t="shared" si="13"/>
        <v>2011</v>
      </c>
      <c r="N394" t="b">
        <v>0</v>
      </c>
      <c r="O394">
        <v>206</v>
      </c>
      <c r="P394" t="b">
        <v>1</v>
      </c>
      <c r="Q394" t="s">
        <v>8267</v>
      </c>
      <c r="R394">
        <f>ROUND(E394/D394*100,0)</f>
        <v>101</v>
      </c>
      <c r="S394">
        <f>IFERROR(ROUND(E394/O394,2),0)</f>
        <v>90.62</v>
      </c>
      <c r="T394" s="11" t="s">
        <v>8318</v>
      </c>
      <c r="U394" t="s">
        <v>8323</v>
      </c>
    </row>
    <row r="395" spans="1:21" ht="43.2" x14ac:dyDescent="0.3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5">
        <f t="shared" si="12"/>
        <v>41557.708935185183</v>
      </c>
      <c r="K395">
        <v>1378746052</v>
      </c>
      <c r="L395" s="15">
        <f>(((K395/60)/60)/24)+DATE(1970,1,1)</f>
        <v>41526.708935185183</v>
      </c>
      <c r="M395" s="10">
        <f t="shared" si="13"/>
        <v>2013</v>
      </c>
      <c r="N395" t="b">
        <v>0</v>
      </c>
      <c r="O395">
        <v>351</v>
      </c>
      <c r="P395" t="b">
        <v>1</v>
      </c>
      <c r="Q395" t="s">
        <v>8267</v>
      </c>
      <c r="R395">
        <f>ROUND(E395/D395*100,0)</f>
        <v>110</v>
      </c>
      <c r="S395">
        <f>IFERROR(ROUND(E395/O395,2),0)</f>
        <v>157.33000000000001</v>
      </c>
      <c r="T395" s="11" t="s">
        <v>8318</v>
      </c>
      <c r="U395" t="s">
        <v>8323</v>
      </c>
    </row>
    <row r="396" spans="1:21" ht="43.2" x14ac:dyDescent="0.3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5">
        <f t="shared" si="12"/>
        <v>42477.776412037041</v>
      </c>
      <c r="K396">
        <v>1455737882</v>
      </c>
      <c r="L396" s="15">
        <f>(((K396/60)/60)/24)+DATE(1970,1,1)</f>
        <v>42417.818078703705</v>
      </c>
      <c r="M396" s="10">
        <f t="shared" si="13"/>
        <v>2016</v>
      </c>
      <c r="N396" t="b">
        <v>0</v>
      </c>
      <c r="O396">
        <v>50</v>
      </c>
      <c r="P396" t="b">
        <v>1</v>
      </c>
      <c r="Q396" t="s">
        <v>8267</v>
      </c>
      <c r="R396">
        <f>ROUND(E396/D396*100,0)</f>
        <v>112</v>
      </c>
      <c r="S396">
        <f>IFERROR(ROUND(E396/O396,2),0)</f>
        <v>105.18</v>
      </c>
      <c r="T396" s="11" t="s">
        <v>8318</v>
      </c>
      <c r="U396" t="s">
        <v>8323</v>
      </c>
    </row>
    <row r="397" spans="1:21" ht="43.2" x14ac:dyDescent="0.3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5">
        <f t="shared" si="12"/>
        <v>41026.897222222222</v>
      </c>
      <c r="K397">
        <v>1332452960</v>
      </c>
      <c r="L397" s="15">
        <f>(((K397/60)/60)/24)+DATE(1970,1,1)</f>
        <v>40990.909259259257</v>
      </c>
      <c r="M397" s="10">
        <f t="shared" si="13"/>
        <v>2012</v>
      </c>
      <c r="N397" t="b">
        <v>0</v>
      </c>
      <c r="O397">
        <v>184</v>
      </c>
      <c r="P397" t="b">
        <v>1</v>
      </c>
      <c r="Q397" t="s">
        <v>8267</v>
      </c>
      <c r="R397">
        <f>ROUND(E397/D397*100,0)</f>
        <v>108</v>
      </c>
      <c r="S397">
        <f>IFERROR(ROUND(E397/O397,2),0)</f>
        <v>58.72</v>
      </c>
      <c r="T397" s="11" t="s">
        <v>8318</v>
      </c>
      <c r="U397" t="s">
        <v>8323</v>
      </c>
    </row>
    <row r="398" spans="1:21" ht="43.2" x14ac:dyDescent="0.3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5">
        <f t="shared" si="12"/>
        <v>41097.564884259256</v>
      </c>
      <c r="K398">
        <v>1340372006</v>
      </c>
      <c r="L398" s="15">
        <f>(((K398/60)/60)/24)+DATE(1970,1,1)</f>
        <v>41082.564884259256</v>
      </c>
      <c r="M398" s="10">
        <f t="shared" si="13"/>
        <v>2012</v>
      </c>
      <c r="N398" t="b">
        <v>0</v>
      </c>
      <c r="O398">
        <v>196</v>
      </c>
      <c r="P398" t="b">
        <v>1</v>
      </c>
      <c r="Q398" t="s">
        <v>8267</v>
      </c>
      <c r="R398">
        <f>ROUND(E398/D398*100,0)</f>
        <v>107</v>
      </c>
      <c r="S398">
        <f>IFERROR(ROUND(E398/O398,2),0)</f>
        <v>81.63</v>
      </c>
      <c r="T398" s="11" t="s">
        <v>8318</v>
      </c>
      <c r="U398" t="s">
        <v>8323</v>
      </c>
    </row>
    <row r="399" spans="1:21" ht="57.6" x14ac:dyDescent="0.3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5">
        <f t="shared" si="12"/>
        <v>40422.155555555553</v>
      </c>
      <c r="K399">
        <v>1279651084</v>
      </c>
      <c r="L399" s="15">
        <f>(((K399/60)/60)/24)+DATE(1970,1,1)</f>
        <v>40379.776435185187</v>
      </c>
      <c r="M399" s="10">
        <f t="shared" si="13"/>
        <v>2010</v>
      </c>
      <c r="N399" t="b">
        <v>0</v>
      </c>
      <c r="O399">
        <v>229</v>
      </c>
      <c r="P399" t="b">
        <v>1</v>
      </c>
      <c r="Q399" t="s">
        <v>8267</v>
      </c>
      <c r="R399">
        <f>ROUND(E399/D399*100,0)</f>
        <v>104</v>
      </c>
      <c r="S399">
        <f>IFERROR(ROUND(E399/O399,2),0)</f>
        <v>56.46</v>
      </c>
      <c r="T399" s="11" t="s">
        <v>8318</v>
      </c>
      <c r="U399" t="s">
        <v>8323</v>
      </c>
    </row>
    <row r="400" spans="1:21" ht="43.2" x14ac:dyDescent="0.3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5">
        <f t="shared" si="12"/>
        <v>42123.793124999997</v>
      </c>
      <c r="K400">
        <v>1426446126</v>
      </c>
      <c r="L400" s="15">
        <f>(((K400/60)/60)/24)+DATE(1970,1,1)</f>
        <v>42078.793124999997</v>
      </c>
      <c r="M400" s="10">
        <f t="shared" si="13"/>
        <v>2015</v>
      </c>
      <c r="N400" t="b">
        <v>0</v>
      </c>
      <c r="O400">
        <v>67</v>
      </c>
      <c r="P400" t="b">
        <v>1</v>
      </c>
      <c r="Q400" t="s">
        <v>8267</v>
      </c>
      <c r="R400">
        <f>ROUND(E400/D400*100,0)</f>
        <v>125</v>
      </c>
      <c r="S400">
        <f>IFERROR(ROUND(E400/O400,2),0)</f>
        <v>140.1</v>
      </c>
      <c r="T400" s="11" t="s">
        <v>8318</v>
      </c>
      <c r="U400" t="s">
        <v>8323</v>
      </c>
    </row>
    <row r="401" spans="1:21" ht="43.2" x14ac:dyDescent="0.3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5">
        <f t="shared" si="12"/>
        <v>42718.5</v>
      </c>
      <c r="K401">
        <v>1479070867</v>
      </c>
      <c r="L401" s="15">
        <f>(((K401/60)/60)/24)+DATE(1970,1,1)</f>
        <v>42687.875775462962</v>
      </c>
      <c r="M401" s="10">
        <f t="shared" si="13"/>
        <v>2016</v>
      </c>
      <c r="N401" t="b">
        <v>0</v>
      </c>
      <c r="O401">
        <v>95</v>
      </c>
      <c r="P401" t="b">
        <v>1</v>
      </c>
      <c r="Q401" t="s">
        <v>8267</v>
      </c>
      <c r="R401">
        <f>ROUND(E401/D401*100,0)</f>
        <v>107</v>
      </c>
      <c r="S401">
        <f>IFERROR(ROUND(E401/O401,2),0)</f>
        <v>224.85</v>
      </c>
      <c r="T401" s="11" t="s">
        <v>8318</v>
      </c>
      <c r="U401" t="s">
        <v>8323</v>
      </c>
    </row>
    <row r="402" spans="1:21" ht="43.2" x14ac:dyDescent="0.3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5">
        <f t="shared" si="12"/>
        <v>41776.145833333336</v>
      </c>
      <c r="K402">
        <v>1397661347</v>
      </c>
      <c r="L402" s="15">
        <f>(((K402/60)/60)/24)+DATE(1970,1,1)</f>
        <v>41745.635960648149</v>
      </c>
      <c r="M402" s="10">
        <f t="shared" si="13"/>
        <v>2014</v>
      </c>
      <c r="N402" t="b">
        <v>0</v>
      </c>
      <c r="O402">
        <v>62</v>
      </c>
      <c r="P402" t="b">
        <v>1</v>
      </c>
      <c r="Q402" t="s">
        <v>8267</v>
      </c>
      <c r="R402">
        <f>ROUND(E402/D402*100,0)</f>
        <v>112</v>
      </c>
      <c r="S402">
        <f>IFERROR(ROUND(E402/O402,2),0)</f>
        <v>181.13</v>
      </c>
      <c r="T402" s="11" t="s">
        <v>8318</v>
      </c>
      <c r="U402" t="s">
        <v>8323</v>
      </c>
    </row>
    <row r="403" spans="1:21" ht="43.2" x14ac:dyDescent="0.3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5">
        <f t="shared" si="12"/>
        <v>40762.842245370368</v>
      </c>
      <c r="K403">
        <v>1310155970</v>
      </c>
      <c r="L403" s="15">
        <f>(((K403/60)/60)/24)+DATE(1970,1,1)</f>
        <v>40732.842245370368</v>
      </c>
      <c r="M403" s="10">
        <f t="shared" si="13"/>
        <v>2011</v>
      </c>
      <c r="N403" t="b">
        <v>0</v>
      </c>
      <c r="O403">
        <v>73</v>
      </c>
      <c r="P403" t="b">
        <v>1</v>
      </c>
      <c r="Q403" t="s">
        <v>8267</v>
      </c>
      <c r="R403">
        <f>ROUND(E403/D403*100,0)</f>
        <v>104</v>
      </c>
      <c r="S403">
        <f>IFERROR(ROUND(E403/O403,2),0)</f>
        <v>711.04</v>
      </c>
      <c r="T403" s="11" t="s">
        <v>8318</v>
      </c>
      <c r="U403" t="s">
        <v>8323</v>
      </c>
    </row>
    <row r="404" spans="1:21" ht="43.2" x14ac:dyDescent="0.3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5">
        <f t="shared" si="12"/>
        <v>42313.58121527778</v>
      </c>
      <c r="K404">
        <v>1444913817</v>
      </c>
      <c r="L404" s="15">
        <f>(((K404/60)/60)/24)+DATE(1970,1,1)</f>
        <v>42292.539548611108</v>
      </c>
      <c r="M404" s="10">
        <f t="shared" si="13"/>
        <v>2015</v>
      </c>
      <c r="N404" t="b">
        <v>0</v>
      </c>
      <c r="O404">
        <v>43</v>
      </c>
      <c r="P404" t="b">
        <v>1</v>
      </c>
      <c r="Q404" t="s">
        <v>8267</v>
      </c>
      <c r="R404">
        <f>ROUND(E404/D404*100,0)</f>
        <v>142</v>
      </c>
      <c r="S404">
        <f>IFERROR(ROUND(E404/O404,2),0)</f>
        <v>65.88</v>
      </c>
      <c r="T404" s="11" t="s">
        <v>8318</v>
      </c>
      <c r="U404" t="s">
        <v>8323</v>
      </c>
    </row>
    <row r="405" spans="1:21" ht="43.2" x14ac:dyDescent="0.3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5">
        <f t="shared" si="12"/>
        <v>40765.297222222223</v>
      </c>
      <c r="K405">
        <v>1308900441</v>
      </c>
      <c r="L405" s="15">
        <f>(((K405/60)/60)/24)+DATE(1970,1,1)</f>
        <v>40718.310659722221</v>
      </c>
      <c r="M405" s="10">
        <f t="shared" si="13"/>
        <v>2011</v>
      </c>
      <c r="N405" t="b">
        <v>0</v>
      </c>
      <c r="O405">
        <v>70</v>
      </c>
      <c r="P405" t="b">
        <v>1</v>
      </c>
      <c r="Q405" t="s">
        <v>8267</v>
      </c>
      <c r="R405">
        <f>ROUND(E405/D405*100,0)</f>
        <v>105</v>
      </c>
      <c r="S405">
        <f>IFERROR(ROUND(E405/O405,2),0)</f>
        <v>75.19</v>
      </c>
      <c r="T405" s="11" t="s">
        <v>8318</v>
      </c>
      <c r="U405" t="s">
        <v>8323</v>
      </c>
    </row>
    <row r="406" spans="1:21" ht="43.2" x14ac:dyDescent="0.3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5">
        <f t="shared" si="12"/>
        <v>41675.961111111108</v>
      </c>
      <c r="K406">
        <v>1389107062</v>
      </c>
      <c r="L406" s="15">
        <f>(((K406/60)/60)/24)+DATE(1970,1,1)</f>
        <v>41646.628032407411</v>
      </c>
      <c r="M406" s="10">
        <f t="shared" si="13"/>
        <v>2014</v>
      </c>
      <c r="N406" t="b">
        <v>0</v>
      </c>
      <c r="O406">
        <v>271</v>
      </c>
      <c r="P406" t="b">
        <v>1</v>
      </c>
      <c r="Q406" t="s">
        <v>8267</v>
      </c>
      <c r="R406">
        <f>ROUND(E406/D406*100,0)</f>
        <v>103</v>
      </c>
      <c r="S406">
        <f>IFERROR(ROUND(E406/O406,2),0)</f>
        <v>133.13999999999999</v>
      </c>
      <c r="T406" s="11" t="s">
        <v>8318</v>
      </c>
      <c r="U406" t="s">
        <v>8323</v>
      </c>
    </row>
    <row r="407" spans="1:21" ht="28.8" x14ac:dyDescent="0.3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5">
        <f t="shared" si="12"/>
        <v>41704.08494212963</v>
      </c>
      <c r="K407">
        <v>1391479339</v>
      </c>
      <c r="L407" s="15">
        <f>(((K407/60)/60)/24)+DATE(1970,1,1)</f>
        <v>41674.08494212963</v>
      </c>
      <c r="M407" s="10">
        <f t="shared" si="13"/>
        <v>2014</v>
      </c>
      <c r="N407" t="b">
        <v>0</v>
      </c>
      <c r="O407">
        <v>55</v>
      </c>
      <c r="P407" t="b">
        <v>1</v>
      </c>
      <c r="Q407" t="s">
        <v>8267</v>
      </c>
      <c r="R407">
        <f>ROUND(E407/D407*100,0)</f>
        <v>108</v>
      </c>
      <c r="S407">
        <f>IFERROR(ROUND(E407/O407,2),0)</f>
        <v>55.2</v>
      </c>
      <c r="T407" s="11" t="s">
        <v>8318</v>
      </c>
      <c r="U407" t="s">
        <v>8323</v>
      </c>
    </row>
    <row r="408" spans="1:21" ht="43.2" x14ac:dyDescent="0.3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5">
        <f t="shared" si="12"/>
        <v>40672.249305555553</v>
      </c>
      <c r="K408">
        <v>1301975637</v>
      </c>
      <c r="L408" s="15">
        <f>(((K408/60)/60)/24)+DATE(1970,1,1)</f>
        <v>40638.162465277775</v>
      </c>
      <c r="M408" s="10">
        <f t="shared" si="13"/>
        <v>2011</v>
      </c>
      <c r="N408" t="b">
        <v>0</v>
      </c>
      <c r="O408">
        <v>35</v>
      </c>
      <c r="P408" t="b">
        <v>1</v>
      </c>
      <c r="Q408" t="s">
        <v>8267</v>
      </c>
      <c r="R408">
        <f>ROUND(E408/D408*100,0)</f>
        <v>108</v>
      </c>
      <c r="S408">
        <f>IFERROR(ROUND(E408/O408,2),0)</f>
        <v>86.16</v>
      </c>
      <c r="T408" s="11" t="s">
        <v>8318</v>
      </c>
      <c r="U408" t="s">
        <v>8323</v>
      </c>
    </row>
    <row r="409" spans="1:21" ht="43.2" x14ac:dyDescent="0.3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5">
        <f t="shared" si="12"/>
        <v>40866.912615740745</v>
      </c>
      <c r="K409">
        <v>1316552050</v>
      </c>
      <c r="L409" s="15">
        <f>(((K409/60)/60)/24)+DATE(1970,1,1)</f>
        <v>40806.870949074073</v>
      </c>
      <c r="M409" s="10">
        <f t="shared" si="13"/>
        <v>2011</v>
      </c>
      <c r="N409" t="b">
        <v>0</v>
      </c>
      <c r="O409">
        <v>22</v>
      </c>
      <c r="P409" t="b">
        <v>1</v>
      </c>
      <c r="Q409" t="s">
        <v>8267</v>
      </c>
      <c r="R409">
        <f>ROUND(E409/D409*100,0)</f>
        <v>102</v>
      </c>
      <c r="S409">
        <f>IFERROR(ROUND(E409/O409,2),0)</f>
        <v>92.32</v>
      </c>
      <c r="T409" s="11" t="s">
        <v>8318</v>
      </c>
      <c r="U409" t="s">
        <v>8323</v>
      </c>
    </row>
    <row r="410" spans="1:21" ht="43.2" x14ac:dyDescent="0.3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5">
        <f t="shared" si="12"/>
        <v>41583.777662037035</v>
      </c>
      <c r="K410">
        <v>1380217190</v>
      </c>
      <c r="L410" s="15">
        <f>(((K410/60)/60)/24)+DATE(1970,1,1)</f>
        <v>41543.735995370371</v>
      </c>
      <c r="M410" s="10">
        <f t="shared" si="13"/>
        <v>2013</v>
      </c>
      <c r="N410" t="b">
        <v>0</v>
      </c>
      <c r="O410">
        <v>38</v>
      </c>
      <c r="P410" t="b">
        <v>1</v>
      </c>
      <c r="Q410" t="s">
        <v>8267</v>
      </c>
      <c r="R410">
        <f>ROUND(E410/D410*100,0)</f>
        <v>101</v>
      </c>
      <c r="S410">
        <f>IFERROR(ROUND(E410/O410,2),0)</f>
        <v>160.16</v>
      </c>
      <c r="T410" s="11" t="s">
        <v>8318</v>
      </c>
      <c r="U410" t="s">
        <v>8323</v>
      </c>
    </row>
    <row r="411" spans="1:21" ht="43.2" x14ac:dyDescent="0.3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5">
        <f t="shared" si="12"/>
        <v>42573.862777777773</v>
      </c>
      <c r="K411">
        <v>1466628144</v>
      </c>
      <c r="L411" s="15">
        <f>(((K411/60)/60)/24)+DATE(1970,1,1)</f>
        <v>42543.862777777773</v>
      </c>
      <c r="M411" s="10">
        <f t="shared" si="13"/>
        <v>2016</v>
      </c>
      <c r="N411" t="b">
        <v>0</v>
      </c>
      <c r="O411">
        <v>15</v>
      </c>
      <c r="P411" t="b">
        <v>1</v>
      </c>
      <c r="Q411" t="s">
        <v>8267</v>
      </c>
      <c r="R411">
        <f>ROUND(E411/D411*100,0)</f>
        <v>137</v>
      </c>
      <c r="S411">
        <f>IFERROR(ROUND(E411/O411,2),0)</f>
        <v>45.6</v>
      </c>
      <c r="T411" s="11" t="s">
        <v>8318</v>
      </c>
      <c r="U411" t="s">
        <v>8323</v>
      </c>
    </row>
    <row r="412" spans="1:21" ht="43.2" x14ac:dyDescent="0.3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5">
        <f t="shared" si="12"/>
        <v>42173.981446759266</v>
      </c>
      <c r="K412">
        <v>1429486397</v>
      </c>
      <c r="L412" s="15">
        <f>(((K412/60)/60)/24)+DATE(1970,1,1)</f>
        <v>42113.981446759266</v>
      </c>
      <c r="M412" s="10">
        <f t="shared" si="13"/>
        <v>2015</v>
      </c>
      <c r="N412" t="b">
        <v>0</v>
      </c>
      <c r="O412">
        <v>7</v>
      </c>
      <c r="P412" t="b">
        <v>1</v>
      </c>
      <c r="Q412" t="s">
        <v>8267</v>
      </c>
      <c r="R412">
        <f>ROUND(E412/D412*100,0)</f>
        <v>128</v>
      </c>
      <c r="S412">
        <f>IFERROR(ROUND(E412/O412,2),0)</f>
        <v>183.29</v>
      </c>
      <c r="T412" s="11" t="s">
        <v>8318</v>
      </c>
      <c r="U412" t="s">
        <v>8323</v>
      </c>
    </row>
    <row r="413" spans="1:21" ht="43.2" x14ac:dyDescent="0.3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5">
        <f t="shared" si="12"/>
        <v>41630.208333333336</v>
      </c>
      <c r="K413">
        <v>1384920804</v>
      </c>
      <c r="L413" s="15">
        <f>(((K413/60)/60)/24)+DATE(1970,1,1)</f>
        <v>41598.17597222222</v>
      </c>
      <c r="M413" s="10">
        <f t="shared" si="13"/>
        <v>2013</v>
      </c>
      <c r="N413" t="b">
        <v>0</v>
      </c>
      <c r="O413">
        <v>241</v>
      </c>
      <c r="P413" t="b">
        <v>1</v>
      </c>
      <c r="Q413" t="s">
        <v>8267</v>
      </c>
      <c r="R413">
        <f>ROUND(E413/D413*100,0)</f>
        <v>101</v>
      </c>
      <c r="S413">
        <f>IFERROR(ROUND(E413/O413,2),0)</f>
        <v>125.79</v>
      </c>
      <c r="T413" s="11" t="s">
        <v>8318</v>
      </c>
      <c r="U413" t="s">
        <v>8323</v>
      </c>
    </row>
    <row r="414" spans="1:21" ht="43.2" x14ac:dyDescent="0.3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5">
        <f t="shared" si="12"/>
        <v>41115.742800925924</v>
      </c>
      <c r="K414">
        <v>1341856178</v>
      </c>
      <c r="L414" s="15">
        <f>(((K414/60)/60)/24)+DATE(1970,1,1)</f>
        <v>41099.742800925924</v>
      </c>
      <c r="M414" s="10">
        <f t="shared" si="13"/>
        <v>2012</v>
      </c>
      <c r="N414" t="b">
        <v>0</v>
      </c>
      <c r="O414">
        <v>55</v>
      </c>
      <c r="P414" t="b">
        <v>1</v>
      </c>
      <c r="Q414" t="s">
        <v>8267</v>
      </c>
      <c r="R414">
        <f>ROUND(E414/D414*100,0)</f>
        <v>127</v>
      </c>
      <c r="S414">
        <f>IFERROR(ROUND(E414/O414,2),0)</f>
        <v>57.65</v>
      </c>
      <c r="T414" s="11" t="s">
        <v>8318</v>
      </c>
      <c r="U414" t="s">
        <v>8323</v>
      </c>
    </row>
    <row r="415" spans="1:21" ht="43.2" x14ac:dyDescent="0.3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5">
        <f t="shared" si="12"/>
        <v>41109.877442129626</v>
      </c>
      <c r="K415">
        <v>1340139811</v>
      </c>
      <c r="L415" s="15">
        <f>(((K415/60)/60)/24)+DATE(1970,1,1)</f>
        <v>41079.877442129626</v>
      </c>
      <c r="M415" s="10">
        <f t="shared" si="13"/>
        <v>2012</v>
      </c>
      <c r="N415" t="b">
        <v>0</v>
      </c>
      <c r="O415">
        <v>171</v>
      </c>
      <c r="P415" t="b">
        <v>1</v>
      </c>
      <c r="Q415" t="s">
        <v>8267</v>
      </c>
      <c r="R415">
        <f>ROUND(E415/D415*100,0)</f>
        <v>105</v>
      </c>
      <c r="S415">
        <f>IFERROR(ROUND(E415/O415,2),0)</f>
        <v>78.66</v>
      </c>
      <c r="T415" s="11" t="s">
        <v>8318</v>
      </c>
      <c r="U415" t="s">
        <v>8323</v>
      </c>
    </row>
    <row r="416" spans="1:21" ht="43.2" x14ac:dyDescent="0.3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5">
        <f t="shared" si="12"/>
        <v>41559.063252314816</v>
      </c>
      <c r="K416">
        <v>1378949465</v>
      </c>
      <c r="L416" s="15">
        <f>(((K416/60)/60)/24)+DATE(1970,1,1)</f>
        <v>41529.063252314816</v>
      </c>
      <c r="M416" s="10">
        <f t="shared" si="13"/>
        <v>2013</v>
      </c>
      <c r="N416" t="b">
        <v>0</v>
      </c>
      <c r="O416">
        <v>208</v>
      </c>
      <c r="P416" t="b">
        <v>1</v>
      </c>
      <c r="Q416" t="s">
        <v>8267</v>
      </c>
      <c r="R416">
        <f>ROUND(E416/D416*100,0)</f>
        <v>103</v>
      </c>
      <c r="S416">
        <f>IFERROR(ROUND(E416/O416,2),0)</f>
        <v>91.48</v>
      </c>
      <c r="T416" s="11" t="s">
        <v>8318</v>
      </c>
      <c r="U416" t="s">
        <v>8323</v>
      </c>
    </row>
    <row r="417" spans="1:21" ht="57.6" x14ac:dyDescent="0.3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5">
        <f t="shared" si="12"/>
        <v>41929.5</v>
      </c>
      <c r="K417">
        <v>1411417602</v>
      </c>
      <c r="L417" s="15">
        <f>(((K417/60)/60)/24)+DATE(1970,1,1)</f>
        <v>41904.851875</v>
      </c>
      <c r="M417" s="10">
        <f t="shared" si="13"/>
        <v>2014</v>
      </c>
      <c r="N417" t="b">
        <v>0</v>
      </c>
      <c r="O417">
        <v>21</v>
      </c>
      <c r="P417" t="b">
        <v>1</v>
      </c>
      <c r="Q417" t="s">
        <v>8267</v>
      </c>
      <c r="R417">
        <f>ROUND(E417/D417*100,0)</f>
        <v>102</v>
      </c>
      <c r="S417">
        <f>IFERROR(ROUND(E417/O417,2),0)</f>
        <v>68.099999999999994</v>
      </c>
      <c r="T417" s="11" t="s">
        <v>8318</v>
      </c>
      <c r="U417" t="s">
        <v>8323</v>
      </c>
    </row>
    <row r="418" spans="1:21" ht="43.2" x14ac:dyDescent="0.3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5">
        <f t="shared" si="12"/>
        <v>41678.396192129629</v>
      </c>
      <c r="K418">
        <v>1389259831</v>
      </c>
      <c r="L418" s="15">
        <f>(((K418/60)/60)/24)+DATE(1970,1,1)</f>
        <v>41648.396192129629</v>
      </c>
      <c r="M418" s="10">
        <f t="shared" si="13"/>
        <v>2014</v>
      </c>
      <c r="N418" t="b">
        <v>0</v>
      </c>
      <c r="O418">
        <v>25</v>
      </c>
      <c r="P418" t="b">
        <v>1</v>
      </c>
      <c r="Q418" t="s">
        <v>8267</v>
      </c>
      <c r="R418">
        <f>ROUND(E418/D418*100,0)</f>
        <v>120</v>
      </c>
      <c r="S418">
        <f>IFERROR(ROUND(E418/O418,2),0)</f>
        <v>48.09</v>
      </c>
      <c r="T418" s="11" t="s">
        <v>8318</v>
      </c>
      <c r="U418" t="s">
        <v>8323</v>
      </c>
    </row>
    <row r="419" spans="1:21" ht="43.2" x14ac:dyDescent="0.3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5">
        <f t="shared" si="12"/>
        <v>41372.189583333333</v>
      </c>
      <c r="K419">
        <v>1364426260</v>
      </c>
      <c r="L419" s="15">
        <f>(((K419/60)/60)/24)+DATE(1970,1,1)</f>
        <v>41360.970601851855</v>
      </c>
      <c r="M419" s="10">
        <f t="shared" si="13"/>
        <v>2013</v>
      </c>
      <c r="N419" t="b">
        <v>0</v>
      </c>
      <c r="O419">
        <v>52</v>
      </c>
      <c r="P419" t="b">
        <v>1</v>
      </c>
      <c r="Q419" t="s">
        <v>8267</v>
      </c>
      <c r="R419">
        <f>ROUND(E419/D419*100,0)</f>
        <v>100</v>
      </c>
      <c r="S419">
        <f>IFERROR(ROUND(E419/O419,2),0)</f>
        <v>202.42</v>
      </c>
      <c r="T419" s="11" t="s">
        <v>8318</v>
      </c>
      <c r="U419" t="s">
        <v>8323</v>
      </c>
    </row>
    <row r="420" spans="1:21" ht="43.2" x14ac:dyDescent="0.3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5">
        <f t="shared" si="12"/>
        <v>42208.282372685186</v>
      </c>
      <c r="K420">
        <v>1435041997</v>
      </c>
      <c r="L420" s="15">
        <f>(((K420/60)/60)/24)+DATE(1970,1,1)</f>
        <v>42178.282372685186</v>
      </c>
      <c r="M420" s="10">
        <f t="shared" si="13"/>
        <v>2015</v>
      </c>
      <c r="N420" t="b">
        <v>0</v>
      </c>
      <c r="O420">
        <v>104</v>
      </c>
      <c r="P420" t="b">
        <v>1</v>
      </c>
      <c r="Q420" t="s">
        <v>8267</v>
      </c>
      <c r="R420">
        <f>ROUND(E420/D420*100,0)</f>
        <v>101</v>
      </c>
      <c r="S420">
        <f>IFERROR(ROUND(E420/O420,2),0)</f>
        <v>216.75</v>
      </c>
      <c r="T420" s="11" t="s">
        <v>8318</v>
      </c>
      <c r="U420" t="s">
        <v>8323</v>
      </c>
    </row>
    <row r="421" spans="1:21" ht="43.2" x14ac:dyDescent="0.3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5">
        <f t="shared" si="12"/>
        <v>41454.842442129629</v>
      </c>
      <c r="K421">
        <v>1367352787</v>
      </c>
      <c r="L421" s="15">
        <f>(((K421/60)/60)/24)+DATE(1970,1,1)</f>
        <v>41394.842442129629</v>
      </c>
      <c r="M421" s="10">
        <f t="shared" si="13"/>
        <v>2013</v>
      </c>
      <c r="N421" t="b">
        <v>0</v>
      </c>
      <c r="O421">
        <v>73</v>
      </c>
      <c r="P421" t="b">
        <v>1</v>
      </c>
      <c r="Q421" t="s">
        <v>8267</v>
      </c>
      <c r="R421">
        <f>ROUND(E421/D421*100,0)</f>
        <v>100</v>
      </c>
      <c r="S421">
        <f>IFERROR(ROUND(E421/O421,2),0)</f>
        <v>110.07</v>
      </c>
      <c r="T421" s="11" t="s">
        <v>8318</v>
      </c>
      <c r="U421" t="s">
        <v>8323</v>
      </c>
    </row>
    <row r="422" spans="1:21" ht="43.2" x14ac:dyDescent="0.3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5">
        <f t="shared" si="12"/>
        <v>41712.194803240738</v>
      </c>
      <c r="K422">
        <v>1392183631</v>
      </c>
      <c r="L422" s="15">
        <f>(((K422/60)/60)/24)+DATE(1970,1,1)</f>
        <v>41682.23646990741</v>
      </c>
      <c r="M422" s="10">
        <f t="shared" si="13"/>
        <v>2014</v>
      </c>
      <c r="N422" t="b">
        <v>0</v>
      </c>
      <c r="O422">
        <v>3</v>
      </c>
      <c r="P422" t="b">
        <v>0</v>
      </c>
      <c r="Q422" t="s">
        <v>8268</v>
      </c>
      <c r="R422">
        <f>ROUND(E422/D422*100,0)</f>
        <v>0</v>
      </c>
      <c r="S422">
        <f>IFERROR(ROUND(E422/O422,2),0)</f>
        <v>4.83</v>
      </c>
      <c r="T422" s="11" t="s">
        <v>8318</v>
      </c>
      <c r="U422" t="s">
        <v>8324</v>
      </c>
    </row>
    <row r="423" spans="1:21" ht="43.2" x14ac:dyDescent="0.3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5">
        <f t="shared" si="12"/>
        <v>42237.491388888884</v>
      </c>
      <c r="K423">
        <v>1434973656</v>
      </c>
      <c r="L423" s="15">
        <f>(((K423/60)/60)/24)+DATE(1970,1,1)</f>
        <v>42177.491388888884</v>
      </c>
      <c r="M423" s="10">
        <f t="shared" si="13"/>
        <v>2015</v>
      </c>
      <c r="N423" t="b">
        <v>0</v>
      </c>
      <c r="O423">
        <v>6</v>
      </c>
      <c r="P423" t="b">
        <v>0</v>
      </c>
      <c r="Q423" t="s">
        <v>8268</v>
      </c>
      <c r="R423">
        <f>ROUND(E423/D423*100,0)</f>
        <v>2</v>
      </c>
      <c r="S423">
        <f>IFERROR(ROUND(E423/O423,2),0)</f>
        <v>50.17</v>
      </c>
      <c r="T423" s="11" t="s">
        <v>8318</v>
      </c>
      <c r="U423" t="s">
        <v>8324</v>
      </c>
    </row>
    <row r="424" spans="1:21" ht="43.2" x14ac:dyDescent="0.3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5">
        <f t="shared" si="12"/>
        <v>41893.260381944441</v>
      </c>
      <c r="K424">
        <v>1407824097</v>
      </c>
      <c r="L424" s="15">
        <f>(((K424/60)/60)/24)+DATE(1970,1,1)</f>
        <v>41863.260381944441</v>
      </c>
      <c r="M424" s="10">
        <f t="shared" si="13"/>
        <v>2014</v>
      </c>
      <c r="N424" t="b">
        <v>0</v>
      </c>
      <c r="O424">
        <v>12</v>
      </c>
      <c r="P424" t="b">
        <v>0</v>
      </c>
      <c r="Q424" t="s">
        <v>8268</v>
      </c>
      <c r="R424">
        <f>ROUND(E424/D424*100,0)</f>
        <v>1</v>
      </c>
      <c r="S424">
        <f>IFERROR(ROUND(E424/O424,2),0)</f>
        <v>35.83</v>
      </c>
      <c r="T424" s="11" t="s">
        <v>8318</v>
      </c>
      <c r="U424" t="s">
        <v>8324</v>
      </c>
    </row>
    <row r="425" spans="1:21" ht="43.2" x14ac:dyDescent="0.3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5">
        <f t="shared" si="12"/>
        <v>41430.92627314815</v>
      </c>
      <c r="K425">
        <v>1367878430</v>
      </c>
      <c r="L425" s="15">
        <f>(((K425/60)/60)/24)+DATE(1970,1,1)</f>
        <v>41400.92627314815</v>
      </c>
      <c r="M425" s="10">
        <f t="shared" si="13"/>
        <v>2013</v>
      </c>
      <c r="N425" t="b">
        <v>0</v>
      </c>
      <c r="O425">
        <v>13</v>
      </c>
      <c r="P425" t="b">
        <v>0</v>
      </c>
      <c r="Q425" t="s">
        <v>8268</v>
      </c>
      <c r="R425">
        <f>ROUND(E425/D425*100,0)</f>
        <v>1</v>
      </c>
      <c r="S425">
        <f>IFERROR(ROUND(E425/O425,2),0)</f>
        <v>11.77</v>
      </c>
      <c r="T425" s="11" t="s">
        <v>8318</v>
      </c>
      <c r="U425" t="s">
        <v>8324</v>
      </c>
    </row>
    <row r="426" spans="1:21" ht="43.2" x14ac:dyDescent="0.3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5">
        <f t="shared" si="12"/>
        <v>40994.334479166668</v>
      </c>
      <c r="K426">
        <v>1327568499</v>
      </c>
      <c r="L426" s="15">
        <f>(((K426/60)/60)/24)+DATE(1970,1,1)</f>
        <v>40934.376145833332</v>
      </c>
      <c r="M426" s="10">
        <f t="shared" si="13"/>
        <v>2012</v>
      </c>
      <c r="N426" t="b">
        <v>0</v>
      </c>
      <c r="O426">
        <v>5</v>
      </c>
      <c r="P426" t="b">
        <v>0</v>
      </c>
      <c r="Q426" t="s">
        <v>8268</v>
      </c>
      <c r="R426">
        <f>ROUND(E426/D426*100,0)</f>
        <v>7</v>
      </c>
      <c r="S426">
        <f>IFERROR(ROUND(E426/O426,2),0)</f>
        <v>40.78</v>
      </c>
      <c r="T426" s="11" t="s">
        <v>8318</v>
      </c>
      <c r="U426" t="s">
        <v>8324</v>
      </c>
    </row>
    <row r="427" spans="1:21" ht="43.2" x14ac:dyDescent="0.3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5">
        <f t="shared" si="12"/>
        <v>42335.902824074074</v>
      </c>
      <c r="K427">
        <v>1443472804</v>
      </c>
      <c r="L427" s="15">
        <f>(((K427/60)/60)/24)+DATE(1970,1,1)</f>
        <v>42275.861157407402</v>
      </c>
      <c r="M427" s="10">
        <f t="shared" si="13"/>
        <v>2015</v>
      </c>
      <c r="N427" t="b">
        <v>0</v>
      </c>
      <c r="O427">
        <v>2</v>
      </c>
      <c r="P427" t="b">
        <v>0</v>
      </c>
      <c r="Q427" t="s">
        <v>8268</v>
      </c>
      <c r="R427">
        <f>ROUND(E427/D427*100,0)</f>
        <v>0</v>
      </c>
      <c r="S427">
        <f>IFERROR(ROUND(E427/O427,2),0)</f>
        <v>3</v>
      </c>
      <c r="T427" s="11" t="s">
        <v>8318</v>
      </c>
      <c r="U427" t="s">
        <v>8324</v>
      </c>
    </row>
    <row r="428" spans="1:21" ht="43.2" x14ac:dyDescent="0.3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5">
        <f t="shared" si="12"/>
        <v>42430.711967592593</v>
      </c>
      <c r="K428">
        <v>1454259914</v>
      </c>
      <c r="L428" s="15">
        <f>(((K428/60)/60)/24)+DATE(1970,1,1)</f>
        <v>42400.711967592593</v>
      </c>
      <c r="M428" s="10">
        <f t="shared" si="13"/>
        <v>2016</v>
      </c>
      <c r="N428" t="b">
        <v>0</v>
      </c>
      <c r="O428">
        <v>8</v>
      </c>
      <c r="P428" t="b">
        <v>0</v>
      </c>
      <c r="Q428" t="s">
        <v>8268</v>
      </c>
      <c r="R428">
        <f>ROUND(E428/D428*100,0)</f>
        <v>1</v>
      </c>
      <c r="S428">
        <f>IFERROR(ROUND(E428/O428,2),0)</f>
        <v>16.63</v>
      </c>
      <c r="T428" s="11" t="s">
        <v>8318</v>
      </c>
      <c r="U428" t="s">
        <v>8324</v>
      </c>
    </row>
    <row r="429" spans="1:21" ht="57.6" x14ac:dyDescent="0.3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5">
        <f t="shared" si="12"/>
        <v>42299.790972222225</v>
      </c>
      <c r="K429">
        <v>1444340940</v>
      </c>
      <c r="L429" s="15">
        <f>(((K429/60)/60)/24)+DATE(1970,1,1)</f>
        <v>42285.909027777772</v>
      </c>
      <c r="M429" s="10">
        <f t="shared" si="13"/>
        <v>2015</v>
      </c>
      <c r="N429" t="b">
        <v>0</v>
      </c>
      <c r="O429">
        <v>0</v>
      </c>
      <c r="P429" t="b">
        <v>0</v>
      </c>
      <c r="Q429" t="s">
        <v>8268</v>
      </c>
      <c r="R429">
        <f>ROUND(E429/D429*100,0)</f>
        <v>0</v>
      </c>
      <c r="S429">
        <f>IFERROR(ROUND(E429/O429,2),0)</f>
        <v>0</v>
      </c>
      <c r="T429" s="11" t="s">
        <v>8318</v>
      </c>
      <c r="U429" t="s">
        <v>8324</v>
      </c>
    </row>
    <row r="430" spans="1:21" ht="28.8" x14ac:dyDescent="0.3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5">
        <f t="shared" si="12"/>
        <v>41806.916666666664</v>
      </c>
      <c r="K430">
        <v>1400523845</v>
      </c>
      <c r="L430" s="15">
        <f>(((K430/60)/60)/24)+DATE(1970,1,1)</f>
        <v>41778.766724537039</v>
      </c>
      <c r="M430" s="10">
        <f t="shared" si="13"/>
        <v>2014</v>
      </c>
      <c r="N430" t="b">
        <v>0</v>
      </c>
      <c r="O430">
        <v>13</v>
      </c>
      <c r="P430" t="b">
        <v>0</v>
      </c>
      <c r="Q430" t="s">
        <v>8268</v>
      </c>
      <c r="R430">
        <f>ROUND(E430/D430*100,0)</f>
        <v>6</v>
      </c>
      <c r="S430">
        <f>IFERROR(ROUND(E430/O430,2),0)</f>
        <v>52</v>
      </c>
      <c r="T430" s="11" t="s">
        <v>8318</v>
      </c>
      <c r="U430" t="s">
        <v>8324</v>
      </c>
    </row>
    <row r="431" spans="1:21" ht="57.6" x14ac:dyDescent="0.3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5">
        <f t="shared" si="12"/>
        <v>40144.207638888889</v>
      </c>
      <c r="K431">
        <v>1252964282</v>
      </c>
      <c r="L431" s="15">
        <f>(((K431/60)/60)/24)+DATE(1970,1,1)</f>
        <v>40070.901412037041</v>
      </c>
      <c r="M431" s="10">
        <f t="shared" si="13"/>
        <v>2009</v>
      </c>
      <c r="N431" t="b">
        <v>0</v>
      </c>
      <c r="O431">
        <v>0</v>
      </c>
      <c r="P431" t="b">
        <v>0</v>
      </c>
      <c r="Q431" t="s">
        <v>8268</v>
      </c>
      <c r="R431">
        <f>ROUND(E431/D431*100,0)</f>
        <v>0</v>
      </c>
      <c r="S431">
        <f>IFERROR(ROUND(E431/O431,2),0)</f>
        <v>0</v>
      </c>
      <c r="T431" s="11" t="s">
        <v>8318</v>
      </c>
      <c r="U431" t="s">
        <v>8324</v>
      </c>
    </row>
    <row r="432" spans="1:21" ht="43.2" x14ac:dyDescent="0.3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5">
        <f t="shared" si="12"/>
        <v>41528.107256944444</v>
      </c>
      <c r="K432">
        <v>1377570867</v>
      </c>
      <c r="L432" s="15">
        <f>(((K432/60)/60)/24)+DATE(1970,1,1)</f>
        <v>41513.107256944444</v>
      </c>
      <c r="M432" s="10">
        <f t="shared" si="13"/>
        <v>2013</v>
      </c>
      <c r="N432" t="b">
        <v>0</v>
      </c>
      <c r="O432">
        <v>5</v>
      </c>
      <c r="P432" t="b">
        <v>0</v>
      </c>
      <c r="Q432" t="s">
        <v>8268</v>
      </c>
      <c r="R432">
        <f>ROUND(E432/D432*100,0)</f>
        <v>2</v>
      </c>
      <c r="S432">
        <f>IFERROR(ROUND(E432/O432,2),0)</f>
        <v>4.8</v>
      </c>
      <c r="T432" s="11" t="s">
        <v>8318</v>
      </c>
      <c r="U432" t="s">
        <v>8324</v>
      </c>
    </row>
    <row r="433" spans="1:21" ht="43.2" x14ac:dyDescent="0.3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5">
        <f t="shared" si="12"/>
        <v>42556.871331018512</v>
      </c>
      <c r="K433">
        <v>1465160083</v>
      </c>
      <c r="L433" s="15">
        <f>(((K433/60)/60)/24)+DATE(1970,1,1)</f>
        <v>42526.871331018512</v>
      </c>
      <c r="M433" s="10">
        <f t="shared" si="13"/>
        <v>2016</v>
      </c>
      <c r="N433" t="b">
        <v>0</v>
      </c>
      <c r="O433">
        <v>8</v>
      </c>
      <c r="P433" t="b">
        <v>0</v>
      </c>
      <c r="Q433" t="s">
        <v>8268</v>
      </c>
      <c r="R433">
        <f>ROUND(E433/D433*100,0)</f>
        <v>14</v>
      </c>
      <c r="S433">
        <f>IFERROR(ROUND(E433/O433,2),0)</f>
        <v>51.88</v>
      </c>
      <c r="T433" s="11" t="s">
        <v>8318</v>
      </c>
      <c r="U433" t="s">
        <v>8324</v>
      </c>
    </row>
    <row r="434" spans="1:21" ht="57.6" x14ac:dyDescent="0.3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5">
        <f t="shared" si="12"/>
        <v>42298.726631944446</v>
      </c>
      <c r="K434">
        <v>1440264381</v>
      </c>
      <c r="L434" s="15">
        <f>(((K434/60)/60)/24)+DATE(1970,1,1)</f>
        <v>42238.726631944446</v>
      </c>
      <c r="M434" s="10">
        <f t="shared" si="13"/>
        <v>2015</v>
      </c>
      <c r="N434" t="b">
        <v>0</v>
      </c>
      <c r="O434">
        <v>8</v>
      </c>
      <c r="P434" t="b">
        <v>0</v>
      </c>
      <c r="Q434" t="s">
        <v>8268</v>
      </c>
      <c r="R434">
        <f>ROUND(E434/D434*100,0)</f>
        <v>10</v>
      </c>
      <c r="S434">
        <f>IFERROR(ROUND(E434/O434,2),0)</f>
        <v>71.25</v>
      </c>
      <c r="T434" s="11" t="s">
        <v>8318</v>
      </c>
      <c r="U434" t="s">
        <v>8324</v>
      </c>
    </row>
    <row r="435" spans="1:21" ht="57.6" x14ac:dyDescent="0.3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5">
        <f t="shared" si="12"/>
        <v>42288.629884259266</v>
      </c>
      <c r="K435">
        <v>1439392022</v>
      </c>
      <c r="L435" s="15">
        <f>(((K435/60)/60)/24)+DATE(1970,1,1)</f>
        <v>42228.629884259266</v>
      </c>
      <c r="M435" s="10">
        <f t="shared" si="13"/>
        <v>2015</v>
      </c>
      <c r="N435" t="b">
        <v>0</v>
      </c>
      <c r="O435">
        <v>0</v>
      </c>
      <c r="P435" t="b">
        <v>0</v>
      </c>
      <c r="Q435" t="s">
        <v>8268</v>
      </c>
      <c r="R435">
        <f>ROUND(E435/D435*100,0)</f>
        <v>0</v>
      </c>
      <c r="S435">
        <f>IFERROR(ROUND(E435/O435,2),0)</f>
        <v>0</v>
      </c>
      <c r="T435" s="11" t="s">
        <v>8318</v>
      </c>
      <c r="U435" t="s">
        <v>8324</v>
      </c>
    </row>
    <row r="436" spans="1:21" ht="57.6" x14ac:dyDescent="0.3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5">
        <f t="shared" si="12"/>
        <v>41609.876180555555</v>
      </c>
      <c r="K436">
        <v>1383076902</v>
      </c>
      <c r="L436" s="15">
        <f>(((K436/60)/60)/24)+DATE(1970,1,1)</f>
        <v>41576.834513888891</v>
      </c>
      <c r="M436" s="10">
        <f t="shared" si="13"/>
        <v>2013</v>
      </c>
      <c r="N436" t="b">
        <v>0</v>
      </c>
      <c r="O436">
        <v>2</v>
      </c>
      <c r="P436" t="b">
        <v>0</v>
      </c>
      <c r="Q436" t="s">
        <v>8268</v>
      </c>
      <c r="R436">
        <f>ROUND(E436/D436*100,0)</f>
        <v>5</v>
      </c>
      <c r="S436">
        <f>IFERROR(ROUND(E436/O436,2),0)</f>
        <v>62.5</v>
      </c>
      <c r="T436" s="11" t="s">
        <v>8318</v>
      </c>
      <c r="U436" t="s">
        <v>8324</v>
      </c>
    </row>
    <row r="437" spans="1:21" ht="57.6" x14ac:dyDescent="0.3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5">
        <f t="shared" si="12"/>
        <v>41530.747453703705</v>
      </c>
      <c r="K437">
        <v>1376502980</v>
      </c>
      <c r="L437" s="15">
        <f>(((K437/60)/60)/24)+DATE(1970,1,1)</f>
        <v>41500.747453703705</v>
      </c>
      <c r="M437" s="10">
        <f t="shared" si="13"/>
        <v>2013</v>
      </c>
      <c r="N437" t="b">
        <v>0</v>
      </c>
      <c r="O437">
        <v>3</v>
      </c>
      <c r="P437" t="b">
        <v>0</v>
      </c>
      <c r="Q437" t="s">
        <v>8268</v>
      </c>
      <c r="R437">
        <f>ROUND(E437/D437*100,0)</f>
        <v>0</v>
      </c>
      <c r="S437">
        <f>IFERROR(ROUND(E437/O437,2),0)</f>
        <v>1</v>
      </c>
      <c r="T437" s="11" t="s">
        <v>8318</v>
      </c>
      <c r="U437" t="s">
        <v>8324</v>
      </c>
    </row>
    <row r="438" spans="1:21" ht="43.2" x14ac:dyDescent="0.3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5">
        <f t="shared" si="12"/>
        <v>41486.36241898148</v>
      </c>
      <c r="K438">
        <v>1372668113</v>
      </c>
      <c r="L438" s="15">
        <f>(((K438/60)/60)/24)+DATE(1970,1,1)</f>
        <v>41456.36241898148</v>
      </c>
      <c r="M438" s="10">
        <f t="shared" si="13"/>
        <v>2013</v>
      </c>
      <c r="N438" t="b">
        <v>0</v>
      </c>
      <c r="O438">
        <v>0</v>
      </c>
      <c r="P438" t="b">
        <v>0</v>
      </c>
      <c r="Q438" t="s">
        <v>8268</v>
      </c>
      <c r="R438">
        <f>ROUND(E438/D438*100,0)</f>
        <v>0</v>
      </c>
      <c r="S438">
        <f>IFERROR(ROUND(E438/O438,2),0)</f>
        <v>0</v>
      </c>
      <c r="T438" s="11" t="s">
        <v>8318</v>
      </c>
      <c r="U438" t="s">
        <v>8324</v>
      </c>
    </row>
    <row r="439" spans="1:21" ht="43.2" x14ac:dyDescent="0.3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5">
        <f t="shared" si="12"/>
        <v>42651.31858796296</v>
      </c>
      <c r="K439">
        <v>1470728326</v>
      </c>
      <c r="L439" s="15">
        <f>(((K439/60)/60)/24)+DATE(1970,1,1)</f>
        <v>42591.31858796296</v>
      </c>
      <c r="M439" s="10">
        <f t="shared" si="13"/>
        <v>2016</v>
      </c>
      <c r="N439" t="b">
        <v>0</v>
      </c>
      <c r="O439">
        <v>0</v>
      </c>
      <c r="P439" t="b">
        <v>0</v>
      </c>
      <c r="Q439" t="s">
        <v>8268</v>
      </c>
      <c r="R439">
        <f>ROUND(E439/D439*100,0)</f>
        <v>0</v>
      </c>
      <c r="S439">
        <f>IFERROR(ROUND(E439/O439,2),0)</f>
        <v>0</v>
      </c>
      <c r="T439" s="11" t="s">
        <v>8318</v>
      </c>
      <c r="U439" t="s">
        <v>8324</v>
      </c>
    </row>
    <row r="440" spans="1:21" ht="43.2" x14ac:dyDescent="0.3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5">
        <f t="shared" si="12"/>
        <v>42326.302754629629</v>
      </c>
      <c r="K440">
        <v>1445235358</v>
      </c>
      <c r="L440" s="15">
        <f>(((K440/60)/60)/24)+DATE(1970,1,1)</f>
        <v>42296.261087962965</v>
      </c>
      <c r="M440" s="10">
        <f t="shared" si="13"/>
        <v>2015</v>
      </c>
      <c r="N440" t="b">
        <v>0</v>
      </c>
      <c r="O440">
        <v>11</v>
      </c>
      <c r="P440" t="b">
        <v>0</v>
      </c>
      <c r="Q440" t="s">
        <v>8268</v>
      </c>
      <c r="R440">
        <f>ROUND(E440/D440*100,0)</f>
        <v>9</v>
      </c>
      <c r="S440">
        <f>IFERROR(ROUND(E440/O440,2),0)</f>
        <v>170.55</v>
      </c>
      <c r="T440" s="11" t="s">
        <v>8318</v>
      </c>
      <c r="U440" t="s">
        <v>8324</v>
      </c>
    </row>
    <row r="441" spans="1:21" ht="43.2" x14ac:dyDescent="0.3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5">
        <f t="shared" si="12"/>
        <v>41929.761782407404</v>
      </c>
      <c r="K441">
        <v>1412705818</v>
      </c>
      <c r="L441" s="15">
        <f>(((K441/60)/60)/24)+DATE(1970,1,1)</f>
        <v>41919.761782407404</v>
      </c>
      <c r="M441" s="10">
        <f t="shared" si="13"/>
        <v>2014</v>
      </c>
      <c r="N441" t="b">
        <v>0</v>
      </c>
      <c r="O441">
        <v>0</v>
      </c>
      <c r="P441" t="b">
        <v>0</v>
      </c>
      <c r="Q441" t="s">
        <v>8268</v>
      </c>
      <c r="R441">
        <f>ROUND(E441/D441*100,0)</f>
        <v>0</v>
      </c>
      <c r="S441">
        <f>IFERROR(ROUND(E441/O441,2),0)</f>
        <v>0</v>
      </c>
      <c r="T441" s="11" t="s">
        <v>8318</v>
      </c>
      <c r="U441" t="s">
        <v>8324</v>
      </c>
    </row>
    <row r="442" spans="1:21" ht="43.2" x14ac:dyDescent="0.3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5">
        <f t="shared" si="12"/>
        <v>42453.943900462968</v>
      </c>
      <c r="K442">
        <v>1456270753</v>
      </c>
      <c r="L442" s="15">
        <f>(((K442/60)/60)/24)+DATE(1970,1,1)</f>
        <v>42423.985567129625</v>
      </c>
      <c r="M442" s="10">
        <f t="shared" si="13"/>
        <v>2016</v>
      </c>
      <c r="N442" t="b">
        <v>0</v>
      </c>
      <c r="O442">
        <v>1</v>
      </c>
      <c r="P442" t="b">
        <v>0</v>
      </c>
      <c r="Q442" t="s">
        <v>8268</v>
      </c>
      <c r="R442">
        <f>ROUND(E442/D442*100,0)</f>
        <v>0</v>
      </c>
      <c r="S442">
        <f>IFERROR(ROUND(E442/O442,2),0)</f>
        <v>5</v>
      </c>
      <c r="T442" s="11" t="s">
        <v>8318</v>
      </c>
      <c r="U442" t="s">
        <v>8324</v>
      </c>
    </row>
    <row r="443" spans="1:21" ht="43.2" x14ac:dyDescent="0.3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5">
        <f t="shared" si="12"/>
        <v>41580.793935185182</v>
      </c>
      <c r="K443">
        <v>1380826996</v>
      </c>
      <c r="L443" s="15">
        <f>(((K443/60)/60)/24)+DATE(1970,1,1)</f>
        <v>41550.793935185182</v>
      </c>
      <c r="M443" s="10">
        <f t="shared" si="13"/>
        <v>2013</v>
      </c>
      <c r="N443" t="b">
        <v>0</v>
      </c>
      <c r="O443">
        <v>0</v>
      </c>
      <c r="P443" t="b">
        <v>0</v>
      </c>
      <c r="Q443" t="s">
        <v>8268</v>
      </c>
      <c r="R443">
        <f>ROUND(E443/D443*100,0)</f>
        <v>0</v>
      </c>
      <c r="S443">
        <f>IFERROR(ROUND(E443/O443,2),0)</f>
        <v>0</v>
      </c>
      <c r="T443" s="11" t="s">
        <v>8318</v>
      </c>
      <c r="U443" t="s">
        <v>8324</v>
      </c>
    </row>
    <row r="444" spans="1:21" x14ac:dyDescent="0.3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5">
        <f t="shared" si="12"/>
        <v>42054.888692129629</v>
      </c>
      <c r="K444">
        <v>1421788783</v>
      </c>
      <c r="L444" s="15">
        <f>(((K444/60)/60)/24)+DATE(1970,1,1)</f>
        <v>42024.888692129629</v>
      </c>
      <c r="M444" s="10">
        <f t="shared" si="13"/>
        <v>2015</v>
      </c>
      <c r="N444" t="b">
        <v>0</v>
      </c>
      <c r="O444">
        <v>17</v>
      </c>
      <c r="P444" t="b">
        <v>0</v>
      </c>
      <c r="Q444" t="s">
        <v>8268</v>
      </c>
      <c r="R444">
        <f>ROUND(E444/D444*100,0)</f>
        <v>39</v>
      </c>
      <c r="S444">
        <f>IFERROR(ROUND(E444/O444,2),0)</f>
        <v>393.59</v>
      </c>
      <c r="T444" s="11" t="s">
        <v>8318</v>
      </c>
      <c r="U444" t="s">
        <v>8324</v>
      </c>
    </row>
    <row r="445" spans="1:21" ht="43.2" x14ac:dyDescent="0.3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5">
        <f t="shared" si="12"/>
        <v>41680.015057870369</v>
      </c>
      <c r="K445">
        <v>1389399701</v>
      </c>
      <c r="L445" s="15">
        <f>(((K445/60)/60)/24)+DATE(1970,1,1)</f>
        <v>41650.015057870369</v>
      </c>
      <c r="M445" s="10">
        <f t="shared" si="13"/>
        <v>2014</v>
      </c>
      <c r="N445" t="b">
        <v>0</v>
      </c>
      <c r="O445">
        <v>2</v>
      </c>
      <c r="P445" t="b">
        <v>0</v>
      </c>
      <c r="Q445" t="s">
        <v>8268</v>
      </c>
      <c r="R445">
        <f>ROUND(E445/D445*100,0)</f>
        <v>0</v>
      </c>
      <c r="S445">
        <f>IFERROR(ROUND(E445/O445,2),0)</f>
        <v>5</v>
      </c>
      <c r="T445" s="11" t="s">
        <v>8318</v>
      </c>
      <c r="U445" t="s">
        <v>8324</v>
      </c>
    </row>
    <row r="446" spans="1:21" ht="43.2" x14ac:dyDescent="0.3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5">
        <f t="shared" si="12"/>
        <v>40954.906956018516</v>
      </c>
      <c r="K446">
        <v>1324158361</v>
      </c>
      <c r="L446" s="15">
        <f>(((K446/60)/60)/24)+DATE(1970,1,1)</f>
        <v>40894.906956018516</v>
      </c>
      <c r="M446" s="10">
        <f t="shared" si="13"/>
        <v>2011</v>
      </c>
      <c r="N446" t="b">
        <v>0</v>
      </c>
      <c r="O446">
        <v>1</v>
      </c>
      <c r="P446" t="b">
        <v>0</v>
      </c>
      <c r="Q446" t="s">
        <v>8268</v>
      </c>
      <c r="R446">
        <f>ROUND(E446/D446*100,0)</f>
        <v>5</v>
      </c>
      <c r="S446">
        <f>IFERROR(ROUND(E446/O446,2),0)</f>
        <v>50</v>
      </c>
      <c r="T446" s="11" t="s">
        <v>8318</v>
      </c>
      <c r="U446" t="s">
        <v>8324</v>
      </c>
    </row>
    <row r="447" spans="1:21" ht="43.2" x14ac:dyDescent="0.3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5">
        <f t="shared" si="12"/>
        <v>42145.335358796292</v>
      </c>
      <c r="K447">
        <v>1430899375</v>
      </c>
      <c r="L447" s="15">
        <f>(((K447/60)/60)/24)+DATE(1970,1,1)</f>
        <v>42130.335358796292</v>
      </c>
      <c r="M447" s="10">
        <f t="shared" si="13"/>
        <v>2015</v>
      </c>
      <c r="N447" t="b">
        <v>0</v>
      </c>
      <c r="O447">
        <v>2</v>
      </c>
      <c r="P447" t="b">
        <v>0</v>
      </c>
      <c r="Q447" t="s">
        <v>8268</v>
      </c>
      <c r="R447">
        <f>ROUND(E447/D447*100,0)</f>
        <v>0</v>
      </c>
      <c r="S447">
        <f>IFERROR(ROUND(E447/O447,2),0)</f>
        <v>1</v>
      </c>
      <c r="T447" s="11" t="s">
        <v>8318</v>
      </c>
      <c r="U447" t="s">
        <v>8324</v>
      </c>
    </row>
    <row r="448" spans="1:21" ht="43.2" x14ac:dyDescent="0.3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5">
        <f t="shared" si="12"/>
        <v>42067.083564814813</v>
      </c>
      <c r="K448">
        <v>1422842420</v>
      </c>
      <c r="L448" s="15">
        <f>(((K448/60)/60)/24)+DATE(1970,1,1)</f>
        <v>42037.083564814813</v>
      </c>
      <c r="M448" s="10">
        <f t="shared" si="13"/>
        <v>2015</v>
      </c>
      <c r="N448" t="b">
        <v>0</v>
      </c>
      <c r="O448">
        <v>16</v>
      </c>
      <c r="P448" t="b">
        <v>0</v>
      </c>
      <c r="Q448" t="s">
        <v>8268</v>
      </c>
      <c r="R448">
        <f>ROUND(E448/D448*100,0)</f>
        <v>7</v>
      </c>
      <c r="S448">
        <f>IFERROR(ROUND(E448/O448,2),0)</f>
        <v>47.88</v>
      </c>
      <c r="T448" s="11" t="s">
        <v>8318</v>
      </c>
      <c r="U448" t="s">
        <v>8324</v>
      </c>
    </row>
    <row r="449" spans="1:21" ht="43.2" x14ac:dyDescent="0.3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5">
        <f t="shared" si="12"/>
        <v>41356.513460648144</v>
      </c>
      <c r="K449">
        <v>1361884763</v>
      </c>
      <c r="L449" s="15">
        <f>(((K449/60)/60)/24)+DATE(1970,1,1)</f>
        <v>41331.555127314816</v>
      </c>
      <c r="M449" s="10">
        <f t="shared" si="13"/>
        <v>2013</v>
      </c>
      <c r="N449" t="b">
        <v>0</v>
      </c>
      <c r="O449">
        <v>1</v>
      </c>
      <c r="P449" t="b">
        <v>0</v>
      </c>
      <c r="Q449" t="s">
        <v>8268</v>
      </c>
      <c r="R449">
        <f>ROUND(E449/D449*100,0)</f>
        <v>0</v>
      </c>
      <c r="S449">
        <f>IFERROR(ROUND(E449/O449,2),0)</f>
        <v>5</v>
      </c>
      <c r="T449" s="11" t="s">
        <v>8318</v>
      </c>
      <c r="U449" t="s">
        <v>8324</v>
      </c>
    </row>
    <row r="450" spans="1:21" ht="43.2" x14ac:dyDescent="0.3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5">
        <f t="shared" si="12"/>
        <v>41773.758043981477</v>
      </c>
      <c r="K450">
        <v>1398363095</v>
      </c>
      <c r="L450" s="15">
        <f>(((K450/60)/60)/24)+DATE(1970,1,1)</f>
        <v>41753.758043981477</v>
      </c>
      <c r="M450" s="10">
        <f t="shared" si="13"/>
        <v>2014</v>
      </c>
      <c r="N450" t="b">
        <v>0</v>
      </c>
      <c r="O450">
        <v>4</v>
      </c>
      <c r="P450" t="b">
        <v>0</v>
      </c>
      <c r="Q450" t="s">
        <v>8268</v>
      </c>
      <c r="R450">
        <f>ROUND(E450/D450*100,0)</f>
        <v>3</v>
      </c>
      <c r="S450">
        <f>IFERROR(ROUND(E450/O450,2),0)</f>
        <v>20.5</v>
      </c>
      <c r="T450" s="11" t="s">
        <v>8318</v>
      </c>
      <c r="U450" t="s">
        <v>8324</v>
      </c>
    </row>
    <row r="451" spans="1:21" ht="43.2" x14ac:dyDescent="0.3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5">
        <f t="shared" ref="J451:J514" si="14">(((I451/60)/60)/24)+DATE(1970,1,1)</f>
        <v>41564.568113425928</v>
      </c>
      <c r="K451">
        <v>1379425085</v>
      </c>
      <c r="L451" s="15">
        <f>(((K451/60)/60)/24)+DATE(1970,1,1)</f>
        <v>41534.568113425928</v>
      </c>
      <c r="M451" s="10">
        <f t="shared" ref="M451:M514" si="15">YEAR(L451)</f>
        <v>2013</v>
      </c>
      <c r="N451" t="b">
        <v>0</v>
      </c>
      <c r="O451">
        <v>5</v>
      </c>
      <c r="P451" t="b">
        <v>0</v>
      </c>
      <c r="Q451" t="s">
        <v>8268</v>
      </c>
      <c r="R451">
        <f>ROUND(E451/D451*100,0)</f>
        <v>2</v>
      </c>
      <c r="S451">
        <f>IFERROR(ROUND(E451/O451,2),0)</f>
        <v>9</v>
      </c>
      <c r="T451" s="11" t="s">
        <v>8318</v>
      </c>
      <c r="U451" t="s">
        <v>8324</v>
      </c>
    </row>
    <row r="452" spans="1:21" ht="43.2" x14ac:dyDescent="0.3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5">
        <f t="shared" si="14"/>
        <v>41684.946759259255</v>
      </c>
      <c r="K452">
        <v>1389825800</v>
      </c>
      <c r="L452" s="15">
        <f>(((K452/60)/60)/24)+DATE(1970,1,1)</f>
        <v>41654.946759259255</v>
      </c>
      <c r="M452" s="10">
        <f t="shared" si="15"/>
        <v>2014</v>
      </c>
      <c r="N452" t="b">
        <v>0</v>
      </c>
      <c r="O452">
        <v>7</v>
      </c>
      <c r="P452" t="b">
        <v>0</v>
      </c>
      <c r="Q452" t="s">
        <v>8268</v>
      </c>
      <c r="R452">
        <f>ROUND(E452/D452*100,0)</f>
        <v>1</v>
      </c>
      <c r="S452">
        <f>IFERROR(ROUND(E452/O452,2),0)</f>
        <v>56.57</v>
      </c>
      <c r="T452" s="11" t="s">
        <v>8318</v>
      </c>
      <c r="U452" t="s">
        <v>8324</v>
      </c>
    </row>
    <row r="453" spans="1:21" ht="43.2" x14ac:dyDescent="0.3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5">
        <f t="shared" si="14"/>
        <v>41664.715173611112</v>
      </c>
      <c r="K453">
        <v>1388077791</v>
      </c>
      <c r="L453" s="15">
        <f>(((K453/60)/60)/24)+DATE(1970,1,1)</f>
        <v>41634.715173611112</v>
      </c>
      <c r="M453" s="10">
        <f t="shared" si="15"/>
        <v>2013</v>
      </c>
      <c r="N453" t="b">
        <v>0</v>
      </c>
      <c r="O453">
        <v>0</v>
      </c>
      <c r="P453" t="b">
        <v>0</v>
      </c>
      <c r="Q453" t="s">
        <v>8268</v>
      </c>
      <c r="R453">
        <f>ROUND(E453/D453*100,0)</f>
        <v>0</v>
      </c>
      <c r="S453">
        <f>IFERROR(ROUND(E453/O453,2),0)</f>
        <v>0</v>
      </c>
      <c r="T453" s="11" t="s">
        <v>8318</v>
      </c>
      <c r="U453" t="s">
        <v>8324</v>
      </c>
    </row>
    <row r="454" spans="1:21" ht="28.8" x14ac:dyDescent="0.3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5">
        <f t="shared" si="14"/>
        <v>42137.703877314809</v>
      </c>
      <c r="K454">
        <v>1428944015</v>
      </c>
      <c r="L454" s="15">
        <f>(((K454/60)/60)/24)+DATE(1970,1,1)</f>
        <v>42107.703877314809</v>
      </c>
      <c r="M454" s="10">
        <f t="shared" si="15"/>
        <v>2015</v>
      </c>
      <c r="N454" t="b">
        <v>0</v>
      </c>
      <c r="O454">
        <v>12</v>
      </c>
      <c r="P454" t="b">
        <v>0</v>
      </c>
      <c r="Q454" t="s">
        <v>8268</v>
      </c>
      <c r="R454">
        <f>ROUND(E454/D454*100,0)</f>
        <v>64</v>
      </c>
      <c r="S454">
        <f>IFERROR(ROUND(E454/O454,2),0)</f>
        <v>40</v>
      </c>
      <c r="T454" s="11" t="s">
        <v>8318</v>
      </c>
      <c r="U454" t="s">
        <v>8324</v>
      </c>
    </row>
    <row r="455" spans="1:21" ht="43.2" x14ac:dyDescent="0.3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5">
        <f t="shared" si="14"/>
        <v>42054.824988425928</v>
      </c>
      <c r="K455">
        <v>1422992879</v>
      </c>
      <c r="L455" s="15">
        <f>(((K455/60)/60)/24)+DATE(1970,1,1)</f>
        <v>42038.824988425928</v>
      </c>
      <c r="M455" s="10">
        <f t="shared" si="15"/>
        <v>2015</v>
      </c>
      <c r="N455" t="b">
        <v>0</v>
      </c>
      <c r="O455">
        <v>2</v>
      </c>
      <c r="P455" t="b">
        <v>0</v>
      </c>
      <c r="Q455" t="s">
        <v>8268</v>
      </c>
      <c r="R455">
        <f>ROUND(E455/D455*100,0)</f>
        <v>0</v>
      </c>
      <c r="S455">
        <f>IFERROR(ROUND(E455/O455,2),0)</f>
        <v>13</v>
      </c>
      <c r="T455" s="11" t="s">
        <v>8318</v>
      </c>
      <c r="U455" t="s">
        <v>8324</v>
      </c>
    </row>
    <row r="456" spans="1:21" ht="43.2" x14ac:dyDescent="0.3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5">
        <f t="shared" si="14"/>
        <v>41969.551388888889</v>
      </c>
      <c r="K456">
        <v>1414343571</v>
      </c>
      <c r="L456" s="15">
        <f>(((K456/60)/60)/24)+DATE(1970,1,1)</f>
        <v>41938.717256944445</v>
      </c>
      <c r="M456" s="10">
        <f t="shared" si="15"/>
        <v>2014</v>
      </c>
      <c r="N456" t="b">
        <v>0</v>
      </c>
      <c r="O456">
        <v>5</v>
      </c>
      <c r="P456" t="b">
        <v>0</v>
      </c>
      <c r="Q456" t="s">
        <v>8268</v>
      </c>
      <c r="R456">
        <f>ROUND(E456/D456*100,0)</f>
        <v>1</v>
      </c>
      <c r="S456">
        <f>IFERROR(ROUND(E456/O456,2),0)</f>
        <v>16.399999999999999</v>
      </c>
      <c r="T456" s="11" t="s">
        <v>8318</v>
      </c>
      <c r="U456" t="s">
        <v>8324</v>
      </c>
    </row>
    <row r="457" spans="1:21" ht="43.2" x14ac:dyDescent="0.3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5">
        <f t="shared" si="14"/>
        <v>41016.021527777775</v>
      </c>
      <c r="K457">
        <v>1330733022</v>
      </c>
      <c r="L457" s="15">
        <f>(((K457/60)/60)/24)+DATE(1970,1,1)</f>
        <v>40971.002569444441</v>
      </c>
      <c r="M457" s="10">
        <f t="shared" si="15"/>
        <v>2012</v>
      </c>
      <c r="N457" t="b">
        <v>0</v>
      </c>
      <c r="O457">
        <v>2</v>
      </c>
      <c r="P457" t="b">
        <v>0</v>
      </c>
      <c r="Q457" t="s">
        <v>8268</v>
      </c>
      <c r="R457">
        <f>ROUND(E457/D457*100,0)</f>
        <v>0</v>
      </c>
      <c r="S457">
        <f>IFERROR(ROUND(E457/O457,2),0)</f>
        <v>22.5</v>
      </c>
      <c r="T457" s="11" t="s">
        <v>8318</v>
      </c>
      <c r="U457" t="s">
        <v>8324</v>
      </c>
    </row>
    <row r="458" spans="1:21" ht="43.2" x14ac:dyDescent="0.3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5">
        <f t="shared" si="14"/>
        <v>41569.165972222225</v>
      </c>
      <c r="K458">
        <v>1380559201</v>
      </c>
      <c r="L458" s="15">
        <f>(((K458/60)/60)/24)+DATE(1970,1,1)</f>
        <v>41547.694456018515</v>
      </c>
      <c r="M458" s="10">
        <f t="shared" si="15"/>
        <v>2013</v>
      </c>
      <c r="N458" t="b">
        <v>0</v>
      </c>
      <c r="O458">
        <v>3</v>
      </c>
      <c r="P458" t="b">
        <v>0</v>
      </c>
      <c r="Q458" t="s">
        <v>8268</v>
      </c>
      <c r="R458">
        <f>ROUND(E458/D458*100,0)</f>
        <v>1</v>
      </c>
      <c r="S458">
        <f>IFERROR(ROUND(E458/O458,2),0)</f>
        <v>20.329999999999998</v>
      </c>
      <c r="T458" s="11" t="s">
        <v>8318</v>
      </c>
      <c r="U458" t="s">
        <v>8324</v>
      </c>
    </row>
    <row r="459" spans="1:21" ht="43.2" x14ac:dyDescent="0.3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5">
        <f t="shared" si="14"/>
        <v>41867.767500000002</v>
      </c>
      <c r="K459">
        <v>1405621512</v>
      </c>
      <c r="L459" s="15">
        <f>(((K459/60)/60)/24)+DATE(1970,1,1)</f>
        <v>41837.767500000002</v>
      </c>
      <c r="M459" s="10">
        <f t="shared" si="15"/>
        <v>2014</v>
      </c>
      <c r="N459" t="b">
        <v>0</v>
      </c>
      <c r="O459">
        <v>0</v>
      </c>
      <c r="P459" t="b">
        <v>0</v>
      </c>
      <c r="Q459" t="s">
        <v>8268</v>
      </c>
      <c r="R459">
        <f>ROUND(E459/D459*100,0)</f>
        <v>0</v>
      </c>
      <c r="S459">
        <f>IFERROR(ROUND(E459/O459,2),0)</f>
        <v>0</v>
      </c>
      <c r="T459" s="11" t="s">
        <v>8318</v>
      </c>
      <c r="U459" t="s">
        <v>8324</v>
      </c>
    </row>
    <row r="460" spans="1:21" ht="43.2" x14ac:dyDescent="0.3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5">
        <f t="shared" si="14"/>
        <v>41408.69976851852</v>
      </c>
      <c r="K460">
        <v>1365958060</v>
      </c>
      <c r="L460" s="15">
        <f>(((K460/60)/60)/24)+DATE(1970,1,1)</f>
        <v>41378.69976851852</v>
      </c>
      <c r="M460" s="10">
        <f t="shared" si="15"/>
        <v>2013</v>
      </c>
      <c r="N460" t="b">
        <v>0</v>
      </c>
      <c r="O460">
        <v>49</v>
      </c>
      <c r="P460" t="b">
        <v>0</v>
      </c>
      <c r="Q460" t="s">
        <v>8268</v>
      </c>
      <c r="R460">
        <f>ROUND(E460/D460*100,0)</f>
        <v>8</v>
      </c>
      <c r="S460">
        <f>IFERROR(ROUND(E460/O460,2),0)</f>
        <v>16.760000000000002</v>
      </c>
      <c r="T460" s="11" t="s">
        <v>8318</v>
      </c>
      <c r="U460" t="s">
        <v>8324</v>
      </c>
    </row>
    <row r="461" spans="1:21" ht="43.2" x14ac:dyDescent="0.3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5">
        <f t="shared" si="14"/>
        <v>40860.682025462964</v>
      </c>
      <c r="K461">
        <v>1316013727</v>
      </c>
      <c r="L461" s="15">
        <f>(((K461/60)/60)/24)+DATE(1970,1,1)</f>
        <v>40800.6403587963</v>
      </c>
      <c r="M461" s="10">
        <f t="shared" si="15"/>
        <v>2011</v>
      </c>
      <c r="N461" t="b">
        <v>0</v>
      </c>
      <c r="O461">
        <v>1</v>
      </c>
      <c r="P461" t="b">
        <v>0</v>
      </c>
      <c r="Q461" t="s">
        <v>8268</v>
      </c>
      <c r="R461">
        <f>ROUND(E461/D461*100,0)</f>
        <v>0</v>
      </c>
      <c r="S461">
        <f>IFERROR(ROUND(E461/O461,2),0)</f>
        <v>25</v>
      </c>
      <c r="T461" s="11" t="s">
        <v>8318</v>
      </c>
      <c r="U461" t="s">
        <v>8324</v>
      </c>
    </row>
    <row r="462" spans="1:21" ht="28.8" x14ac:dyDescent="0.3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5">
        <f t="shared" si="14"/>
        <v>41791.166666666664</v>
      </c>
      <c r="K462">
        <v>1398862875</v>
      </c>
      <c r="L462" s="15">
        <f>(((K462/60)/60)/24)+DATE(1970,1,1)</f>
        <v>41759.542534722219</v>
      </c>
      <c r="M462" s="10">
        <f t="shared" si="15"/>
        <v>2014</v>
      </c>
      <c r="N462" t="b">
        <v>0</v>
      </c>
      <c r="O462">
        <v>2</v>
      </c>
      <c r="P462" t="b">
        <v>0</v>
      </c>
      <c r="Q462" t="s">
        <v>8268</v>
      </c>
      <c r="R462">
        <f>ROUND(E462/D462*100,0)</f>
        <v>0</v>
      </c>
      <c r="S462">
        <f>IFERROR(ROUND(E462/O462,2),0)</f>
        <v>12.5</v>
      </c>
      <c r="T462" s="11" t="s">
        <v>8318</v>
      </c>
      <c r="U462" t="s">
        <v>8324</v>
      </c>
    </row>
    <row r="463" spans="1:21" ht="43.2" x14ac:dyDescent="0.3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5">
        <f t="shared" si="14"/>
        <v>41427.84684027778</v>
      </c>
      <c r="K463">
        <v>1368476367</v>
      </c>
      <c r="L463" s="15">
        <f>(((K463/60)/60)/24)+DATE(1970,1,1)</f>
        <v>41407.84684027778</v>
      </c>
      <c r="M463" s="10">
        <f t="shared" si="15"/>
        <v>2013</v>
      </c>
      <c r="N463" t="b">
        <v>0</v>
      </c>
      <c r="O463">
        <v>0</v>
      </c>
      <c r="P463" t="b">
        <v>0</v>
      </c>
      <c r="Q463" t="s">
        <v>8268</v>
      </c>
      <c r="R463">
        <f>ROUND(E463/D463*100,0)</f>
        <v>0</v>
      </c>
      <c r="S463">
        <f>IFERROR(ROUND(E463/O463,2),0)</f>
        <v>0</v>
      </c>
      <c r="T463" s="11" t="s">
        <v>8318</v>
      </c>
      <c r="U463" t="s">
        <v>8324</v>
      </c>
    </row>
    <row r="464" spans="1:21" ht="43.2" x14ac:dyDescent="0.3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5">
        <f t="shared" si="14"/>
        <v>40765.126631944448</v>
      </c>
      <c r="K464">
        <v>1307761341</v>
      </c>
      <c r="L464" s="15">
        <f>(((K464/60)/60)/24)+DATE(1970,1,1)</f>
        <v>40705.126631944448</v>
      </c>
      <c r="M464" s="10">
        <f t="shared" si="15"/>
        <v>2011</v>
      </c>
      <c r="N464" t="b">
        <v>0</v>
      </c>
      <c r="O464">
        <v>0</v>
      </c>
      <c r="P464" t="b">
        <v>0</v>
      </c>
      <c r="Q464" t="s">
        <v>8268</v>
      </c>
      <c r="R464">
        <f>ROUND(E464/D464*100,0)</f>
        <v>0</v>
      </c>
      <c r="S464">
        <f>IFERROR(ROUND(E464/O464,2),0)</f>
        <v>0</v>
      </c>
      <c r="T464" s="11" t="s">
        <v>8318</v>
      </c>
      <c r="U464" t="s">
        <v>8324</v>
      </c>
    </row>
    <row r="465" spans="1:21" ht="43.2" x14ac:dyDescent="0.3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5">
        <f t="shared" si="14"/>
        <v>40810.710104166668</v>
      </c>
      <c r="K465">
        <v>1311699753</v>
      </c>
      <c r="L465" s="15">
        <f>(((K465/60)/60)/24)+DATE(1970,1,1)</f>
        <v>40750.710104166668</v>
      </c>
      <c r="M465" s="10">
        <f t="shared" si="15"/>
        <v>2011</v>
      </c>
      <c r="N465" t="b">
        <v>0</v>
      </c>
      <c r="O465">
        <v>11</v>
      </c>
      <c r="P465" t="b">
        <v>0</v>
      </c>
      <c r="Q465" t="s">
        <v>8268</v>
      </c>
      <c r="R465">
        <f>ROUND(E465/D465*100,0)</f>
        <v>2</v>
      </c>
      <c r="S465">
        <f>IFERROR(ROUND(E465/O465,2),0)</f>
        <v>113.64</v>
      </c>
      <c r="T465" s="11" t="s">
        <v>8318</v>
      </c>
      <c r="U465" t="s">
        <v>8324</v>
      </c>
    </row>
    <row r="466" spans="1:21" ht="28.8" x14ac:dyDescent="0.3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5">
        <f t="shared" si="14"/>
        <v>42508.848784722228</v>
      </c>
      <c r="K466">
        <v>1461874935</v>
      </c>
      <c r="L466" s="15">
        <f>(((K466/60)/60)/24)+DATE(1970,1,1)</f>
        <v>42488.848784722228</v>
      </c>
      <c r="M466" s="10">
        <f t="shared" si="15"/>
        <v>2016</v>
      </c>
      <c r="N466" t="b">
        <v>0</v>
      </c>
      <c r="O466">
        <v>1</v>
      </c>
      <c r="P466" t="b">
        <v>0</v>
      </c>
      <c r="Q466" t="s">
        <v>8268</v>
      </c>
      <c r="R466">
        <f>ROUND(E466/D466*100,0)</f>
        <v>0</v>
      </c>
      <c r="S466">
        <f>IFERROR(ROUND(E466/O466,2),0)</f>
        <v>1</v>
      </c>
      <c r="T466" s="11" t="s">
        <v>8318</v>
      </c>
      <c r="U466" t="s">
        <v>8324</v>
      </c>
    </row>
    <row r="467" spans="1:21" x14ac:dyDescent="0.3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5">
        <f t="shared" si="14"/>
        <v>41817.120069444441</v>
      </c>
      <c r="K467">
        <v>1402455174</v>
      </c>
      <c r="L467" s="15">
        <f>(((K467/60)/60)/24)+DATE(1970,1,1)</f>
        <v>41801.120069444441</v>
      </c>
      <c r="M467" s="10">
        <f t="shared" si="15"/>
        <v>2014</v>
      </c>
      <c r="N467" t="b">
        <v>0</v>
      </c>
      <c r="O467">
        <v>8</v>
      </c>
      <c r="P467" t="b">
        <v>0</v>
      </c>
      <c r="Q467" t="s">
        <v>8268</v>
      </c>
      <c r="R467">
        <f>ROUND(E467/D467*100,0)</f>
        <v>27</v>
      </c>
      <c r="S467">
        <f>IFERROR(ROUND(E467/O467,2),0)</f>
        <v>17.25</v>
      </c>
      <c r="T467" s="11" t="s">
        <v>8318</v>
      </c>
      <c r="U467" t="s">
        <v>8324</v>
      </c>
    </row>
    <row r="468" spans="1:21" ht="43.2" x14ac:dyDescent="0.3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5">
        <f t="shared" si="14"/>
        <v>41159.942870370374</v>
      </c>
      <c r="K468">
        <v>1344465464</v>
      </c>
      <c r="L468" s="15">
        <f>(((K468/60)/60)/24)+DATE(1970,1,1)</f>
        <v>41129.942870370374</v>
      </c>
      <c r="M468" s="10">
        <f t="shared" si="15"/>
        <v>2012</v>
      </c>
      <c r="N468" t="b">
        <v>0</v>
      </c>
      <c r="O468">
        <v>5</v>
      </c>
      <c r="P468" t="b">
        <v>0</v>
      </c>
      <c r="Q468" t="s">
        <v>8268</v>
      </c>
      <c r="R468">
        <f>ROUND(E468/D468*100,0)</f>
        <v>1</v>
      </c>
      <c r="S468">
        <f>IFERROR(ROUND(E468/O468,2),0)</f>
        <v>15.2</v>
      </c>
      <c r="T468" s="11" t="s">
        <v>8318</v>
      </c>
      <c r="U468" t="s">
        <v>8324</v>
      </c>
    </row>
    <row r="469" spans="1:21" ht="43.2" x14ac:dyDescent="0.3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5">
        <f t="shared" si="14"/>
        <v>41180.679791666669</v>
      </c>
      <c r="K469">
        <v>1344961134</v>
      </c>
      <c r="L469" s="15">
        <f>(((K469/60)/60)/24)+DATE(1970,1,1)</f>
        <v>41135.679791666669</v>
      </c>
      <c r="M469" s="10">
        <f t="shared" si="15"/>
        <v>2012</v>
      </c>
      <c r="N469" t="b">
        <v>0</v>
      </c>
      <c r="O469">
        <v>39</v>
      </c>
      <c r="P469" t="b">
        <v>0</v>
      </c>
      <c r="Q469" t="s">
        <v>8268</v>
      </c>
      <c r="R469">
        <f>ROUND(E469/D469*100,0)</f>
        <v>22</v>
      </c>
      <c r="S469">
        <f>IFERROR(ROUND(E469/O469,2),0)</f>
        <v>110.64</v>
      </c>
      <c r="T469" s="11" t="s">
        <v>8318</v>
      </c>
      <c r="U469" t="s">
        <v>8324</v>
      </c>
    </row>
    <row r="470" spans="1:21" ht="43.2" x14ac:dyDescent="0.3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5">
        <f t="shared" si="14"/>
        <v>41101.160474537035</v>
      </c>
      <c r="K470">
        <v>1336795283</v>
      </c>
      <c r="L470" s="15">
        <f>(((K470/60)/60)/24)+DATE(1970,1,1)</f>
        <v>41041.167627314811</v>
      </c>
      <c r="M470" s="10">
        <f t="shared" si="15"/>
        <v>2012</v>
      </c>
      <c r="N470" t="b">
        <v>0</v>
      </c>
      <c r="O470">
        <v>0</v>
      </c>
      <c r="P470" t="b">
        <v>0</v>
      </c>
      <c r="Q470" t="s">
        <v>8268</v>
      </c>
      <c r="R470">
        <f>ROUND(E470/D470*100,0)</f>
        <v>0</v>
      </c>
      <c r="S470">
        <f>IFERROR(ROUND(E470/O470,2),0)</f>
        <v>0</v>
      </c>
      <c r="T470" s="11" t="s">
        <v>8318</v>
      </c>
      <c r="U470" t="s">
        <v>8324</v>
      </c>
    </row>
    <row r="471" spans="1:21" ht="28.8" x14ac:dyDescent="0.3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5">
        <f t="shared" si="14"/>
        <v>41887.989861111113</v>
      </c>
      <c r="K471">
        <v>1404776724</v>
      </c>
      <c r="L471" s="15">
        <f>(((K471/60)/60)/24)+DATE(1970,1,1)</f>
        <v>41827.989861111113</v>
      </c>
      <c r="M471" s="10">
        <f t="shared" si="15"/>
        <v>2014</v>
      </c>
      <c r="N471" t="b">
        <v>0</v>
      </c>
      <c r="O471">
        <v>0</v>
      </c>
      <c r="P471" t="b">
        <v>0</v>
      </c>
      <c r="Q471" t="s">
        <v>8268</v>
      </c>
      <c r="R471">
        <f>ROUND(E471/D471*100,0)</f>
        <v>0</v>
      </c>
      <c r="S471">
        <f>IFERROR(ROUND(E471/O471,2),0)</f>
        <v>0</v>
      </c>
      <c r="T471" s="11" t="s">
        <v>8318</v>
      </c>
      <c r="U471" t="s">
        <v>8324</v>
      </c>
    </row>
    <row r="472" spans="1:21" ht="43.2" x14ac:dyDescent="0.3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5">
        <f t="shared" si="14"/>
        <v>41655.166666666664</v>
      </c>
      <c r="K472">
        <v>1385524889</v>
      </c>
      <c r="L472" s="15">
        <f>(((K472/60)/60)/24)+DATE(1970,1,1)</f>
        <v>41605.167696759258</v>
      </c>
      <c r="M472" s="10">
        <f t="shared" si="15"/>
        <v>2013</v>
      </c>
      <c r="N472" t="b">
        <v>0</v>
      </c>
      <c r="O472">
        <v>2</v>
      </c>
      <c r="P472" t="b">
        <v>0</v>
      </c>
      <c r="Q472" t="s">
        <v>8268</v>
      </c>
      <c r="R472">
        <f>ROUND(E472/D472*100,0)</f>
        <v>1</v>
      </c>
      <c r="S472">
        <f>IFERROR(ROUND(E472/O472,2),0)</f>
        <v>25.5</v>
      </c>
      <c r="T472" s="11" t="s">
        <v>8318</v>
      </c>
      <c r="U472" t="s">
        <v>8324</v>
      </c>
    </row>
    <row r="473" spans="1:21" ht="57.6" x14ac:dyDescent="0.3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5">
        <f t="shared" si="14"/>
        <v>41748.680312500001</v>
      </c>
      <c r="K473">
        <v>1394039979</v>
      </c>
      <c r="L473" s="15">
        <f>(((K473/60)/60)/24)+DATE(1970,1,1)</f>
        <v>41703.721979166665</v>
      </c>
      <c r="M473" s="10">
        <f t="shared" si="15"/>
        <v>2014</v>
      </c>
      <c r="N473" t="b">
        <v>0</v>
      </c>
      <c r="O473">
        <v>170</v>
      </c>
      <c r="P473" t="b">
        <v>0</v>
      </c>
      <c r="Q473" t="s">
        <v>8268</v>
      </c>
      <c r="R473">
        <f>ROUND(E473/D473*100,0)</f>
        <v>12</v>
      </c>
      <c r="S473">
        <f>IFERROR(ROUND(E473/O473,2),0)</f>
        <v>38.479999999999997</v>
      </c>
      <c r="T473" s="11" t="s">
        <v>8318</v>
      </c>
      <c r="U473" t="s">
        <v>8324</v>
      </c>
    </row>
    <row r="474" spans="1:21" ht="43.2" x14ac:dyDescent="0.3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5">
        <f t="shared" si="14"/>
        <v>41874.922662037039</v>
      </c>
      <c r="K474">
        <v>1406239718</v>
      </c>
      <c r="L474" s="15">
        <f>(((K474/60)/60)/24)+DATE(1970,1,1)</f>
        <v>41844.922662037039</v>
      </c>
      <c r="M474" s="10">
        <f t="shared" si="15"/>
        <v>2014</v>
      </c>
      <c r="N474" t="b">
        <v>0</v>
      </c>
      <c r="O474">
        <v>5</v>
      </c>
      <c r="P474" t="b">
        <v>0</v>
      </c>
      <c r="Q474" t="s">
        <v>8268</v>
      </c>
      <c r="R474">
        <f>ROUND(E474/D474*100,0)</f>
        <v>18</v>
      </c>
      <c r="S474">
        <f>IFERROR(ROUND(E474/O474,2),0)</f>
        <v>28.2</v>
      </c>
      <c r="T474" s="11" t="s">
        <v>8318</v>
      </c>
      <c r="U474" t="s">
        <v>8324</v>
      </c>
    </row>
    <row r="475" spans="1:21" ht="43.2" x14ac:dyDescent="0.3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5">
        <f t="shared" si="14"/>
        <v>41899.698136574072</v>
      </c>
      <c r="K475">
        <v>1408380319</v>
      </c>
      <c r="L475" s="15">
        <f>(((K475/60)/60)/24)+DATE(1970,1,1)</f>
        <v>41869.698136574072</v>
      </c>
      <c r="M475" s="10">
        <f t="shared" si="15"/>
        <v>2014</v>
      </c>
      <c r="N475" t="b">
        <v>0</v>
      </c>
      <c r="O475">
        <v>14</v>
      </c>
      <c r="P475" t="b">
        <v>0</v>
      </c>
      <c r="Q475" t="s">
        <v>8268</v>
      </c>
      <c r="R475">
        <f>ROUND(E475/D475*100,0)</f>
        <v>3</v>
      </c>
      <c r="S475">
        <f>IFERROR(ROUND(E475/O475,2),0)</f>
        <v>61.5</v>
      </c>
      <c r="T475" s="11" t="s">
        <v>8318</v>
      </c>
      <c r="U475" t="s">
        <v>8324</v>
      </c>
    </row>
    <row r="476" spans="1:21" ht="43.2" x14ac:dyDescent="0.3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5">
        <f t="shared" si="14"/>
        <v>42783.329039351855</v>
      </c>
      <c r="K476">
        <v>1484726029</v>
      </c>
      <c r="L476" s="15">
        <f>(((K476/60)/60)/24)+DATE(1970,1,1)</f>
        <v>42753.329039351855</v>
      </c>
      <c r="M476" s="10">
        <f t="shared" si="15"/>
        <v>2017</v>
      </c>
      <c r="N476" t="b">
        <v>0</v>
      </c>
      <c r="O476">
        <v>1</v>
      </c>
      <c r="P476" t="b">
        <v>0</v>
      </c>
      <c r="Q476" t="s">
        <v>8268</v>
      </c>
      <c r="R476">
        <f>ROUND(E476/D476*100,0)</f>
        <v>0</v>
      </c>
      <c r="S476">
        <f>IFERROR(ROUND(E476/O476,2),0)</f>
        <v>1</v>
      </c>
      <c r="T476" s="11" t="s">
        <v>8318</v>
      </c>
      <c r="U476" t="s">
        <v>8324</v>
      </c>
    </row>
    <row r="477" spans="1:21" ht="57.6" x14ac:dyDescent="0.3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5">
        <f t="shared" si="14"/>
        <v>42130.086145833338</v>
      </c>
      <c r="K477">
        <v>1428285843</v>
      </c>
      <c r="L477" s="15">
        <f>(((K477/60)/60)/24)+DATE(1970,1,1)</f>
        <v>42100.086145833338</v>
      </c>
      <c r="M477" s="10">
        <f t="shared" si="15"/>
        <v>2015</v>
      </c>
      <c r="N477" t="b">
        <v>0</v>
      </c>
      <c r="O477">
        <v>0</v>
      </c>
      <c r="P477" t="b">
        <v>0</v>
      </c>
      <c r="Q477" t="s">
        <v>8268</v>
      </c>
      <c r="R477">
        <f>ROUND(E477/D477*100,0)</f>
        <v>0</v>
      </c>
      <c r="S477">
        <f>IFERROR(ROUND(E477/O477,2),0)</f>
        <v>0</v>
      </c>
      <c r="T477" s="11" t="s">
        <v>8318</v>
      </c>
      <c r="U477" t="s">
        <v>8324</v>
      </c>
    </row>
    <row r="478" spans="1:21" ht="28.8" x14ac:dyDescent="0.3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5">
        <f t="shared" si="14"/>
        <v>41793.165972222225</v>
      </c>
      <c r="K478">
        <v>1398727441</v>
      </c>
      <c r="L478" s="15">
        <f>(((K478/60)/60)/24)+DATE(1970,1,1)</f>
        <v>41757.975011574075</v>
      </c>
      <c r="M478" s="10">
        <f t="shared" si="15"/>
        <v>2014</v>
      </c>
      <c r="N478" t="b">
        <v>0</v>
      </c>
      <c r="O478">
        <v>124</v>
      </c>
      <c r="P478" t="b">
        <v>0</v>
      </c>
      <c r="Q478" t="s">
        <v>8268</v>
      </c>
      <c r="R478">
        <f>ROUND(E478/D478*100,0)</f>
        <v>2</v>
      </c>
      <c r="S478">
        <f>IFERROR(ROUND(E478/O478,2),0)</f>
        <v>39.57</v>
      </c>
      <c r="T478" s="11" t="s">
        <v>8318</v>
      </c>
      <c r="U478" t="s">
        <v>8324</v>
      </c>
    </row>
    <row r="479" spans="1:21" ht="57.6" x14ac:dyDescent="0.3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5">
        <f t="shared" si="14"/>
        <v>41047.83488425926</v>
      </c>
      <c r="K479">
        <v>1332187334</v>
      </c>
      <c r="L479" s="15">
        <f>(((K479/60)/60)/24)+DATE(1970,1,1)</f>
        <v>40987.83488425926</v>
      </c>
      <c r="M479" s="10">
        <f t="shared" si="15"/>
        <v>2012</v>
      </c>
      <c r="N479" t="b">
        <v>0</v>
      </c>
      <c r="O479">
        <v>0</v>
      </c>
      <c r="P479" t="b">
        <v>0</v>
      </c>
      <c r="Q479" t="s">
        <v>8268</v>
      </c>
      <c r="R479">
        <f>ROUND(E479/D479*100,0)</f>
        <v>0</v>
      </c>
      <c r="S479">
        <f>IFERROR(ROUND(E479/O479,2),0)</f>
        <v>0</v>
      </c>
      <c r="T479" s="11" t="s">
        <v>8318</v>
      </c>
      <c r="U479" t="s">
        <v>8324</v>
      </c>
    </row>
    <row r="480" spans="1:21" ht="43.2" x14ac:dyDescent="0.3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5">
        <f t="shared" si="14"/>
        <v>42095.869317129633</v>
      </c>
      <c r="K480">
        <v>1425333109</v>
      </c>
      <c r="L480" s="15">
        <f>(((K480/60)/60)/24)+DATE(1970,1,1)</f>
        <v>42065.910983796297</v>
      </c>
      <c r="M480" s="10">
        <f t="shared" si="15"/>
        <v>2015</v>
      </c>
      <c r="N480" t="b">
        <v>0</v>
      </c>
      <c r="O480">
        <v>0</v>
      </c>
      <c r="P480" t="b">
        <v>0</v>
      </c>
      <c r="Q480" t="s">
        <v>8268</v>
      </c>
      <c r="R480">
        <f>ROUND(E480/D480*100,0)</f>
        <v>0</v>
      </c>
      <c r="S480">
        <f>IFERROR(ROUND(E480/O480,2),0)</f>
        <v>0</v>
      </c>
      <c r="T480" s="11" t="s">
        <v>8318</v>
      </c>
      <c r="U480" t="s">
        <v>8324</v>
      </c>
    </row>
    <row r="481" spans="1:21" ht="43.2" x14ac:dyDescent="0.3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5">
        <f t="shared" si="14"/>
        <v>41964.449479166666</v>
      </c>
      <c r="K481">
        <v>1411379235</v>
      </c>
      <c r="L481" s="15">
        <f>(((K481/60)/60)/24)+DATE(1970,1,1)</f>
        <v>41904.407812500001</v>
      </c>
      <c r="M481" s="10">
        <f t="shared" si="15"/>
        <v>2014</v>
      </c>
      <c r="N481" t="b">
        <v>0</v>
      </c>
      <c r="O481">
        <v>55</v>
      </c>
      <c r="P481" t="b">
        <v>0</v>
      </c>
      <c r="Q481" t="s">
        <v>8268</v>
      </c>
      <c r="R481">
        <f>ROUND(E481/D481*100,0)</f>
        <v>33</v>
      </c>
      <c r="S481">
        <f>IFERROR(ROUND(E481/O481,2),0)</f>
        <v>88.8</v>
      </c>
      <c r="T481" s="11" t="s">
        <v>8318</v>
      </c>
      <c r="U481" t="s">
        <v>8324</v>
      </c>
    </row>
    <row r="482" spans="1:21" ht="43.2" x14ac:dyDescent="0.3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5">
        <f t="shared" si="14"/>
        <v>41495.500173611108</v>
      </c>
      <c r="K482">
        <v>1373457615</v>
      </c>
      <c r="L482" s="15">
        <f>(((K482/60)/60)/24)+DATE(1970,1,1)</f>
        <v>41465.500173611108</v>
      </c>
      <c r="M482" s="10">
        <f t="shared" si="15"/>
        <v>2013</v>
      </c>
      <c r="N482" t="b">
        <v>0</v>
      </c>
      <c r="O482">
        <v>140</v>
      </c>
      <c r="P482" t="b">
        <v>0</v>
      </c>
      <c r="Q482" t="s">
        <v>8268</v>
      </c>
      <c r="R482">
        <f>ROUND(E482/D482*100,0)</f>
        <v>19</v>
      </c>
      <c r="S482">
        <f>IFERROR(ROUND(E482/O482,2),0)</f>
        <v>55.46</v>
      </c>
      <c r="T482" s="11" t="s">
        <v>8318</v>
      </c>
      <c r="U482" t="s">
        <v>8324</v>
      </c>
    </row>
    <row r="483" spans="1:21" ht="43.2" x14ac:dyDescent="0.3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5">
        <f t="shared" si="14"/>
        <v>41192.672326388885</v>
      </c>
      <c r="K483">
        <v>1347293289</v>
      </c>
      <c r="L483" s="15">
        <f>(((K483/60)/60)/24)+DATE(1970,1,1)</f>
        <v>41162.672326388885</v>
      </c>
      <c r="M483" s="10">
        <f t="shared" si="15"/>
        <v>2012</v>
      </c>
      <c r="N483" t="b">
        <v>0</v>
      </c>
      <c r="O483">
        <v>21</v>
      </c>
      <c r="P483" t="b">
        <v>0</v>
      </c>
      <c r="Q483" t="s">
        <v>8268</v>
      </c>
      <c r="R483">
        <f>ROUND(E483/D483*100,0)</f>
        <v>6</v>
      </c>
      <c r="S483">
        <f>IFERROR(ROUND(E483/O483,2),0)</f>
        <v>87.14</v>
      </c>
      <c r="T483" s="11" t="s">
        <v>8318</v>
      </c>
      <c r="U483" t="s">
        <v>8324</v>
      </c>
    </row>
    <row r="484" spans="1:21" ht="43.2" x14ac:dyDescent="0.3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5">
        <f t="shared" si="14"/>
        <v>42474.606944444444</v>
      </c>
      <c r="K484">
        <v>1458336690</v>
      </c>
      <c r="L484" s="15">
        <f>(((K484/60)/60)/24)+DATE(1970,1,1)</f>
        <v>42447.896875000006</v>
      </c>
      <c r="M484" s="10">
        <f t="shared" si="15"/>
        <v>2016</v>
      </c>
      <c r="N484" t="b">
        <v>0</v>
      </c>
      <c r="O484">
        <v>1</v>
      </c>
      <c r="P484" t="b">
        <v>0</v>
      </c>
      <c r="Q484" t="s">
        <v>8268</v>
      </c>
      <c r="R484">
        <f>ROUND(E484/D484*100,0)</f>
        <v>0</v>
      </c>
      <c r="S484">
        <f>IFERROR(ROUND(E484/O484,2),0)</f>
        <v>10</v>
      </c>
      <c r="T484" s="11" t="s">
        <v>8318</v>
      </c>
      <c r="U484" t="s">
        <v>8324</v>
      </c>
    </row>
    <row r="485" spans="1:21" ht="57.6" x14ac:dyDescent="0.3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5">
        <f t="shared" si="14"/>
        <v>41303.197592592594</v>
      </c>
      <c r="K485">
        <v>1354250672</v>
      </c>
      <c r="L485" s="15">
        <f>(((K485/60)/60)/24)+DATE(1970,1,1)</f>
        <v>41243.197592592594</v>
      </c>
      <c r="M485" s="10">
        <f t="shared" si="15"/>
        <v>2012</v>
      </c>
      <c r="N485" t="b">
        <v>0</v>
      </c>
      <c r="O485">
        <v>147</v>
      </c>
      <c r="P485" t="b">
        <v>0</v>
      </c>
      <c r="Q485" t="s">
        <v>8268</v>
      </c>
      <c r="R485">
        <f>ROUND(E485/D485*100,0)</f>
        <v>50</v>
      </c>
      <c r="S485">
        <f>IFERROR(ROUND(E485/O485,2),0)</f>
        <v>51.22</v>
      </c>
      <c r="T485" s="11" t="s">
        <v>8318</v>
      </c>
      <c r="U485" t="s">
        <v>8324</v>
      </c>
    </row>
    <row r="486" spans="1:21" ht="57.6" x14ac:dyDescent="0.3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5">
        <f t="shared" si="14"/>
        <v>42313.981157407412</v>
      </c>
      <c r="K486">
        <v>1443220372</v>
      </c>
      <c r="L486" s="15">
        <f>(((K486/60)/60)/24)+DATE(1970,1,1)</f>
        <v>42272.93949074074</v>
      </c>
      <c r="M486" s="10">
        <f t="shared" si="15"/>
        <v>2015</v>
      </c>
      <c r="N486" t="b">
        <v>0</v>
      </c>
      <c r="O486">
        <v>11</v>
      </c>
      <c r="P486" t="b">
        <v>0</v>
      </c>
      <c r="Q486" t="s">
        <v>8268</v>
      </c>
      <c r="R486">
        <f>ROUND(E486/D486*100,0)</f>
        <v>0</v>
      </c>
      <c r="S486">
        <f>IFERROR(ROUND(E486/O486,2),0)</f>
        <v>13.55</v>
      </c>
      <c r="T486" s="11" t="s">
        <v>8318</v>
      </c>
      <c r="U486" t="s">
        <v>8324</v>
      </c>
    </row>
    <row r="487" spans="1:21" ht="43.2" x14ac:dyDescent="0.3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5">
        <f t="shared" si="14"/>
        <v>41411.50577546296</v>
      </c>
      <c r="K487">
        <v>1366200499</v>
      </c>
      <c r="L487" s="15">
        <f>(((K487/60)/60)/24)+DATE(1970,1,1)</f>
        <v>41381.50577546296</v>
      </c>
      <c r="M487" s="10">
        <f t="shared" si="15"/>
        <v>2013</v>
      </c>
      <c r="N487" t="b">
        <v>0</v>
      </c>
      <c r="O487">
        <v>125</v>
      </c>
      <c r="P487" t="b">
        <v>0</v>
      </c>
      <c r="Q487" t="s">
        <v>8268</v>
      </c>
      <c r="R487">
        <f>ROUND(E487/D487*100,0)</f>
        <v>22</v>
      </c>
      <c r="S487">
        <f>IFERROR(ROUND(E487/O487,2),0)</f>
        <v>66.52</v>
      </c>
      <c r="T487" s="11" t="s">
        <v>8318</v>
      </c>
      <c r="U487" t="s">
        <v>8324</v>
      </c>
    </row>
    <row r="488" spans="1:21" ht="43.2" x14ac:dyDescent="0.3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5">
        <f t="shared" si="14"/>
        <v>41791.94258101852</v>
      </c>
      <c r="K488">
        <v>1399070239</v>
      </c>
      <c r="L488" s="15">
        <f>(((K488/60)/60)/24)+DATE(1970,1,1)</f>
        <v>41761.94258101852</v>
      </c>
      <c r="M488" s="10">
        <f t="shared" si="15"/>
        <v>2014</v>
      </c>
      <c r="N488" t="b">
        <v>0</v>
      </c>
      <c r="O488">
        <v>1</v>
      </c>
      <c r="P488" t="b">
        <v>0</v>
      </c>
      <c r="Q488" t="s">
        <v>8268</v>
      </c>
      <c r="R488">
        <f>ROUND(E488/D488*100,0)</f>
        <v>0</v>
      </c>
      <c r="S488">
        <f>IFERROR(ROUND(E488/O488,2),0)</f>
        <v>50</v>
      </c>
      <c r="T488" s="11" t="s">
        <v>8318</v>
      </c>
      <c r="U488" t="s">
        <v>8324</v>
      </c>
    </row>
    <row r="489" spans="1:21" ht="43.2" x14ac:dyDescent="0.3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5">
        <f t="shared" si="14"/>
        <v>42729.636504629627</v>
      </c>
      <c r="K489">
        <v>1477491394</v>
      </c>
      <c r="L489" s="15">
        <f>(((K489/60)/60)/24)+DATE(1970,1,1)</f>
        <v>42669.594837962963</v>
      </c>
      <c r="M489" s="10">
        <f t="shared" si="15"/>
        <v>2016</v>
      </c>
      <c r="N489" t="b">
        <v>0</v>
      </c>
      <c r="O489">
        <v>0</v>
      </c>
      <c r="P489" t="b">
        <v>0</v>
      </c>
      <c r="Q489" t="s">
        <v>8268</v>
      </c>
      <c r="R489">
        <f>ROUND(E489/D489*100,0)</f>
        <v>0</v>
      </c>
      <c r="S489">
        <f>IFERROR(ROUND(E489/O489,2),0)</f>
        <v>0</v>
      </c>
      <c r="T489" s="11" t="s">
        <v>8318</v>
      </c>
      <c r="U489" t="s">
        <v>8324</v>
      </c>
    </row>
    <row r="490" spans="1:21" ht="43.2" x14ac:dyDescent="0.3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5">
        <f t="shared" si="14"/>
        <v>42744.054398148146</v>
      </c>
      <c r="K490">
        <v>1481332700</v>
      </c>
      <c r="L490" s="15">
        <f>(((K490/60)/60)/24)+DATE(1970,1,1)</f>
        <v>42714.054398148146</v>
      </c>
      <c r="M490" s="10">
        <f t="shared" si="15"/>
        <v>2016</v>
      </c>
      <c r="N490" t="b">
        <v>0</v>
      </c>
      <c r="O490">
        <v>0</v>
      </c>
      <c r="P490" t="b">
        <v>0</v>
      </c>
      <c r="Q490" t="s">
        <v>8268</v>
      </c>
      <c r="R490">
        <f>ROUND(E490/D490*100,0)</f>
        <v>0</v>
      </c>
      <c r="S490">
        <f>IFERROR(ROUND(E490/O490,2),0)</f>
        <v>0</v>
      </c>
      <c r="T490" s="11" t="s">
        <v>8318</v>
      </c>
      <c r="U490" t="s">
        <v>8324</v>
      </c>
    </row>
    <row r="491" spans="1:21" ht="43.2" x14ac:dyDescent="0.3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5">
        <f t="shared" si="14"/>
        <v>40913.481249999997</v>
      </c>
      <c r="K491">
        <v>1323084816</v>
      </c>
      <c r="L491" s="15">
        <f>(((K491/60)/60)/24)+DATE(1970,1,1)</f>
        <v>40882.481666666667</v>
      </c>
      <c r="M491" s="10">
        <f t="shared" si="15"/>
        <v>2011</v>
      </c>
      <c r="N491" t="b">
        <v>0</v>
      </c>
      <c r="O491">
        <v>3</v>
      </c>
      <c r="P491" t="b">
        <v>0</v>
      </c>
      <c r="Q491" t="s">
        <v>8268</v>
      </c>
      <c r="R491">
        <f>ROUND(E491/D491*100,0)</f>
        <v>0</v>
      </c>
      <c r="S491">
        <f>IFERROR(ROUND(E491/O491,2),0)</f>
        <v>71.67</v>
      </c>
      <c r="T491" s="11" t="s">
        <v>8318</v>
      </c>
      <c r="U491" t="s">
        <v>8324</v>
      </c>
    </row>
    <row r="492" spans="1:21" x14ac:dyDescent="0.3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5">
        <f t="shared" si="14"/>
        <v>41143.968576388892</v>
      </c>
      <c r="K492">
        <v>1343085285</v>
      </c>
      <c r="L492" s="15">
        <f>(((K492/60)/60)/24)+DATE(1970,1,1)</f>
        <v>41113.968576388892</v>
      </c>
      <c r="M492" s="10">
        <f t="shared" si="15"/>
        <v>2012</v>
      </c>
      <c r="N492" t="b">
        <v>0</v>
      </c>
      <c r="O492">
        <v>0</v>
      </c>
      <c r="P492" t="b">
        <v>0</v>
      </c>
      <c r="Q492" t="s">
        <v>8268</v>
      </c>
      <c r="R492">
        <f>ROUND(E492/D492*100,0)</f>
        <v>0</v>
      </c>
      <c r="S492">
        <f>IFERROR(ROUND(E492/O492,2),0)</f>
        <v>0</v>
      </c>
      <c r="T492" s="11" t="s">
        <v>8318</v>
      </c>
      <c r="U492" t="s">
        <v>8324</v>
      </c>
    </row>
    <row r="493" spans="1:21" ht="43.2" x14ac:dyDescent="0.3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5">
        <f t="shared" si="14"/>
        <v>42396.982627314821</v>
      </c>
      <c r="K493">
        <v>1451345699</v>
      </c>
      <c r="L493" s="15">
        <f>(((K493/60)/60)/24)+DATE(1970,1,1)</f>
        <v>42366.982627314821</v>
      </c>
      <c r="M493" s="10">
        <f t="shared" si="15"/>
        <v>2015</v>
      </c>
      <c r="N493" t="b">
        <v>0</v>
      </c>
      <c r="O493">
        <v>0</v>
      </c>
      <c r="P493" t="b">
        <v>0</v>
      </c>
      <c r="Q493" t="s">
        <v>8268</v>
      </c>
      <c r="R493">
        <f>ROUND(E493/D493*100,0)</f>
        <v>0</v>
      </c>
      <c r="S493">
        <f>IFERROR(ROUND(E493/O493,2),0)</f>
        <v>0</v>
      </c>
      <c r="T493" s="11" t="s">
        <v>8318</v>
      </c>
      <c r="U493" t="s">
        <v>8324</v>
      </c>
    </row>
    <row r="494" spans="1:21" ht="43.2" x14ac:dyDescent="0.3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5">
        <f t="shared" si="14"/>
        <v>42656.03506944445</v>
      </c>
      <c r="K494">
        <v>1471135830</v>
      </c>
      <c r="L494" s="15">
        <f>(((K494/60)/60)/24)+DATE(1970,1,1)</f>
        <v>42596.03506944445</v>
      </c>
      <c r="M494" s="10">
        <f t="shared" si="15"/>
        <v>2016</v>
      </c>
      <c r="N494" t="b">
        <v>0</v>
      </c>
      <c r="O494">
        <v>0</v>
      </c>
      <c r="P494" t="b">
        <v>0</v>
      </c>
      <c r="Q494" t="s">
        <v>8268</v>
      </c>
      <c r="R494">
        <f>ROUND(E494/D494*100,0)</f>
        <v>0</v>
      </c>
      <c r="S494">
        <f>IFERROR(ROUND(E494/O494,2),0)</f>
        <v>0</v>
      </c>
      <c r="T494" s="11" t="s">
        <v>8318</v>
      </c>
      <c r="U494" t="s">
        <v>8324</v>
      </c>
    </row>
    <row r="495" spans="1:21" ht="43.2" x14ac:dyDescent="0.3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5">
        <f t="shared" si="14"/>
        <v>42144.726134259254</v>
      </c>
      <c r="K495">
        <v>1429550738</v>
      </c>
      <c r="L495" s="15">
        <f>(((K495/60)/60)/24)+DATE(1970,1,1)</f>
        <v>42114.726134259254</v>
      </c>
      <c r="M495" s="10">
        <f t="shared" si="15"/>
        <v>2015</v>
      </c>
      <c r="N495" t="b">
        <v>0</v>
      </c>
      <c r="O495">
        <v>0</v>
      </c>
      <c r="P495" t="b">
        <v>0</v>
      </c>
      <c r="Q495" t="s">
        <v>8268</v>
      </c>
      <c r="R495">
        <f>ROUND(E495/D495*100,0)</f>
        <v>0</v>
      </c>
      <c r="S495">
        <f>IFERROR(ROUND(E495/O495,2),0)</f>
        <v>0</v>
      </c>
      <c r="T495" s="11" t="s">
        <v>8318</v>
      </c>
      <c r="U495" t="s">
        <v>8324</v>
      </c>
    </row>
    <row r="496" spans="1:21" ht="43.2" x14ac:dyDescent="0.3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5">
        <f t="shared" si="14"/>
        <v>41823.125</v>
      </c>
      <c r="K496">
        <v>1402343765</v>
      </c>
      <c r="L496" s="15">
        <f>(((K496/60)/60)/24)+DATE(1970,1,1)</f>
        <v>41799.830613425926</v>
      </c>
      <c r="M496" s="10">
        <f t="shared" si="15"/>
        <v>2014</v>
      </c>
      <c r="N496" t="b">
        <v>0</v>
      </c>
      <c r="O496">
        <v>3</v>
      </c>
      <c r="P496" t="b">
        <v>0</v>
      </c>
      <c r="Q496" t="s">
        <v>8268</v>
      </c>
      <c r="R496">
        <f>ROUND(E496/D496*100,0)</f>
        <v>0</v>
      </c>
      <c r="S496">
        <f>IFERROR(ROUND(E496/O496,2),0)</f>
        <v>10.33</v>
      </c>
      <c r="T496" s="11" t="s">
        <v>8318</v>
      </c>
      <c r="U496" t="s">
        <v>8324</v>
      </c>
    </row>
    <row r="497" spans="1:21" ht="43.2" x14ac:dyDescent="0.3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5">
        <f t="shared" si="14"/>
        <v>42201.827604166669</v>
      </c>
      <c r="K497">
        <v>1434484305</v>
      </c>
      <c r="L497" s="15">
        <f>(((K497/60)/60)/24)+DATE(1970,1,1)</f>
        <v>42171.827604166669</v>
      </c>
      <c r="M497" s="10">
        <f t="shared" si="15"/>
        <v>2015</v>
      </c>
      <c r="N497" t="b">
        <v>0</v>
      </c>
      <c r="O497">
        <v>0</v>
      </c>
      <c r="P497" t="b">
        <v>0</v>
      </c>
      <c r="Q497" t="s">
        <v>8268</v>
      </c>
      <c r="R497">
        <f>ROUND(E497/D497*100,0)</f>
        <v>0</v>
      </c>
      <c r="S497">
        <f>IFERROR(ROUND(E497/O497,2),0)</f>
        <v>0</v>
      </c>
      <c r="T497" s="11" t="s">
        <v>8318</v>
      </c>
      <c r="U497" t="s">
        <v>8324</v>
      </c>
    </row>
    <row r="498" spans="1:21" ht="28.8" x14ac:dyDescent="0.3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5">
        <f t="shared" si="14"/>
        <v>41680.93141203704</v>
      </c>
      <c r="K498">
        <v>1386886874</v>
      </c>
      <c r="L498" s="15">
        <f>(((K498/60)/60)/24)+DATE(1970,1,1)</f>
        <v>41620.93141203704</v>
      </c>
      <c r="M498" s="10">
        <f t="shared" si="15"/>
        <v>2013</v>
      </c>
      <c r="N498" t="b">
        <v>0</v>
      </c>
      <c r="O498">
        <v>1</v>
      </c>
      <c r="P498" t="b">
        <v>0</v>
      </c>
      <c r="Q498" t="s">
        <v>8268</v>
      </c>
      <c r="R498">
        <f>ROUND(E498/D498*100,0)</f>
        <v>0</v>
      </c>
      <c r="S498">
        <f>IFERROR(ROUND(E498/O498,2),0)</f>
        <v>1</v>
      </c>
      <c r="T498" s="11" t="s">
        <v>8318</v>
      </c>
      <c r="U498" t="s">
        <v>8324</v>
      </c>
    </row>
    <row r="499" spans="1:21" x14ac:dyDescent="0.3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5">
        <f t="shared" si="14"/>
        <v>41998.208333333328</v>
      </c>
      <c r="K499">
        <v>1414889665</v>
      </c>
      <c r="L499" s="15">
        <f>(((K499/60)/60)/24)+DATE(1970,1,1)</f>
        <v>41945.037789351853</v>
      </c>
      <c r="M499" s="10">
        <f t="shared" si="15"/>
        <v>2014</v>
      </c>
      <c r="N499" t="b">
        <v>0</v>
      </c>
      <c r="O499">
        <v>3</v>
      </c>
      <c r="P499" t="b">
        <v>0</v>
      </c>
      <c r="Q499" t="s">
        <v>8268</v>
      </c>
      <c r="R499">
        <f>ROUND(E499/D499*100,0)</f>
        <v>1</v>
      </c>
      <c r="S499">
        <f>IFERROR(ROUND(E499/O499,2),0)</f>
        <v>10</v>
      </c>
      <c r="T499" s="11" t="s">
        <v>8318</v>
      </c>
      <c r="U499" t="s">
        <v>8324</v>
      </c>
    </row>
    <row r="500" spans="1:21" ht="43.2" x14ac:dyDescent="0.3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5">
        <f t="shared" si="14"/>
        <v>40900.762141203704</v>
      </c>
      <c r="K500">
        <v>1321035449</v>
      </c>
      <c r="L500" s="15">
        <f>(((K500/60)/60)/24)+DATE(1970,1,1)</f>
        <v>40858.762141203704</v>
      </c>
      <c r="M500" s="10">
        <f t="shared" si="15"/>
        <v>2011</v>
      </c>
      <c r="N500" t="b">
        <v>0</v>
      </c>
      <c r="O500">
        <v>22</v>
      </c>
      <c r="P500" t="b">
        <v>0</v>
      </c>
      <c r="Q500" t="s">
        <v>8268</v>
      </c>
      <c r="R500">
        <f>ROUND(E500/D500*100,0)</f>
        <v>5</v>
      </c>
      <c r="S500">
        <f>IFERROR(ROUND(E500/O500,2),0)</f>
        <v>136.09</v>
      </c>
      <c r="T500" s="11" t="s">
        <v>8318</v>
      </c>
      <c r="U500" t="s">
        <v>8324</v>
      </c>
    </row>
    <row r="501" spans="1:21" ht="57.6" x14ac:dyDescent="0.3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5">
        <f t="shared" si="14"/>
        <v>40098.874305555553</v>
      </c>
      <c r="K501">
        <v>1250630968</v>
      </c>
      <c r="L501" s="15">
        <f>(((K501/60)/60)/24)+DATE(1970,1,1)</f>
        <v>40043.895462962959</v>
      </c>
      <c r="M501" s="10">
        <f t="shared" si="15"/>
        <v>2009</v>
      </c>
      <c r="N501" t="b">
        <v>0</v>
      </c>
      <c r="O501">
        <v>26</v>
      </c>
      <c r="P501" t="b">
        <v>0</v>
      </c>
      <c r="Q501" t="s">
        <v>8268</v>
      </c>
      <c r="R501">
        <f>ROUND(E501/D501*100,0)</f>
        <v>10</v>
      </c>
      <c r="S501">
        <f>IFERROR(ROUND(E501/O501,2),0)</f>
        <v>73.459999999999994</v>
      </c>
      <c r="T501" s="11" t="s">
        <v>8318</v>
      </c>
      <c r="U501" t="s">
        <v>8324</v>
      </c>
    </row>
    <row r="502" spans="1:21" ht="57.6" x14ac:dyDescent="0.3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5">
        <f t="shared" si="14"/>
        <v>40306.927777777775</v>
      </c>
      <c r="K502">
        <v>1268255751</v>
      </c>
      <c r="L502" s="15">
        <f>(((K502/60)/60)/24)+DATE(1970,1,1)</f>
        <v>40247.886006944449</v>
      </c>
      <c r="M502" s="10">
        <f t="shared" si="15"/>
        <v>2010</v>
      </c>
      <c r="N502" t="b">
        <v>0</v>
      </c>
      <c r="O502">
        <v>4</v>
      </c>
      <c r="P502" t="b">
        <v>0</v>
      </c>
      <c r="Q502" t="s">
        <v>8268</v>
      </c>
      <c r="R502">
        <f>ROUND(E502/D502*100,0)</f>
        <v>3</v>
      </c>
      <c r="S502">
        <f>IFERROR(ROUND(E502/O502,2),0)</f>
        <v>53.75</v>
      </c>
      <c r="T502" s="11" t="s">
        <v>8318</v>
      </c>
      <c r="U502" t="s">
        <v>8324</v>
      </c>
    </row>
    <row r="503" spans="1:21" ht="43.2" x14ac:dyDescent="0.3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5">
        <f t="shared" si="14"/>
        <v>40733.234386574077</v>
      </c>
      <c r="K503">
        <v>1307597851</v>
      </c>
      <c r="L503" s="15">
        <f>(((K503/60)/60)/24)+DATE(1970,1,1)</f>
        <v>40703.234386574077</v>
      </c>
      <c r="M503" s="10">
        <f t="shared" si="15"/>
        <v>2011</v>
      </c>
      <c r="N503" t="b">
        <v>0</v>
      </c>
      <c r="O503">
        <v>0</v>
      </c>
      <c r="P503" t="b">
        <v>0</v>
      </c>
      <c r="Q503" t="s">
        <v>8268</v>
      </c>
      <c r="R503">
        <f>ROUND(E503/D503*100,0)</f>
        <v>0</v>
      </c>
      <c r="S503">
        <f>IFERROR(ROUND(E503/O503,2),0)</f>
        <v>0</v>
      </c>
      <c r="T503" s="11" t="s">
        <v>8318</v>
      </c>
      <c r="U503" t="s">
        <v>8324</v>
      </c>
    </row>
    <row r="504" spans="1:21" ht="57.6" x14ac:dyDescent="0.3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5">
        <f t="shared" si="14"/>
        <v>40986.511863425927</v>
      </c>
      <c r="K504">
        <v>1329484625</v>
      </c>
      <c r="L504" s="15">
        <f>(((K504/60)/60)/24)+DATE(1970,1,1)</f>
        <v>40956.553530092591</v>
      </c>
      <c r="M504" s="10">
        <f t="shared" si="15"/>
        <v>2012</v>
      </c>
      <c r="N504" t="b">
        <v>0</v>
      </c>
      <c r="O504">
        <v>4</v>
      </c>
      <c r="P504" t="b">
        <v>0</v>
      </c>
      <c r="Q504" t="s">
        <v>8268</v>
      </c>
      <c r="R504">
        <f>ROUND(E504/D504*100,0)</f>
        <v>1</v>
      </c>
      <c r="S504">
        <f>IFERROR(ROUND(E504/O504,2),0)</f>
        <v>57.5</v>
      </c>
      <c r="T504" s="11" t="s">
        <v>8318</v>
      </c>
      <c r="U504" t="s">
        <v>8324</v>
      </c>
    </row>
    <row r="505" spans="1:21" ht="43.2" x14ac:dyDescent="0.3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5">
        <f t="shared" si="14"/>
        <v>42021.526655092588</v>
      </c>
      <c r="K505">
        <v>1418906303</v>
      </c>
      <c r="L505" s="15">
        <f>(((K505/60)/60)/24)+DATE(1970,1,1)</f>
        <v>41991.526655092588</v>
      </c>
      <c r="M505" s="10">
        <f t="shared" si="15"/>
        <v>2014</v>
      </c>
      <c r="N505" t="b">
        <v>0</v>
      </c>
      <c r="O505">
        <v>9</v>
      </c>
      <c r="P505" t="b">
        <v>0</v>
      </c>
      <c r="Q505" t="s">
        <v>8268</v>
      </c>
      <c r="R505">
        <f>ROUND(E505/D505*100,0)</f>
        <v>2</v>
      </c>
      <c r="S505">
        <f>IFERROR(ROUND(E505/O505,2),0)</f>
        <v>12.67</v>
      </c>
      <c r="T505" s="11" t="s">
        <v>8318</v>
      </c>
      <c r="U505" t="s">
        <v>8324</v>
      </c>
    </row>
    <row r="506" spans="1:21" ht="43.2" x14ac:dyDescent="0.3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5">
        <f t="shared" si="14"/>
        <v>41009.941979166666</v>
      </c>
      <c r="K506">
        <v>1328916987</v>
      </c>
      <c r="L506" s="15">
        <f>(((K506/60)/60)/24)+DATE(1970,1,1)</f>
        <v>40949.98364583333</v>
      </c>
      <c r="M506" s="10">
        <f t="shared" si="15"/>
        <v>2012</v>
      </c>
      <c r="N506" t="b">
        <v>0</v>
      </c>
      <c r="O506">
        <v>5</v>
      </c>
      <c r="P506" t="b">
        <v>0</v>
      </c>
      <c r="Q506" t="s">
        <v>8268</v>
      </c>
      <c r="R506">
        <f>ROUND(E506/D506*100,0)</f>
        <v>1</v>
      </c>
      <c r="S506">
        <f>IFERROR(ROUND(E506/O506,2),0)</f>
        <v>67</v>
      </c>
      <c r="T506" s="11" t="s">
        <v>8318</v>
      </c>
      <c r="U506" t="s">
        <v>8324</v>
      </c>
    </row>
    <row r="507" spans="1:21" ht="43.2" x14ac:dyDescent="0.3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5">
        <f t="shared" si="14"/>
        <v>42363.098217592589</v>
      </c>
      <c r="K507">
        <v>1447122086</v>
      </c>
      <c r="L507" s="15">
        <f>(((K507/60)/60)/24)+DATE(1970,1,1)</f>
        <v>42318.098217592589</v>
      </c>
      <c r="M507" s="10">
        <f t="shared" si="15"/>
        <v>2015</v>
      </c>
      <c r="N507" t="b">
        <v>0</v>
      </c>
      <c r="O507">
        <v>14</v>
      </c>
      <c r="P507" t="b">
        <v>0</v>
      </c>
      <c r="Q507" t="s">
        <v>8268</v>
      </c>
      <c r="R507">
        <f>ROUND(E507/D507*100,0)</f>
        <v>0</v>
      </c>
      <c r="S507">
        <f>IFERROR(ROUND(E507/O507,2),0)</f>
        <v>3.71</v>
      </c>
      <c r="T507" s="11" t="s">
        <v>8318</v>
      </c>
      <c r="U507" t="s">
        <v>8324</v>
      </c>
    </row>
    <row r="508" spans="1:21" ht="43.2" x14ac:dyDescent="0.3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5">
        <f t="shared" si="14"/>
        <v>41496.552314814813</v>
      </c>
      <c r="K508">
        <v>1373548520</v>
      </c>
      <c r="L508" s="15">
        <f>(((K508/60)/60)/24)+DATE(1970,1,1)</f>
        <v>41466.552314814813</v>
      </c>
      <c r="M508" s="10">
        <f t="shared" si="15"/>
        <v>2013</v>
      </c>
      <c r="N508" t="b">
        <v>0</v>
      </c>
      <c r="O508">
        <v>1</v>
      </c>
      <c r="P508" t="b">
        <v>0</v>
      </c>
      <c r="Q508" t="s">
        <v>8268</v>
      </c>
      <c r="R508">
        <f>ROUND(E508/D508*100,0)</f>
        <v>0</v>
      </c>
      <c r="S508">
        <f>IFERROR(ROUND(E508/O508,2),0)</f>
        <v>250</v>
      </c>
      <c r="T508" s="11" t="s">
        <v>8318</v>
      </c>
      <c r="U508" t="s">
        <v>8324</v>
      </c>
    </row>
    <row r="509" spans="1:21" ht="43.2" x14ac:dyDescent="0.3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5">
        <f t="shared" si="14"/>
        <v>41201.958993055552</v>
      </c>
      <c r="K509">
        <v>1346799657</v>
      </c>
      <c r="L509" s="15">
        <f>(((K509/60)/60)/24)+DATE(1970,1,1)</f>
        <v>41156.958993055552</v>
      </c>
      <c r="M509" s="10">
        <f t="shared" si="15"/>
        <v>2012</v>
      </c>
      <c r="N509" t="b">
        <v>0</v>
      </c>
      <c r="O509">
        <v>10</v>
      </c>
      <c r="P509" t="b">
        <v>0</v>
      </c>
      <c r="Q509" t="s">
        <v>8268</v>
      </c>
      <c r="R509">
        <f>ROUND(E509/D509*100,0)</f>
        <v>3</v>
      </c>
      <c r="S509">
        <f>IFERROR(ROUND(E509/O509,2),0)</f>
        <v>64</v>
      </c>
      <c r="T509" s="11" t="s">
        <v>8318</v>
      </c>
      <c r="U509" t="s">
        <v>8324</v>
      </c>
    </row>
    <row r="510" spans="1:21" ht="57.6" x14ac:dyDescent="0.3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5">
        <f t="shared" si="14"/>
        <v>41054.593055555553</v>
      </c>
      <c r="K510">
        <v>1332808501</v>
      </c>
      <c r="L510" s="15">
        <f>(((K510/60)/60)/24)+DATE(1970,1,1)</f>
        <v>40995.024317129632</v>
      </c>
      <c r="M510" s="10">
        <f t="shared" si="15"/>
        <v>2012</v>
      </c>
      <c r="N510" t="b">
        <v>0</v>
      </c>
      <c r="O510">
        <v>3</v>
      </c>
      <c r="P510" t="b">
        <v>0</v>
      </c>
      <c r="Q510" t="s">
        <v>8268</v>
      </c>
      <c r="R510">
        <f>ROUND(E510/D510*100,0)</f>
        <v>1</v>
      </c>
      <c r="S510">
        <f>IFERROR(ROUND(E510/O510,2),0)</f>
        <v>133.33000000000001</v>
      </c>
      <c r="T510" s="11" t="s">
        <v>8318</v>
      </c>
      <c r="U510" t="s">
        <v>8324</v>
      </c>
    </row>
    <row r="511" spans="1:21" ht="43.2" x14ac:dyDescent="0.3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5">
        <f t="shared" si="14"/>
        <v>42183.631597222222</v>
      </c>
      <c r="K511">
        <v>1432912170</v>
      </c>
      <c r="L511" s="15">
        <f>(((K511/60)/60)/24)+DATE(1970,1,1)</f>
        <v>42153.631597222222</v>
      </c>
      <c r="M511" s="10">
        <f t="shared" si="15"/>
        <v>2015</v>
      </c>
      <c r="N511" t="b">
        <v>0</v>
      </c>
      <c r="O511">
        <v>1</v>
      </c>
      <c r="P511" t="b">
        <v>0</v>
      </c>
      <c r="Q511" t="s">
        <v>8268</v>
      </c>
      <c r="R511">
        <f>ROUND(E511/D511*100,0)</f>
        <v>0</v>
      </c>
      <c r="S511">
        <f>IFERROR(ROUND(E511/O511,2),0)</f>
        <v>10</v>
      </c>
      <c r="T511" s="11" t="s">
        <v>8318</v>
      </c>
      <c r="U511" t="s">
        <v>8324</v>
      </c>
    </row>
    <row r="512" spans="1:21" ht="43.2" x14ac:dyDescent="0.3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5">
        <f t="shared" si="14"/>
        <v>42430.176377314812</v>
      </c>
      <c r="K512">
        <v>1454213639</v>
      </c>
      <c r="L512" s="15">
        <f>(((K512/60)/60)/24)+DATE(1970,1,1)</f>
        <v>42400.176377314812</v>
      </c>
      <c r="M512" s="10">
        <f t="shared" si="15"/>
        <v>2016</v>
      </c>
      <c r="N512" t="b">
        <v>0</v>
      </c>
      <c r="O512">
        <v>0</v>
      </c>
      <c r="P512" t="b">
        <v>0</v>
      </c>
      <c r="Q512" t="s">
        <v>8268</v>
      </c>
      <c r="R512">
        <f>ROUND(E512/D512*100,0)</f>
        <v>0</v>
      </c>
      <c r="S512">
        <f>IFERROR(ROUND(E512/O512,2),0)</f>
        <v>0</v>
      </c>
      <c r="T512" s="11" t="s">
        <v>8318</v>
      </c>
      <c r="U512" t="s">
        <v>8324</v>
      </c>
    </row>
    <row r="513" spans="1:21" ht="43.2" x14ac:dyDescent="0.3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5">
        <f t="shared" si="14"/>
        <v>41370.261365740742</v>
      </c>
      <c r="K513">
        <v>1362640582</v>
      </c>
      <c r="L513" s="15">
        <f>(((K513/60)/60)/24)+DATE(1970,1,1)</f>
        <v>41340.303032407406</v>
      </c>
      <c r="M513" s="10">
        <f t="shared" si="15"/>
        <v>2013</v>
      </c>
      <c r="N513" t="b">
        <v>0</v>
      </c>
      <c r="O513">
        <v>5</v>
      </c>
      <c r="P513" t="b">
        <v>0</v>
      </c>
      <c r="Q513" t="s">
        <v>8268</v>
      </c>
      <c r="R513">
        <f>ROUND(E513/D513*100,0)</f>
        <v>3</v>
      </c>
      <c r="S513">
        <f>IFERROR(ROUND(E513/O513,2),0)</f>
        <v>30</v>
      </c>
      <c r="T513" s="11" t="s">
        <v>8318</v>
      </c>
      <c r="U513" t="s">
        <v>8324</v>
      </c>
    </row>
    <row r="514" spans="1:21" ht="43.2" x14ac:dyDescent="0.3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5">
        <f t="shared" si="14"/>
        <v>42694.783877314811</v>
      </c>
      <c r="K514">
        <v>1475776127</v>
      </c>
      <c r="L514" s="15">
        <f>(((K514/60)/60)/24)+DATE(1970,1,1)</f>
        <v>42649.742210648154</v>
      </c>
      <c r="M514" s="10">
        <f t="shared" si="15"/>
        <v>2016</v>
      </c>
      <c r="N514" t="b">
        <v>0</v>
      </c>
      <c r="O514">
        <v>2</v>
      </c>
      <c r="P514" t="b">
        <v>0</v>
      </c>
      <c r="Q514" t="s">
        <v>8268</v>
      </c>
      <c r="R514">
        <f>ROUND(E514/D514*100,0)</f>
        <v>0</v>
      </c>
      <c r="S514">
        <f>IFERROR(ROUND(E514/O514,2),0)</f>
        <v>5.5</v>
      </c>
      <c r="T514" s="11" t="s">
        <v>8318</v>
      </c>
      <c r="U514" t="s">
        <v>8324</v>
      </c>
    </row>
    <row r="515" spans="1:21" ht="28.8" x14ac:dyDescent="0.3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5">
        <f t="shared" ref="J515:J578" si="16">(((I515/60)/60)/24)+DATE(1970,1,1)</f>
        <v>42597.291666666672</v>
      </c>
      <c r="K515">
        <v>1467387705</v>
      </c>
      <c r="L515" s="15">
        <f>(((K515/60)/60)/24)+DATE(1970,1,1)</f>
        <v>42552.653993055559</v>
      </c>
      <c r="M515" s="10">
        <f t="shared" ref="M515:M578" si="17">YEAR(L515)</f>
        <v>2016</v>
      </c>
      <c r="N515" t="b">
        <v>0</v>
      </c>
      <c r="O515">
        <v>68</v>
      </c>
      <c r="P515" t="b">
        <v>0</v>
      </c>
      <c r="Q515" t="s">
        <v>8268</v>
      </c>
      <c r="R515">
        <f>ROUND(E515/D515*100,0)</f>
        <v>14</v>
      </c>
      <c r="S515">
        <f>IFERROR(ROUND(E515/O515,2),0)</f>
        <v>102.38</v>
      </c>
      <c r="T515" s="11" t="s">
        <v>8318</v>
      </c>
      <c r="U515" t="s">
        <v>8324</v>
      </c>
    </row>
    <row r="516" spans="1:21" ht="43.2" x14ac:dyDescent="0.3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5">
        <f t="shared" si="16"/>
        <v>41860.613969907405</v>
      </c>
      <c r="K516">
        <v>1405003447</v>
      </c>
      <c r="L516" s="15">
        <f>(((K516/60)/60)/24)+DATE(1970,1,1)</f>
        <v>41830.613969907405</v>
      </c>
      <c r="M516" s="10">
        <f t="shared" si="17"/>
        <v>2014</v>
      </c>
      <c r="N516" t="b">
        <v>0</v>
      </c>
      <c r="O516">
        <v>3</v>
      </c>
      <c r="P516" t="b">
        <v>0</v>
      </c>
      <c r="Q516" t="s">
        <v>8268</v>
      </c>
      <c r="R516">
        <f>ROUND(E516/D516*100,0)</f>
        <v>3</v>
      </c>
      <c r="S516">
        <f>IFERROR(ROUND(E516/O516,2),0)</f>
        <v>16.670000000000002</v>
      </c>
      <c r="T516" s="11" t="s">
        <v>8318</v>
      </c>
      <c r="U516" t="s">
        <v>8324</v>
      </c>
    </row>
    <row r="517" spans="1:21" ht="43.2" x14ac:dyDescent="0.3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5">
        <f t="shared" si="16"/>
        <v>42367.490752314814</v>
      </c>
      <c r="K517">
        <v>1447933601</v>
      </c>
      <c r="L517" s="15">
        <f>(((K517/60)/60)/24)+DATE(1970,1,1)</f>
        <v>42327.490752314814</v>
      </c>
      <c r="M517" s="10">
        <f t="shared" si="17"/>
        <v>2015</v>
      </c>
      <c r="N517" t="b">
        <v>0</v>
      </c>
      <c r="O517">
        <v>34</v>
      </c>
      <c r="P517" t="b">
        <v>0</v>
      </c>
      <c r="Q517" t="s">
        <v>8268</v>
      </c>
      <c r="R517">
        <f>ROUND(E517/D517*100,0)</f>
        <v>25</v>
      </c>
      <c r="S517">
        <f>IFERROR(ROUND(E517/O517,2),0)</f>
        <v>725.03</v>
      </c>
      <c r="T517" s="11" t="s">
        <v>8318</v>
      </c>
      <c r="U517" t="s">
        <v>8324</v>
      </c>
    </row>
    <row r="518" spans="1:21" ht="28.8" x14ac:dyDescent="0.3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5">
        <f t="shared" si="16"/>
        <v>42151.778703703705</v>
      </c>
      <c r="K518">
        <v>1427568080</v>
      </c>
      <c r="L518" s="15">
        <f>(((K518/60)/60)/24)+DATE(1970,1,1)</f>
        <v>42091.778703703705</v>
      </c>
      <c r="M518" s="10">
        <f t="shared" si="17"/>
        <v>2015</v>
      </c>
      <c r="N518" t="b">
        <v>0</v>
      </c>
      <c r="O518">
        <v>0</v>
      </c>
      <c r="P518" t="b">
        <v>0</v>
      </c>
      <c r="Q518" t="s">
        <v>8268</v>
      </c>
      <c r="R518">
        <f>ROUND(E518/D518*100,0)</f>
        <v>0</v>
      </c>
      <c r="S518">
        <f>IFERROR(ROUND(E518/O518,2),0)</f>
        <v>0</v>
      </c>
      <c r="T518" s="11" t="s">
        <v>8318</v>
      </c>
      <c r="U518" t="s">
        <v>8324</v>
      </c>
    </row>
    <row r="519" spans="1:21" ht="43.2" x14ac:dyDescent="0.3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5">
        <f t="shared" si="16"/>
        <v>42768.615289351852</v>
      </c>
      <c r="K519">
        <v>1483454761</v>
      </c>
      <c r="L519" s="15">
        <f>(((K519/60)/60)/24)+DATE(1970,1,1)</f>
        <v>42738.615289351852</v>
      </c>
      <c r="M519" s="10">
        <f t="shared" si="17"/>
        <v>2017</v>
      </c>
      <c r="N519" t="b">
        <v>0</v>
      </c>
      <c r="O519">
        <v>3</v>
      </c>
      <c r="P519" t="b">
        <v>0</v>
      </c>
      <c r="Q519" t="s">
        <v>8268</v>
      </c>
      <c r="R519">
        <f>ROUND(E519/D519*100,0)</f>
        <v>1</v>
      </c>
      <c r="S519">
        <f>IFERROR(ROUND(E519/O519,2),0)</f>
        <v>68.33</v>
      </c>
      <c r="T519" s="11" t="s">
        <v>8318</v>
      </c>
      <c r="U519" t="s">
        <v>8324</v>
      </c>
    </row>
    <row r="520" spans="1:21" ht="43.2" x14ac:dyDescent="0.3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5">
        <f t="shared" si="16"/>
        <v>42253.615277777775</v>
      </c>
      <c r="K520">
        <v>1438958824</v>
      </c>
      <c r="L520" s="15">
        <f>(((K520/60)/60)/24)+DATE(1970,1,1)</f>
        <v>42223.616018518514</v>
      </c>
      <c r="M520" s="10">
        <f t="shared" si="17"/>
        <v>2015</v>
      </c>
      <c r="N520" t="b">
        <v>0</v>
      </c>
      <c r="O520">
        <v>0</v>
      </c>
      <c r="P520" t="b">
        <v>0</v>
      </c>
      <c r="Q520" t="s">
        <v>8268</v>
      </c>
      <c r="R520">
        <f>ROUND(E520/D520*100,0)</f>
        <v>0</v>
      </c>
      <c r="S520">
        <f>IFERROR(ROUND(E520/O520,2),0)</f>
        <v>0</v>
      </c>
      <c r="T520" s="11" t="s">
        <v>8318</v>
      </c>
      <c r="U520" t="s">
        <v>8324</v>
      </c>
    </row>
    <row r="521" spans="1:21" ht="43.2" x14ac:dyDescent="0.3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5">
        <f t="shared" si="16"/>
        <v>41248.391446759262</v>
      </c>
      <c r="K521">
        <v>1352107421</v>
      </c>
      <c r="L521" s="15">
        <f>(((K521/60)/60)/24)+DATE(1970,1,1)</f>
        <v>41218.391446759262</v>
      </c>
      <c r="M521" s="10">
        <f t="shared" si="17"/>
        <v>2012</v>
      </c>
      <c r="N521" t="b">
        <v>0</v>
      </c>
      <c r="O521">
        <v>70</v>
      </c>
      <c r="P521" t="b">
        <v>0</v>
      </c>
      <c r="Q521" t="s">
        <v>8268</v>
      </c>
      <c r="R521">
        <f>ROUND(E521/D521*100,0)</f>
        <v>23</v>
      </c>
      <c r="S521">
        <f>IFERROR(ROUND(E521/O521,2),0)</f>
        <v>39.229999999999997</v>
      </c>
      <c r="T521" s="11" t="s">
        <v>8318</v>
      </c>
      <c r="U521" t="s">
        <v>8324</v>
      </c>
    </row>
    <row r="522" spans="1:21" ht="43.2" x14ac:dyDescent="0.3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5">
        <f t="shared" si="16"/>
        <v>42348.702094907407</v>
      </c>
      <c r="K522">
        <v>1447174261</v>
      </c>
      <c r="L522" s="15">
        <f>(((K522/60)/60)/24)+DATE(1970,1,1)</f>
        <v>42318.702094907407</v>
      </c>
      <c r="M522" s="10">
        <f t="shared" si="17"/>
        <v>2015</v>
      </c>
      <c r="N522" t="b">
        <v>0</v>
      </c>
      <c r="O522">
        <v>34</v>
      </c>
      <c r="P522" t="b">
        <v>1</v>
      </c>
      <c r="Q522" t="s">
        <v>8269</v>
      </c>
      <c r="R522">
        <f>ROUND(E522/D522*100,0)</f>
        <v>102</v>
      </c>
      <c r="S522">
        <f>IFERROR(ROUND(E522/O522,2),0)</f>
        <v>150.15</v>
      </c>
      <c r="T522" s="11" t="s">
        <v>8308</v>
      </c>
      <c r="U522" t="s">
        <v>8309</v>
      </c>
    </row>
    <row r="523" spans="1:21" ht="43.2" x14ac:dyDescent="0.3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5">
        <f t="shared" si="16"/>
        <v>42675.207638888889</v>
      </c>
      <c r="K523">
        <v>1475460819</v>
      </c>
      <c r="L523" s="15">
        <f>(((K523/60)/60)/24)+DATE(1970,1,1)</f>
        <v>42646.092812499999</v>
      </c>
      <c r="M523" s="10">
        <f t="shared" si="17"/>
        <v>2016</v>
      </c>
      <c r="N523" t="b">
        <v>0</v>
      </c>
      <c r="O523">
        <v>56</v>
      </c>
      <c r="P523" t="b">
        <v>1</v>
      </c>
      <c r="Q523" t="s">
        <v>8269</v>
      </c>
      <c r="R523">
        <f>ROUND(E523/D523*100,0)</f>
        <v>105</v>
      </c>
      <c r="S523">
        <f>IFERROR(ROUND(E523/O523,2),0)</f>
        <v>93.43</v>
      </c>
      <c r="T523" s="11" t="s">
        <v>8308</v>
      </c>
      <c r="U523" t="s">
        <v>8309</v>
      </c>
    </row>
    <row r="524" spans="1:21" ht="43.2" x14ac:dyDescent="0.3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5">
        <f t="shared" si="16"/>
        <v>42449.999131944445</v>
      </c>
      <c r="K524">
        <v>1456793925</v>
      </c>
      <c r="L524" s="15">
        <f>(((K524/60)/60)/24)+DATE(1970,1,1)</f>
        <v>42430.040798611109</v>
      </c>
      <c r="M524" s="10">
        <f t="shared" si="17"/>
        <v>2016</v>
      </c>
      <c r="N524" t="b">
        <v>0</v>
      </c>
      <c r="O524">
        <v>31</v>
      </c>
      <c r="P524" t="b">
        <v>1</v>
      </c>
      <c r="Q524" t="s">
        <v>8269</v>
      </c>
      <c r="R524">
        <f>ROUND(E524/D524*100,0)</f>
        <v>115</v>
      </c>
      <c r="S524">
        <f>IFERROR(ROUND(E524/O524,2),0)</f>
        <v>110.97</v>
      </c>
      <c r="T524" s="11" t="s">
        <v>8308</v>
      </c>
      <c r="U524" t="s">
        <v>8309</v>
      </c>
    </row>
    <row r="525" spans="1:21" ht="43.2" x14ac:dyDescent="0.3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5">
        <f t="shared" si="16"/>
        <v>42268.13282407407</v>
      </c>
      <c r="K525">
        <v>1440213076</v>
      </c>
      <c r="L525" s="15">
        <f>(((K525/60)/60)/24)+DATE(1970,1,1)</f>
        <v>42238.13282407407</v>
      </c>
      <c r="M525" s="10">
        <f t="shared" si="17"/>
        <v>2015</v>
      </c>
      <c r="N525" t="b">
        <v>0</v>
      </c>
      <c r="O525">
        <v>84</v>
      </c>
      <c r="P525" t="b">
        <v>1</v>
      </c>
      <c r="Q525" t="s">
        <v>8269</v>
      </c>
      <c r="R525">
        <f>ROUND(E525/D525*100,0)</f>
        <v>121</v>
      </c>
      <c r="S525">
        <f>IFERROR(ROUND(E525/O525,2),0)</f>
        <v>71.790000000000006</v>
      </c>
      <c r="T525" s="11" t="s">
        <v>8308</v>
      </c>
      <c r="U525" t="s">
        <v>8309</v>
      </c>
    </row>
    <row r="526" spans="1:21" ht="43.2" x14ac:dyDescent="0.3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5">
        <f t="shared" si="16"/>
        <v>42522.717233796298</v>
      </c>
      <c r="K526">
        <v>1462209169</v>
      </c>
      <c r="L526" s="15">
        <f>(((K526/60)/60)/24)+DATE(1970,1,1)</f>
        <v>42492.717233796298</v>
      </c>
      <c r="M526" s="10">
        <f t="shared" si="17"/>
        <v>2016</v>
      </c>
      <c r="N526" t="b">
        <v>0</v>
      </c>
      <c r="O526">
        <v>130</v>
      </c>
      <c r="P526" t="b">
        <v>1</v>
      </c>
      <c r="Q526" t="s">
        <v>8269</v>
      </c>
      <c r="R526">
        <f>ROUND(E526/D526*100,0)</f>
        <v>109</v>
      </c>
      <c r="S526">
        <f>IFERROR(ROUND(E526/O526,2),0)</f>
        <v>29.26</v>
      </c>
      <c r="T526" s="11" t="s">
        <v>8308</v>
      </c>
      <c r="U526" t="s">
        <v>8309</v>
      </c>
    </row>
    <row r="527" spans="1:21" ht="57.6" x14ac:dyDescent="0.3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5">
        <f t="shared" si="16"/>
        <v>41895.400937500002</v>
      </c>
      <c r="K527">
        <v>1406713041</v>
      </c>
      <c r="L527" s="15">
        <f>(((K527/60)/60)/24)+DATE(1970,1,1)</f>
        <v>41850.400937500002</v>
      </c>
      <c r="M527" s="10">
        <f t="shared" si="17"/>
        <v>2014</v>
      </c>
      <c r="N527" t="b">
        <v>0</v>
      </c>
      <c r="O527">
        <v>12</v>
      </c>
      <c r="P527" t="b">
        <v>1</v>
      </c>
      <c r="Q527" t="s">
        <v>8269</v>
      </c>
      <c r="R527">
        <f>ROUND(E527/D527*100,0)</f>
        <v>100</v>
      </c>
      <c r="S527">
        <f>IFERROR(ROUND(E527/O527,2),0)</f>
        <v>1000</v>
      </c>
      <c r="T527" s="11" t="s">
        <v>8308</v>
      </c>
      <c r="U527" t="s">
        <v>8309</v>
      </c>
    </row>
    <row r="528" spans="1:21" ht="43.2" x14ac:dyDescent="0.3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5">
        <f t="shared" si="16"/>
        <v>42223.708333333328</v>
      </c>
      <c r="K528">
        <v>1436278344</v>
      </c>
      <c r="L528" s="15">
        <f>(((K528/60)/60)/24)+DATE(1970,1,1)</f>
        <v>42192.591944444444</v>
      </c>
      <c r="M528" s="10">
        <f t="shared" si="17"/>
        <v>2015</v>
      </c>
      <c r="N528" t="b">
        <v>0</v>
      </c>
      <c r="O528">
        <v>23</v>
      </c>
      <c r="P528" t="b">
        <v>1</v>
      </c>
      <c r="Q528" t="s">
        <v>8269</v>
      </c>
      <c r="R528">
        <f>ROUND(E528/D528*100,0)</f>
        <v>114</v>
      </c>
      <c r="S528">
        <f>IFERROR(ROUND(E528/O528,2),0)</f>
        <v>74.349999999999994</v>
      </c>
      <c r="T528" s="11" t="s">
        <v>8308</v>
      </c>
      <c r="U528" t="s">
        <v>8309</v>
      </c>
    </row>
    <row r="529" spans="1:21" ht="57.6" x14ac:dyDescent="0.3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5">
        <f t="shared" si="16"/>
        <v>42783.670138888891</v>
      </c>
      <c r="K529">
        <v>1484715366</v>
      </c>
      <c r="L529" s="15">
        <f>(((K529/60)/60)/24)+DATE(1970,1,1)</f>
        <v>42753.205625000002</v>
      </c>
      <c r="M529" s="10">
        <f t="shared" si="17"/>
        <v>2017</v>
      </c>
      <c r="N529" t="b">
        <v>0</v>
      </c>
      <c r="O529">
        <v>158</v>
      </c>
      <c r="P529" t="b">
        <v>1</v>
      </c>
      <c r="Q529" t="s">
        <v>8269</v>
      </c>
      <c r="R529">
        <f>ROUND(E529/D529*100,0)</f>
        <v>101</v>
      </c>
      <c r="S529">
        <f>IFERROR(ROUND(E529/O529,2),0)</f>
        <v>63.83</v>
      </c>
      <c r="T529" s="11" t="s">
        <v>8308</v>
      </c>
      <c r="U529" t="s">
        <v>8309</v>
      </c>
    </row>
    <row r="530" spans="1:21" ht="28.8" x14ac:dyDescent="0.3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5">
        <f t="shared" si="16"/>
        <v>42176.888888888891</v>
      </c>
      <c r="K530">
        <v>1433109907</v>
      </c>
      <c r="L530" s="15">
        <f>(((K530/60)/60)/24)+DATE(1970,1,1)</f>
        <v>42155.920219907406</v>
      </c>
      <c r="M530" s="10">
        <f t="shared" si="17"/>
        <v>2015</v>
      </c>
      <c r="N530" t="b">
        <v>0</v>
      </c>
      <c r="O530">
        <v>30</v>
      </c>
      <c r="P530" t="b">
        <v>1</v>
      </c>
      <c r="Q530" t="s">
        <v>8269</v>
      </c>
      <c r="R530">
        <f>ROUND(E530/D530*100,0)</f>
        <v>116</v>
      </c>
      <c r="S530">
        <f>IFERROR(ROUND(E530/O530,2),0)</f>
        <v>44.33</v>
      </c>
      <c r="T530" s="11" t="s">
        <v>8308</v>
      </c>
      <c r="U530" t="s">
        <v>8309</v>
      </c>
    </row>
    <row r="531" spans="1:21" ht="43.2" x14ac:dyDescent="0.3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5">
        <f t="shared" si="16"/>
        <v>42746.208333333328</v>
      </c>
      <c r="K531">
        <v>1482281094</v>
      </c>
      <c r="L531" s="15">
        <f>(((K531/60)/60)/24)+DATE(1970,1,1)</f>
        <v>42725.031180555554</v>
      </c>
      <c r="M531" s="10">
        <f t="shared" si="17"/>
        <v>2016</v>
      </c>
      <c r="N531" t="b">
        <v>0</v>
      </c>
      <c r="O531">
        <v>18</v>
      </c>
      <c r="P531" t="b">
        <v>1</v>
      </c>
      <c r="Q531" t="s">
        <v>8269</v>
      </c>
      <c r="R531">
        <f>ROUND(E531/D531*100,0)</f>
        <v>130</v>
      </c>
      <c r="S531">
        <f>IFERROR(ROUND(E531/O531,2),0)</f>
        <v>86.94</v>
      </c>
      <c r="T531" s="11" t="s">
        <v>8308</v>
      </c>
      <c r="U531" t="s">
        <v>8309</v>
      </c>
    </row>
    <row r="532" spans="1:21" ht="43.2" x14ac:dyDescent="0.3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5">
        <f t="shared" si="16"/>
        <v>42179.083333333328</v>
      </c>
      <c r="K532">
        <v>1433254268</v>
      </c>
      <c r="L532" s="15">
        <f>(((K532/60)/60)/24)+DATE(1970,1,1)</f>
        <v>42157.591064814813</v>
      </c>
      <c r="M532" s="10">
        <f t="shared" si="17"/>
        <v>2015</v>
      </c>
      <c r="N532" t="b">
        <v>0</v>
      </c>
      <c r="O532">
        <v>29</v>
      </c>
      <c r="P532" t="b">
        <v>1</v>
      </c>
      <c r="Q532" t="s">
        <v>8269</v>
      </c>
      <c r="R532">
        <f>ROUND(E532/D532*100,0)</f>
        <v>108</v>
      </c>
      <c r="S532">
        <f>IFERROR(ROUND(E532/O532,2),0)</f>
        <v>126.55</v>
      </c>
      <c r="T532" s="11" t="s">
        <v>8308</v>
      </c>
      <c r="U532" t="s">
        <v>8309</v>
      </c>
    </row>
    <row r="533" spans="1:21" ht="43.2" x14ac:dyDescent="0.3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5">
        <f t="shared" si="16"/>
        <v>42721.290972222225</v>
      </c>
      <c r="K533">
        <v>1478050429</v>
      </c>
      <c r="L533" s="15">
        <f>(((K533/60)/60)/24)+DATE(1970,1,1)</f>
        <v>42676.065150462964</v>
      </c>
      <c r="M533" s="10">
        <f t="shared" si="17"/>
        <v>2016</v>
      </c>
      <c r="N533" t="b">
        <v>0</v>
      </c>
      <c r="O533">
        <v>31</v>
      </c>
      <c r="P533" t="b">
        <v>1</v>
      </c>
      <c r="Q533" t="s">
        <v>8269</v>
      </c>
      <c r="R533">
        <f>ROUND(E533/D533*100,0)</f>
        <v>100</v>
      </c>
      <c r="S533">
        <f>IFERROR(ROUND(E533/O533,2),0)</f>
        <v>129.03</v>
      </c>
      <c r="T533" s="11" t="s">
        <v>8308</v>
      </c>
      <c r="U533" t="s">
        <v>8309</v>
      </c>
    </row>
    <row r="534" spans="1:21" ht="43.2" x14ac:dyDescent="0.3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5">
        <f t="shared" si="16"/>
        <v>42503.007037037038</v>
      </c>
      <c r="K534">
        <v>1460506208</v>
      </c>
      <c r="L534" s="15">
        <f>(((K534/60)/60)/24)+DATE(1970,1,1)</f>
        <v>42473.007037037038</v>
      </c>
      <c r="M534" s="10">
        <f t="shared" si="17"/>
        <v>2016</v>
      </c>
      <c r="N534" t="b">
        <v>0</v>
      </c>
      <c r="O534">
        <v>173</v>
      </c>
      <c r="P534" t="b">
        <v>1</v>
      </c>
      <c r="Q534" t="s">
        <v>8269</v>
      </c>
      <c r="R534">
        <f>ROUND(E534/D534*100,0)</f>
        <v>123</v>
      </c>
      <c r="S534">
        <f>IFERROR(ROUND(E534/O534,2),0)</f>
        <v>71.239999999999995</v>
      </c>
      <c r="T534" s="11" t="s">
        <v>8308</v>
      </c>
      <c r="U534" t="s">
        <v>8309</v>
      </c>
    </row>
    <row r="535" spans="1:21" ht="43.2" x14ac:dyDescent="0.3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5">
        <f t="shared" si="16"/>
        <v>42506.43478009259</v>
      </c>
      <c r="K535">
        <v>1461320765</v>
      </c>
      <c r="L535" s="15">
        <f>(((K535/60)/60)/24)+DATE(1970,1,1)</f>
        <v>42482.43478009259</v>
      </c>
      <c r="M535" s="10">
        <f t="shared" si="17"/>
        <v>2016</v>
      </c>
      <c r="N535" t="b">
        <v>0</v>
      </c>
      <c r="O535">
        <v>17</v>
      </c>
      <c r="P535" t="b">
        <v>1</v>
      </c>
      <c r="Q535" t="s">
        <v>8269</v>
      </c>
      <c r="R535">
        <f>ROUND(E535/D535*100,0)</f>
        <v>100</v>
      </c>
      <c r="S535">
        <f>IFERROR(ROUND(E535/O535,2),0)</f>
        <v>117.88</v>
      </c>
      <c r="T535" s="11" t="s">
        <v>8308</v>
      </c>
      <c r="U535" t="s">
        <v>8309</v>
      </c>
    </row>
    <row r="536" spans="1:21" ht="43.2" x14ac:dyDescent="0.3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5">
        <f t="shared" si="16"/>
        <v>42309.958333333328</v>
      </c>
      <c r="K536">
        <v>1443036470</v>
      </c>
      <c r="L536" s="15">
        <f>(((K536/60)/60)/24)+DATE(1970,1,1)</f>
        <v>42270.810995370368</v>
      </c>
      <c r="M536" s="10">
        <f t="shared" si="17"/>
        <v>2015</v>
      </c>
      <c r="N536" t="b">
        <v>0</v>
      </c>
      <c r="O536">
        <v>48</v>
      </c>
      <c r="P536" t="b">
        <v>1</v>
      </c>
      <c r="Q536" t="s">
        <v>8269</v>
      </c>
      <c r="R536">
        <f>ROUND(E536/D536*100,0)</f>
        <v>105</v>
      </c>
      <c r="S536">
        <f>IFERROR(ROUND(E536/O536,2),0)</f>
        <v>327.08</v>
      </c>
      <c r="T536" s="11" t="s">
        <v>8308</v>
      </c>
      <c r="U536" t="s">
        <v>8309</v>
      </c>
    </row>
    <row r="537" spans="1:21" ht="43.2" x14ac:dyDescent="0.3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5">
        <f t="shared" si="16"/>
        <v>42741.545196759253</v>
      </c>
      <c r="K537">
        <v>1481115905</v>
      </c>
      <c r="L537" s="15">
        <f>(((K537/60)/60)/24)+DATE(1970,1,1)</f>
        <v>42711.545196759253</v>
      </c>
      <c r="M537" s="10">
        <f t="shared" si="17"/>
        <v>2016</v>
      </c>
      <c r="N537" t="b">
        <v>0</v>
      </c>
      <c r="O537">
        <v>59</v>
      </c>
      <c r="P537" t="b">
        <v>1</v>
      </c>
      <c r="Q537" t="s">
        <v>8269</v>
      </c>
      <c r="R537">
        <f>ROUND(E537/D537*100,0)</f>
        <v>103</v>
      </c>
      <c r="S537">
        <f>IFERROR(ROUND(E537/O537,2),0)</f>
        <v>34.75</v>
      </c>
      <c r="T537" s="11" t="s">
        <v>8308</v>
      </c>
      <c r="U537" t="s">
        <v>8309</v>
      </c>
    </row>
    <row r="538" spans="1:21" ht="57.6" x14ac:dyDescent="0.3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5">
        <f t="shared" si="16"/>
        <v>42219.75</v>
      </c>
      <c r="K538">
        <v>1435133807</v>
      </c>
      <c r="L538" s="15">
        <f>(((K538/60)/60)/24)+DATE(1970,1,1)</f>
        <v>42179.344988425932</v>
      </c>
      <c r="M538" s="10">
        <f t="shared" si="17"/>
        <v>2015</v>
      </c>
      <c r="N538" t="b">
        <v>0</v>
      </c>
      <c r="O538">
        <v>39</v>
      </c>
      <c r="P538" t="b">
        <v>1</v>
      </c>
      <c r="Q538" t="s">
        <v>8269</v>
      </c>
      <c r="R538">
        <f>ROUND(E538/D538*100,0)</f>
        <v>118</v>
      </c>
      <c r="S538">
        <f>IFERROR(ROUND(E538/O538,2),0)</f>
        <v>100.06</v>
      </c>
      <c r="T538" s="11" t="s">
        <v>8308</v>
      </c>
      <c r="U538" t="s">
        <v>8309</v>
      </c>
    </row>
    <row r="539" spans="1:21" ht="43.2" x14ac:dyDescent="0.3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5">
        <f t="shared" si="16"/>
        <v>42312.810081018513</v>
      </c>
      <c r="K539">
        <v>1444069591</v>
      </c>
      <c r="L539" s="15">
        <f>(((K539/60)/60)/24)+DATE(1970,1,1)</f>
        <v>42282.768414351856</v>
      </c>
      <c r="M539" s="10">
        <f t="shared" si="17"/>
        <v>2015</v>
      </c>
      <c r="N539" t="b">
        <v>0</v>
      </c>
      <c r="O539">
        <v>59</v>
      </c>
      <c r="P539" t="b">
        <v>1</v>
      </c>
      <c r="Q539" t="s">
        <v>8269</v>
      </c>
      <c r="R539">
        <f>ROUND(E539/D539*100,0)</f>
        <v>121</v>
      </c>
      <c r="S539">
        <f>IFERROR(ROUND(E539/O539,2),0)</f>
        <v>40.85</v>
      </c>
      <c r="T539" s="11" t="s">
        <v>8308</v>
      </c>
      <c r="U539" t="s">
        <v>8309</v>
      </c>
    </row>
    <row r="540" spans="1:21" ht="43.2" x14ac:dyDescent="0.3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5">
        <f t="shared" si="16"/>
        <v>42503.794710648144</v>
      </c>
      <c r="K540">
        <v>1460574263</v>
      </c>
      <c r="L540" s="15">
        <f>(((K540/60)/60)/24)+DATE(1970,1,1)</f>
        <v>42473.794710648144</v>
      </c>
      <c r="M540" s="10">
        <f t="shared" si="17"/>
        <v>2016</v>
      </c>
      <c r="N540" t="b">
        <v>0</v>
      </c>
      <c r="O540">
        <v>60</v>
      </c>
      <c r="P540" t="b">
        <v>1</v>
      </c>
      <c r="Q540" t="s">
        <v>8269</v>
      </c>
      <c r="R540">
        <f>ROUND(E540/D540*100,0)</f>
        <v>302</v>
      </c>
      <c r="S540">
        <f>IFERROR(ROUND(E540/O540,2),0)</f>
        <v>252.02</v>
      </c>
      <c r="T540" s="11" t="s">
        <v>8308</v>
      </c>
      <c r="U540" t="s">
        <v>8309</v>
      </c>
    </row>
    <row r="541" spans="1:21" ht="43.2" x14ac:dyDescent="0.3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5">
        <f t="shared" si="16"/>
        <v>42556.049849537041</v>
      </c>
      <c r="K541">
        <v>1465866707</v>
      </c>
      <c r="L541" s="15">
        <f>(((K541/60)/60)/24)+DATE(1970,1,1)</f>
        <v>42535.049849537041</v>
      </c>
      <c r="M541" s="10">
        <f t="shared" si="17"/>
        <v>2016</v>
      </c>
      <c r="N541" t="b">
        <v>0</v>
      </c>
      <c r="O541">
        <v>20</v>
      </c>
      <c r="P541" t="b">
        <v>1</v>
      </c>
      <c r="Q541" t="s">
        <v>8269</v>
      </c>
      <c r="R541">
        <f>ROUND(E541/D541*100,0)</f>
        <v>101</v>
      </c>
      <c r="S541">
        <f>IFERROR(ROUND(E541/O541,2),0)</f>
        <v>25.16</v>
      </c>
      <c r="T541" s="11" t="s">
        <v>8308</v>
      </c>
      <c r="U541" t="s">
        <v>8309</v>
      </c>
    </row>
    <row r="542" spans="1:21" ht="57.6" x14ac:dyDescent="0.3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5">
        <f t="shared" si="16"/>
        <v>42039.817199074074</v>
      </c>
      <c r="K542">
        <v>1420486606</v>
      </c>
      <c r="L542" s="15">
        <f>(((K542/60)/60)/24)+DATE(1970,1,1)</f>
        <v>42009.817199074074</v>
      </c>
      <c r="M542" s="10">
        <f t="shared" si="17"/>
        <v>2015</v>
      </c>
      <c r="N542" t="b">
        <v>0</v>
      </c>
      <c r="O542">
        <v>1</v>
      </c>
      <c r="P542" t="b">
        <v>0</v>
      </c>
      <c r="Q542" t="s">
        <v>8270</v>
      </c>
      <c r="R542">
        <f>ROUND(E542/D542*100,0)</f>
        <v>0</v>
      </c>
      <c r="S542">
        <f>IFERROR(ROUND(E542/O542,2),0)</f>
        <v>1</v>
      </c>
      <c r="T542" s="11" t="s">
        <v>8325</v>
      </c>
      <c r="U542" t="s">
        <v>8326</v>
      </c>
    </row>
    <row r="543" spans="1:21" ht="43.2" x14ac:dyDescent="0.3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5">
        <f t="shared" si="16"/>
        <v>42306.046689814815</v>
      </c>
      <c r="K543">
        <v>1443488834</v>
      </c>
      <c r="L543" s="15">
        <f>(((K543/60)/60)/24)+DATE(1970,1,1)</f>
        <v>42276.046689814815</v>
      </c>
      <c r="M543" s="10">
        <f t="shared" si="17"/>
        <v>2015</v>
      </c>
      <c r="N543" t="b">
        <v>0</v>
      </c>
      <c r="O543">
        <v>1</v>
      </c>
      <c r="P543" t="b">
        <v>0</v>
      </c>
      <c r="Q543" t="s">
        <v>8270</v>
      </c>
      <c r="R543">
        <f>ROUND(E543/D543*100,0)</f>
        <v>1</v>
      </c>
      <c r="S543">
        <f>IFERROR(ROUND(E543/O543,2),0)</f>
        <v>25</v>
      </c>
      <c r="T543" s="11" t="s">
        <v>8325</v>
      </c>
      <c r="U543" t="s">
        <v>8326</v>
      </c>
    </row>
    <row r="544" spans="1:21" ht="43.2" x14ac:dyDescent="0.3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5">
        <f t="shared" si="16"/>
        <v>42493.695787037039</v>
      </c>
      <c r="K544">
        <v>1457113316</v>
      </c>
      <c r="L544" s="15">
        <f>(((K544/60)/60)/24)+DATE(1970,1,1)</f>
        <v>42433.737453703703</v>
      </c>
      <c r="M544" s="10">
        <f t="shared" si="17"/>
        <v>2016</v>
      </c>
      <c r="N544" t="b">
        <v>0</v>
      </c>
      <c r="O544">
        <v>1</v>
      </c>
      <c r="P544" t="b">
        <v>0</v>
      </c>
      <c r="Q544" t="s">
        <v>8270</v>
      </c>
      <c r="R544">
        <f>ROUND(E544/D544*100,0)</f>
        <v>0</v>
      </c>
      <c r="S544">
        <f>IFERROR(ROUND(E544/O544,2),0)</f>
        <v>1</v>
      </c>
      <c r="T544" s="11" t="s">
        <v>8325</v>
      </c>
      <c r="U544" t="s">
        <v>8326</v>
      </c>
    </row>
    <row r="545" spans="1:21" ht="43.2" x14ac:dyDescent="0.3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5">
        <f t="shared" si="16"/>
        <v>41944.092152777775</v>
      </c>
      <c r="K545">
        <v>1412215962</v>
      </c>
      <c r="L545" s="15">
        <f>(((K545/60)/60)/24)+DATE(1970,1,1)</f>
        <v>41914.092152777775</v>
      </c>
      <c r="M545" s="10">
        <f t="shared" si="17"/>
        <v>2014</v>
      </c>
      <c r="N545" t="b">
        <v>0</v>
      </c>
      <c r="O545">
        <v>2</v>
      </c>
      <c r="P545" t="b">
        <v>0</v>
      </c>
      <c r="Q545" t="s">
        <v>8270</v>
      </c>
      <c r="R545">
        <f>ROUND(E545/D545*100,0)</f>
        <v>0</v>
      </c>
      <c r="S545">
        <f>IFERROR(ROUND(E545/O545,2),0)</f>
        <v>35</v>
      </c>
      <c r="T545" s="11" t="s">
        <v>8325</v>
      </c>
      <c r="U545" t="s">
        <v>8326</v>
      </c>
    </row>
    <row r="546" spans="1:21" ht="43.2" x14ac:dyDescent="0.3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5">
        <f t="shared" si="16"/>
        <v>42555.656944444447</v>
      </c>
      <c r="K546">
        <v>1465055160</v>
      </c>
      <c r="L546" s="15">
        <f>(((K546/60)/60)/24)+DATE(1970,1,1)</f>
        <v>42525.656944444447</v>
      </c>
      <c r="M546" s="10">
        <f t="shared" si="17"/>
        <v>2016</v>
      </c>
      <c r="N546" t="b">
        <v>0</v>
      </c>
      <c r="O546">
        <v>2</v>
      </c>
      <c r="P546" t="b">
        <v>0</v>
      </c>
      <c r="Q546" t="s">
        <v>8270</v>
      </c>
      <c r="R546">
        <f>ROUND(E546/D546*100,0)</f>
        <v>1</v>
      </c>
      <c r="S546">
        <f>IFERROR(ROUND(E546/O546,2),0)</f>
        <v>3</v>
      </c>
      <c r="T546" s="11" t="s">
        <v>8325</v>
      </c>
      <c r="U546" t="s">
        <v>8326</v>
      </c>
    </row>
    <row r="547" spans="1:21" ht="43.2" x14ac:dyDescent="0.3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5">
        <f t="shared" si="16"/>
        <v>42323.634131944447</v>
      </c>
      <c r="K547">
        <v>1444140789</v>
      </c>
      <c r="L547" s="15">
        <f>(((K547/60)/60)/24)+DATE(1970,1,1)</f>
        <v>42283.592465277776</v>
      </c>
      <c r="M547" s="10">
        <f t="shared" si="17"/>
        <v>2015</v>
      </c>
      <c r="N547" t="b">
        <v>0</v>
      </c>
      <c r="O547">
        <v>34</v>
      </c>
      <c r="P547" t="b">
        <v>0</v>
      </c>
      <c r="Q547" t="s">
        <v>8270</v>
      </c>
      <c r="R547">
        <f>ROUND(E547/D547*100,0)</f>
        <v>27</v>
      </c>
      <c r="S547">
        <f>IFERROR(ROUND(E547/O547,2),0)</f>
        <v>402.71</v>
      </c>
      <c r="T547" s="11" t="s">
        <v>8325</v>
      </c>
      <c r="U547" t="s">
        <v>8326</v>
      </c>
    </row>
    <row r="548" spans="1:21" ht="43.2" x14ac:dyDescent="0.3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5">
        <f t="shared" si="16"/>
        <v>42294.667997685188</v>
      </c>
      <c r="K548">
        <v>1441209715</v>
      </c>
      <c r="L548" s="15">
        <f>(((K548/60)/60)/24)+DATE(1970,1,1)</f>
        <v>42249.667997685188</v>
      </c>
      <c r="M548" s="10">
        <f t="shared" si="17"/>
        <v>2015</v>
      </c>
      <c r="N548" t="b">
        <v>0</v>
      </c>
      <c r="O548">
        <v>2</v>
      </c>
      <c r="P548" t="b">
        <v>0</v>
      </c>
      <c r="Q548" t="s">
        <v>8270</v>
      </c>
      <c r="R548">
        <f>ROUND(E548/D548*100,0)</f>
        <v>0</v>
      </c>
      <c r="S548">
        <f>IFERROR(ROUND(E548/O548,2),0)</f>
        <v>26</v>
      </c>
      <c r="T548" s="11" t="s">
        <v>8325</v>
      </c>
      <c r="U548" t="s">
        <v>8326</v>
      </c>
    </row>
    <row r="549" spans="1:21" ht="57.6" x14ac:dyDescent="0.3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5">
        <f t="shared" si="16"/>
        <v>42410.696342592593</v>
      </c>
      <c r="K549">
        <v>1452530564</v>
      </c>
      <c r="L549" s="15">
        <f>(((K549/60)/60)/24)+DATE(1970,1,1)</f>
        <v>42380.696342592593</v>
      </c>
      <c r="M549" s="10">
        <f t="shared" si="17"/>
        <v>2016</v>
      </c>
      <c r="N549" t="b">
        <v>0</v>
      </c>
      <c r="O549">
        <v>0</v>
      </c>
      <c r="P549" t="b">
        <v>0</v>
      </c>
      <c r="Q549" t="s">
        <v>8270</v>
      </c>
      <c r="R549">
        <f>ROUND(E549/D549*100,0)</f>
        <v>0</v>
      </c>
      <c r="S549">
        <f>IFERROR(ROUND(E549/O549,2),0)</f>
        <v>0</v>
      </c>
      <c r="T549" s="11" t="s">
        <v>8325</v>
      </c>
      <c r="U549" t="s">
        <v>8326</v>
      </c>
    </row>
    <row r="550" spans="1:21" ht="43.2" x14ac:dyDescent="0.3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5">
        <f t="shared" si="16"/>
        <v>42306.903333333335</v>
      </c>
      <c r="K550">
        <v>1443562848</v>
      </c>
      <c r="L550" s="15">
        <f>(((K550/60)/60)/24)+DATE(1970,1,1)</f>
        <v>42276.903333333335</v>
      </c>
      <c r="M550" s="10">
        <f t="shared" si="17"/>
        <v>2015</v>
      </c>
      <c r="N550" t="b">
        <v>0</v>
      </c>
      <c r="O550">
        <v>1</v>
      </c>
      <c r="P550" t="b">
        <v>0</v>
      </c>
      <c r="Q550" t="s">
        <v>8270</v>
      </c>
      <c r="R550">
        <f>ROUND(E550/D550*100,0)</f>
        <v>0</v>
      </c>
      <c r="S550">
        <f>IFERROR(ROUND(E550/O550,2),0)</f>
        <v>9</v>
      </c>
      <c r="T550" s="11" t="s">
        <v>8325</v>
      </c>
      <c r="U550" t="s">
        <v>8326</v>
      </c>
    </row>
    <row r="551" spans="1:21" ht="57.6" x14ac:dyDescent="0.3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5">
        <f t="shared" si="16"/>
        <v>42193.636828703704</v>
      </c>
      <c r="K551">
        <v>1433776622</v>
      </c>
      <c r="L551" s="15">
        <f>(((K551/60)/60)/24)+DATE(1970,1,1)</f>
        <v>42163.636828703704</v>
      </c>
      <c r="M551" s="10">
        <f t="shared" si="17"/>
        <v>2015</v>
      </c>
      <c r="N551" t="b">
        <v>0</v>
      </c>
      <c r="O551">
        <v>8</v>
      </c>
      <c r="P551" t="b">
        <v>0</v>
      </c>
      <c r="Q551" t="s">
        <v>8270</v>
      </c>
      <c r="R551">
        <f>ROUND(E551/D551*100,0)</f>
        <v>3</v>
      </c>
      <c r="S551">
        <f>IFERROR(ROUND(E551/O551,2),0)</f>
        <v>8.5</v>
      </c>
      <c r="T551" s="11" t="s">
        <v>8325</v>
      </c>
      <c r="U551" t="s">
        <v>8326</v>
      </c>
    </row>
    <row r="552" spans="1:21" ht="43.2" x14ac:dyDescent="0.3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5">
        <f t="shared" si="16"/>
        <v>42766.208333333328</v>
      </c>
      <c r="K552">
        <v>1484756245</v>
      </c>
      <c r="L552" s="15">
        <f>(((K552/60)/60)/24)+DATE(1970,1,1)</f>
        <v>42753.678761574076</v>
      </c>
      <c r="M552" s="10">
        <f t="shared" si="17"/>
        <v>2017</v>
      </c>
      <c r="N552" t="b">
        <v>0</v>
      </c>
      <c r="O552">
        <v>4</v>
      </c>
      <c r="P552" t="b">
        <v>0</v>
      </c>
      <c r="Q552" t="s">
        <v>8270</v>
      </c>
      <c r="R552">
        <f>ROUND(E552/D552*100,0)</f>
        <v>1</v>
      </c>
      <c r="S552">
        <f>IFERROR(ROUND(E552/O552,2),0)</f>
        <v>8.75</v>
      </c>
      <c r="T552" s="11" t="s">
        <v>8325</v>
      </c>
      <c r="U552" t="s">
        <v>8326</v>
      </c>
    </row>
    <row r="553" spans="1:21" ht="43.2" x14ac:dyDescent="0.3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5">
        <f t="shared" si="16"/>
        <v>42217.745138888888</v>
      </c>
      <c r="K553">
        <v>1434609424</v>
      </c>
      <c r="L553" s="15">
        <f>(((K553/60)/60)/24)+DATE(1970,1,1)</f>
        <v>42173.275740740741</v>
      </c>
      <c r="M553" s="10">
        <f t="shared" si="17"/>
        <v>2015</v>
      </c>
      <c r="N553" t="b">
        <v>0</v>
      </c>
      <c r="O553">
        <v>28</v>
      </c>
      <c r="P553" t="b">
        <v>0</v>
      </c>
      <c r="Q553" t="s">
        <v>8270</v>
      </c>
      <c r="R553">
        <f>ROUND(E553/D553*100,0)</f>
        <v>5</v>
      </c>
      <c r="S553">
        <f>IFERROR(ROUND(E553/O553,2),0)</f>
        <v>135.04</v>
      </c>
      <c r="T553" s="11" t="s">
        <v>8325</v>
      </c>
      <c r="U553" t="s">
        <v>8326</v>
      </c>
    </row>
    <row r="554" spans="1:21" ht="43.2" x14ac:dyDescent="0.3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5">
        <f t="shared" si="16"/>
        <v>42378.616851851853</v>
      </c>
      <c r="K554">
        <v>1447166896</v>
      </c>
      <c r="L554" s="15">
        <f>(((K554/60)/60)/24)+DATE(1970,1,1)</f>
        <v>42318.616851851853</v>
      </c>
      <c r="M554" s="10">
        <f t="shared" si="17"/>
        <v>2015</v>
      </c>
      <c r="N554" t="b">
        <v>0</v>
      </c>
      <c r="O554">
        <v>0</v>
      </c>
      <c r="P554" t="b">
        <v>0</v>
      </c>
      <c r="Q554" t="s">
        <v>8270</v>
      </c>
      <c r="R554">
        <f>ROUND(E554/D554*100,0)</f>
        <v>0</v>
      </c>
      <c r="S554">
        <f>IFERROR(ROUND(E554/O554,2),0)</f>
        <v>0</v>
      </c>
      <c r="T554" s="11" t="s">
        <v>8325</v>
      </c>
      <c r="U554" t="s">
        <v>8326</v>
      </c>
    </row>
    <row r="555" spans="1:21" ht="43.2" x14ac:dyDescent="0.3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5">
        <f t="shared" si="16"/>
        <v>41957.761469907404</v>
      </c>
      <c r="K555">
        <v>1413393391</v>
      </c>
      <c r="L555" s="15">
        <f>(((K555/60)/60)/24)+DATE(1970,1,1)</f>
        <v>41927.71980324074</v>
      </c>
      <c r="M555" s="10">
        <f t="shared" si="17"/>
        <v>2014</v>
      </c>
      <c r="N555" t="b">
        <v>0</v>
      </c>
      <c r="O555">
        <v>6</v>
      </c>
      <c r="P555" t="b">
        <v>0</v>
      </c>
      <c r="Q555" t="s">
        <v>8270</v>
      </c>
      <c r="R555">
        <f>ROUND(E555/D555*100,0)</f>
        <v>0</v>
      </c>
      <c r="S555">
        <f>IFERROR(ROUND(E555/O555,2),0)</f>
        <v>20.5</v>
      </c>
      <c r="T555" s="11" t="s">
        <v>8325</v>
      </c>
      <c r="U555" t="s">
        <v>8326</v>
      </c>
    </row>
    <row r="556" spans="1:21" ht="43.2" x14ac:dyDescent="0.3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5">
        <f t="shared" si="16"/>
        <v>41931.684861111113</v>
      </c>
      <c r="K556">
        <v>1411143972</v>
      </c>
      <c r="L556" s="15">
        <f>(((K556/60)/60)/24)+DATE(1970,1,1)</f>
        <v>41901.684861111113</v>
      </c>
      <c r="M556" s="10">
        <f t="shared" si="17"/>
        <v>2014</v>
      </c>
      <c r="N556" t="b">
        <v>0</v>
      </c>
      <c r="O556">
        <v>22</v>
      </c>
      <c r="P556" t="b">
        <v>0</v>
      </c>
      <c r="Q556" t="s">
        <v>8270</v>
      </c>
      <c r="R556">
        <f>ROUND(E556/D556*100,0)</f>
        <v>37</v>
      </c>
      <c r="S556">
        <f>IFERROR(ROUND(E556/O556,2),0)</f>
        <v>64.36</v>
      </c>
      <c r="T556" s="11" t="s">
        <v>8325</v>
      </c>
      <c r="U556" t="s">
        <v>8326</v>
      </c>
    </row>
    <row r="557" spans="1:21" ht="43.2" x14ac:dyDescent="0.3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5">
        <f t="shared" si="16"/>
        <v>42533.353506944448</v>
      </c>
      <c r="K557">
        <v>1463128143</v>
      </c>
      <c r="L557" s="15">
        <f>(((K557/60)/60)/24)+DATE(1970,1,1)</f>
        <v>42503.353506944448</v>
      </c>
      <c r="M557" s="10">
        <f t="shared" si="17"/>
        <v>2016</v>
      </c>
      <c r="N557" t="b">
        <v>0</v>
      </c>
      <c r="O557">
        <v>0</v>
      </c>
      <c r="P557" t="b">
        <v>0</v>
      </c>
      <c r="Q557" t="s">
        <v>8270</v>
      </c>
      <c r="R557">
        <f>ROUND(E557/D557*100,0)</f>
        <v>0</v>
      </c>
      <c r="S557">
        <f>IFERROR(ROUND(E557/O557,2),0)</f>
        <v>0</v>
      </c>
      <c r="T557" s="11" t="s">
        <v>8325</v>
      </c>
      <c r="U557" t="s">
        <v>8326</v>
      </c>
    </row>
    <row r="558" spans="1:21" ht="28.8" x14ac:dyDescent="0.3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5">
        <f t="shared" si="16"/>
        <v>42375.860150462962</v>
      </c>
      <c r="K558">
        <v>1449520717</v>
      </c>
      <c r="L558" s="15">
        <f>(((K558/60)/60)/24)+DATE(1970,1,1)</f>
        <v>42345.860150462962</v>
      </c>
      <c r="M558" s="10">
        <f t="shared" si="17"/>
        <v>2015</v>
      </c>
      <c r="N558" t="b">
        <v>0</v>
      </c>
      <c r="O558">
        <v>1</v>
      </c>
      <c r="P558" t="b">
        <v>0</v>
      </c>
      <c r="Q558" t="s">
        <v>8270</v>
      </c>
      <c r="R558">
        <f>ROUND(E558/D558*100,0)</f>
        <v>3</v>
      </c>
      <c r="S558">
        <f>IFERROR(ROUND(E558/O558,2),0)</f>
        <v>200</v>
      </c>
      <c r="T558" s="11" t="s">
        <v>8325</v>
      </c>
      <c r="U558" t="s">
        <v>8326</v>
      </c>
    </row>
    <row r="559" spans="1:21" ht="43.2" x14ac:dyDescent="0.3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5">
        <f t="shared" si="16"/>
        <v>42706.983831018515</v>
      </c>
      <c r="K559">
        <v>1478126203</v>
      </c>
      <c r="L559" s="15">
        <f>(((K559/60)/60)/24)+DATE(1970,1,1)</f>
        <v>42676.942164351851</v>
      </c>
      <c r="M559" s="10">
        <f t="shared" si="17"/>
        <v>2016</v>
      </c>
      <c r="N559" t="b">
        <v>0</v>
      </c>
      <c r="O559">
        <v>20</v>
      </c>
      <c r="P559" t="b">
        <v>0</v>
      </c>
      <c r="Q559" t="s">
        <v>8270</v>
      </c>
      <c r="R559">
        <f>ROUND(E559/D559*100,0)</f>
        <v>1</v>
      </c>
      <c r="S559">
        <f>IFERROR(ROUND(E559/O559,2),0)</f>
        <v>68.3</v>
      </c>
      <c r="T559" s="11" t="s">
        <v>8325</v>
      </c>
      <c r="U559" t="s">
        <v>8326</v>
      </c>
    </row>
    <row r="560" spans="1:21" ht="43.2" x14ac:dyDescent="0.3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5">
        <f t="shared" si="16"/>
        <v>42087.841493055559</v>
      </c>
      <c r="K560">
        <v>1424639505</v>
      </c>
      <c r="L560" s="15">
        <f>(((K560/60)/60)/24)+DATE(1970,1,1)</f>
        <v>42057.883159722223</v>
      </c>
      <c r="M560" s="10">
        <f t="shared" si="17"/>
        <v>2015</v>
      </c>
      <c r="N560" t="b">
        <v>0</v>
      </c>
      <c r="O560">
        <v>0</v>
      </c>
      <c r="P560" t="b">
        <v>0</v>
      </c>
      <c r="Q560" t="s">
        <v>8270</v>
      </c>
      <c r="R560">
        <f>ROUND(E560/D560*100,0)</f>
        <v>0</v>
      </c>
      <c r="S560">
        <f>IFERROR(ROUND(E560/O560,2),0)</f>
        <v>0</v>
      </c>
      <c r="T560" s="11" t="s">
        <v>8325</v>
      </c>
      <c r="U560" t="s">
        <v>8326</v>
      </c>
    </row>
    <row r="561" spans="1:21" ht="43.2" x14ac:dyDescent="0.3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5">
        <f t="shared" si="16"/>
        <v>42351.283101851848</v>
      </c>
      <c r="K561">
        <v>1447397260</v>
      </c>
      <c r="L561" s="15">
        <f>(((K561/60)/60)/24)+DATE(1970,1,1)</f>
        <v>42321.283101851848</v>
      </c>
      <c r="M561" s="10">
        <f t="shared" si="17"/>
        <v>2015</v>
      </c>
      <c r="N561" t="b">
        <v>0</v>
      </c>
      <c r="O561">
        <v>1</v>
      </c>
      <c r="P561" t="b">
        <v>0</v>
      </c>
      <c r="Q561" t="s">
        <v>8270</v>
      </c>
      <c r="R561">
        <f>ROUND(E561/D561*100,0)</f>
        <v>0</v>
      </c>
      <c r="S561">
        <f>IFERROR(ROUND(E561/O561,2),0)</f>
        <v>50</v>
      </c>
      <c r="T561" s="11" t="s">
        <v>8325</v>
      </c>
      <c r="U561" t="s">
        <v>8326</v>
      </c>
    </row>
    <row r="562" spans="1:21" ht="43.2" x14ac:dyDescent="0.3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5">
        <f t="shared" si="16"/>
        <v>41990.771354166667</v>
      </c>
      <c r="K562">
        <v>1416249045</v>
      </c>
      <c r="L562" s="15">
        <f>(((K562/60)/60)/24)+DATE(1970,1,1)</f>
        <v>41960.771354166667</v>
      </c>
      <c r="M562" s="10">
        <f t="shared" si="17"/>
        <v>2014</v>
      </c>
      <c r="N562" t="b">
        <v>0</v>
      </c>
      <c r="O562">
        <v>3</v>
      </c>
      <c r="P562" t="b">
        <v>0</v>
      </c>
      <c r="Q562" t="s">
        <v>8270</v>
      </c>
      <c r="R562">
        <f>ROUND(E562/D562*100,0)</f>
        <v>0</v>
      </c>
      <c r="S562">
        <f>IFERROR(ROUND(E562/O562,2),0)</f>
        <v>4</v>
      </c>
      <c r="T562" s="11" t="s">
        <v>8325</v>
      </c>
      <c r="U562" t="s">
        <v>8326</v>
      </c>
    </row>
    <row r="563" spans="1:21" ht="43.2" x14ac:dyDescent="0.3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5">
        <f t="shared" si="16"/>
        <v>42303.658715277779</v>
      </c>
      <c r="K563">
        <v>1442850513</v>
      </c>
      <c r="L563" s="15">
        <f>(((K563/60)/60)/24)+DATE(1970,1,1)</f>
        <v>42268.658715277779</v>
      </c>
      <c r="M563" s="10">
        <f t="shared" si="17"/>
        <v>2015</v>
      </c>
      <c r="N563" t="b">
        <v>0</v>
      </c>
      <c r="O563">
        <v>2</v>
      </c>
      <c r="P563" t="b">
        <v>0</v>
      </c>
      <c r="Q563" t="s">
        <v>8270</v>
      </c>
      <c r="R563">
        <f>ROUND(E563/D563*100,0)</f>
        <v>0</v>
      </c>
      <c r="S563">
        <f>IFERROR(ROUND(E563/O563,2),0)</f>
        <v>27.5</v>
      </c>
      <c r="T563" s="11" t="s">
        <v>8325</v>
      </c>
      <c r="U563" t="s">
        <v>8326</v>
      </c>
    </row>
    <row r="564" spans="1:21" ht="43.2" x14ac:dyDescent="0.3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5">
        <f t="shared" si="16"/>
        <v>42722.389062500006</v>
      </c>
      <c r="K564">
        <v>1479460815</v>
      </c>
      <c r="L564" s="15">
        <f>(((K564/60)/60)/24)+DATE(1970,1,1)</f>
        <v>42692.389062500006</v>
      </c>
      <c r="M564" s="10">
        <f t="shared" si="17"/>
        <v>2016</v>
      </c>
      <c r="N564" t="b">
        <v>0</v>
      </c>
      <c r="O564">
        <v>0</v>
      </c>
      <c r="P564" t="b">
        <v>0</v>
      </c>
      <c r="Q564" t="s">
        <v>8270</v>
      </c>
      <c r="R564">
        <f>ROUND(E564/D564*100,0)</f>
        <v>0</v>
      </c>
      <c r="S564">
        <f>IFERROR(ROUND(E564/O564,2),0)</f>
        <v>0</v>
      </c>
      <c r="T564" s="11" t="s">
        <v>8325</v>
      </c>
      <c r="U564" t="s">
        <v>8326</v>
      </c>
    </row>
    <row r="565" spans="1:21" ht="43.2" x14ac:dyDescent="0.3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5">
        <f t="shared" si="16"/>
        <v>42052.069988425923</v>
      </c>
      <c r="K565">
        <v>1421545247</v>
      </c>
      <c r="L565" s="15">
        <f>(((K565/60)/60)/24)+DATE(1970,1,1)</f>
        <v>42022.069988425923</v>
      </c>
      <c r="M565" s="10">
        <f t="shared" si="17"/>
        <v>2015</v>
      </c>
      <c r="N565" t="b">
        <v>0</v>
      </c>
      <c r="O565">
        <v>2</v>
      </c>
      <c r="P565" t="b">
        <v>0</v>
      </c>
      <c r="Q565" t="s">
        <v>8270</v>
      </c>
      <c r="R565">
        <f>ROUND(E565/D565*100,0)</f>
        <v>0</v>
      </c>
      <c r="S565">
        <f>IFERROR(ROUND(E565/O565,2),0)</f>
        <v>34</v>
      </c>
      <c r="T565" s="11" t="s">
        <v>8325</v>
      </c>
      <c r="U565" t="s">
        <v>8326</v>
      </c>
    </row>
    <row r="566" spans="1:21" ht="57.6" x14ac:dyDescent="0.3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5">
        <f t="shared" si="16"/>
        <v>42441.942997685182</v>
      </c>
      <c r="K566">
        <v>1455230275</v>
      </c>
      <c r="L566" s="15">
        <f>(((K566/60)/60)/24)+DATE(1970,1,1)</f>
        <v>42411.942997685182</v>
      </c>
      <c r="M566" s="10">
        <f t="shared" si="17"/>
        <v>2016</v>
      </c>
      <c r="N566" t="b">
        <v>0</v>
      </c>
      <c r="O566">
        <v>1</v>
      </c>
      <c r="P566" t="b">
        <v>0</v>
      </c>
      <c r="Q566" t="s">
        <v>8270</v>
      </c>
      <c r="R566">
        <f>ROUND(E566/D566*100,0)</f>
        <v>0</v>
      </c>
      <c r="S566">
        <f>IFERROR(ROUND(E566/O566,2),0)</f>
        <v>1</v>
      </c>
      <c r="T566" s="11" t="s">
        <v>8325</v>
      </c>
      <c r="U566" t="s">
        <v>8326</v>
      </c>
    </row>
    <row r="567" spans="1:21" ht="43.2" x14ac:dyDescent="0.3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5">
        <f t="shared" si="16"/>
        <v>42195.785289351858</v>
      </c>
      <c r="K567">
        <v>1433962249</v>
      </c>
      <c r="L567" s="15">
        <f>(((K567/60)/60)/24)+DATE(1970,1,1)</f>
        <v>42165.785289351858</v>
      </c>
      <c r="M567" s="10">
        <f t="shared" si="17"/>
        <v>2015</v>
      </c>
      <c r="N567" t="b">
        <v>0</v>
      </c>
      <c r="O567">
        <v>0</v>
      </c>
      <c r="P567" t="b">
        <v>0</v>
      </c>
      <c r="Q567" t="s">
        <v>8270</v>
      </c>
      <c r="R567">
        <f>ROUND(E567/D567*100,0)</f>
        <v>0</v>
      </c>
      <c r="S567">
        <f>IFERROR(ROUND(E567/O567,2),0)</f>
        <v>0</v>
      </c>
      <c r="T567" s="11" t="s">
        <v>8325</v>
      </c>
      <c r="U567" t="s">
        <v>8326</v>
      </c>
    </row>
    <row r="568" spans="1:21" ht="43.2" x14ac:dyDescent="0.3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5">
        <f t="shared" si="16"/>
        <v>42565.68440972222</v>
      </c>
      <c r="K568">
        <v>1465921533</v>
      </c>
      <c r="L568" s="15">
        <f>(((K568/60)/60)/24)+DATE(1970,1,1)</f>
        <v>42535.68440972222</v>
      </c>
      <c r="M568" s="10">
        <f t="shared" si="17"/>
        <v>2016</v>
      </c>
      <c r="N568" t="b">
        <v>0</v>
      </c>
      <c r="O568">
        <v>1</v>
      </c>
      <c r="P568" t="b">
        <v>0</v>
      </c>
      <c r="Q568" t="s">
        <v>8270</v>
      </c>
      <c r="R568">
        <f>ROUND(E568/D568*100,0)</f>
        <v>0</v>
      </c>
      <c r="S568">
        <f>IFERROR(ROUND(E568/O568,2),0)</f>
        <v>1</v>
      </c>
      <c r="T568" s="11" t="s">
        <v>8325</v>
      </c>
      <c r="U568" t="s">
        <v>8326</v>
      </c>
    </row>
    <row r="569" spans="1:21" ht="43.2" x14ac:dyDescent="0.3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5">
        <f t="shared" si="16"/>
        <v>42005.842523148152</v>
      </c>
      <c r="K569">
        <v>1417551194</v>
      </c>
      <c r="L569" s="15">
        <f>(((K569/60)/60)/24)+DATE(1970,1,1)</f>
        <v>41975.842523148152</v>
      </c>
      <c r="M569" s="10">
        <f t="shared" si="17"/>
        <v>2014</v>
      </c>
      <c r="N569" t="b">
        <v>0</v>
      </c>
      <c r="O569">
        <v>0</v>
      </c>
      <c r="P569" t="b">
        <v>0</v>
      </c>
      <c r="Q569" t="s">
        <v>8270</v>
      </c>
      <c r="R569">
        <f>ROUND(E569/D569*100,0)</f>
        <v>0</v>
      </c>
      <c r="S569">
        <f>IFERROR(ROUND(E569/O569,2),0)</f>
        <v>0</v>
      </c>
      <c r="T569" s="11" t="s">
        <v>8325</v>
      </c>
      <c r="U569" t="s">
        <v>8326</v>
      </c>
    </row>
    <row r="570" spans="1:21" ht="57.6" x14ac:dyDescent="0.3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5">
        <f t="shared" si="16"/>
        <v>42385.458333333328</v>
      </c>
      <c r="K570">
        <v>1449785223</v>
      </c>
      <c r="L570" s="15">
        <f>(((K570/60)/60)/24)+DATE(1970,1,1)</f>
        <v>42348.9215625</v>
      </c>
      <c r="M570" s="10">
        <f t="shared" si="17"/>
        <v>2015</v>
      </c>
      <c r="N570" t="b">
        <v>0</v>
      </c>
      <c r="O570">
        <v>5</v>
      </c>
      <c r="P570" t="b">
        <v>0</v>
      </c>
      <c r="Q570" t="s">
        <v>8270</v>
      </c>
      <c r="R570">
        <f>ROUND(E570/D570*100,0)</f>
        <v>1</v>
      </c>
      <c r="S570">
        <f>IFERROR(ROUND(E570/O570,2),0)</f>
        <v>49</v>
      </c>
      <c r="T570" s="11" t="s">
        <v>8325</v>
      </c>
      <c r="U570" t="s">
        <v>8326</v>
      </c>
    </row>
    <row r="571" spans="1:21" ht="43.2" x14ac:dyDescent="0.3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5">
        <f t="shared" si="16"/>
        <v>42370.847361111111</v>
      </c>
      <c r="K571">
        <v>1449087612</v>
      </c>
      <c r="L571" s="15">
        <f>(((K571/60)/60)/24)+DATE(1970,1,1)</f>
        <v>42340.847361111111</v>
      </c>
      <c r="M571" s="10">
        <f t="shared" si="17"/>
        <v>2015</v>
      </c>
      <c r="N571" t="b">
        <v>0</v>
      </c>
      <c r="O571">
        <v>1</v>
      </c>
      <c r="P571" t="b">
        <v>0</v>
      </c>
      <c r="Q571" t="s">
        <v>8270</v>
      </c>
      <c r="R571">
        <f>ROUND(E571/D571*100,0)</f>
        <v>1</v>
      </c>
      <c r="S571">
        <f>IFERROR(ROUND(E571/O571,2),0)</f>
        <v>20</v>
      </c>
      <c r="T571" s="11" t="s">
        <v>8325</v>
      </c>
      <c r="U571" t="s">
        <v>8326</v>
      </c>
    </row>
    <row r="572" spans="1:21" ht="28.8" x14ac:dyDescent="0.3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5">
        <f t="shared" si="16"/>
        <v>42418.798252314817</v>
      </c>
      <c r="K572">
        <v>1453230569</v>
      </c>
      <c r="L572" s="15">
        <f>(((K572/60)/60)/24)+DATE(1970,1,1)</f>
        <v>42388.798252314817</v>
      </c>
      <c r="M572" s="10">
        <f t="shared" si="17"/>
        <v>2016</v>
      </c>
      <c r="N572" t="b">
        <v>0</v>
      </c>
      <c r="O572">
        <v>1</v>
      </c>
      <c r="P572" t="b">
        <v>0</v>
      </c>
      <c r="Q572" t="s">
        <v>8270</v>
      </c>
      <c r="R572">
        <f>ROUND(E572/D572*100,0)</f>
        <v>0</v>
      </c>
      <c r="S572">
        <f>IFERROR(ROUND(E572/O572,2),0)</f>
        <v>142</v>
      </c>
      <c r="T572" s="11" t="s">
        <v>8325</v>
      </c>
      <c r="U572" t="s">
        <v>8326</v>
      </c>
    </row>
    <row r="573" spans="1:21" ht="43.2" x14ac:dyDescent="0.3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5">
        <f t="shared" si="16"/>
        <v>42212.165972222225</v>
      </c>
      <c r="K573">
        <v>1436297723</v>
      </c>
      <c r="L573" s="15">
        <f>(((K573/60)/60)/24)+DATE(1970,1,1)</f>
        <v>42192.816238425927</v>
      </c>
      <c r="M573" s="10">
        <f t="shared" si="17"/>
        <v>2015</v>
      </c>
      <c r="N573" t="b">
        <v>0</v>
      </c>
      <c r="O573">
        <v>2</v>
      </c>
      <c r="P573" t="b">
        <v>0</v>
      </c>
      <c r="Q573" t="s">
        <v>8270</v>
      </c>
      <c r="R573">
        <f>ROUND(E573/D573*100,0)</f>
        <v>0</v>
      </c>
      <c r="S573">
        <f>IFERROR(ROUND(E573/O573,2),0)</f>
        <v>53</v>
      </c>
      <c r="T573" s="11" t="s">
        <v>8325</v>
      </c>
      <c r="U573" t="s">
        <v>8326</v>
      </c>
    </row>
    <row r="574" spans="1:21" ht="43.2" x14ac:dyDescent="0.3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5">
        <f t="shared" si="16"/>
        <v>42312.757962962962</v>
      </c>
      <c r="K574">
        <v>1444065088</v>
      </c>
      <c r="L574" s="15">
        <f>(((K574/60)/60)/24)+DATE(1970,1,1)</f>
        <v>42282.71629629629</v>
      </c>
      <c r="M574" s="10">
        <f t="shared" si="17"/>
        <v>2015</v>
      </c>
      <c r="N574" t="b">
        <v>0</v>
      </c>
      <c r="O574">
        <v>0</v>
      </c>
      <c r="P574" t="b">
        <v>0</v>
      </c>
      <c r="Q574" t="s">
        <v>8270</v>
      </c>
      <c r="R574">
        <f>ROUND(E574/D574*100,0)</f>
        <v>0</v>
      </c>
      <c r="S574">
        <f>IFERROR(ROUND(E574/O574,2),0)</f>
        <v>0</v>
      </c>
      <c r="T574" s="11" t="s">
        <v>8325</v>
      </c>
      <c r="U574" t="s">
        <v>8326</v>
      </c>
    </row>
    <row r="575" spans="1:21" ht="57.6" x14ac:dyDescent="0.3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5">
        <f t="shared" si="16"/>
        <v>42022.05</v>
      </c>
      <c r="K575">
        <v>1416445931</v>
      </c>
      <c r="L575" s="15">
        <f>(((K575/60)/60)/24)+DATE(1970,1,1)</f>
        <v>41963.050127314811</v>
      </c>
      <c r="M575" s="10">
        <f t="shared" si="17"/>
        <v>2014</v>
      </c>
      <c r="N575" t="b">
        <v>0</v>
      </c>
      <c r="O575">
        <v>9</v>
      </c>
      <c r="P575" t="b">
        <v>0</v>
      </c>
      <c r="Q575" t="s">
        <v>8270</v>
      </c>
      <c r="R575">
        <f>ROUND(E575/D575*100,0)</f>
        <v>0</v>
      </c>
      <c r="S575">
        <f>IFERROR(ROUND(E575/O575,2),0)</f>
        <v>38.44</v>
      </c>
      <c r="T575" s="11" t="s">
        <v>8325</v>
      </c>
      <c r="U575" t="s">
        <v>8326</v>
      </c>
    </row>
    <row r="576" spans="1:21" ht="43.2" x14ac:dyDescent="0.3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5">
        <f t="shared" si="16"/>
        <v>42662.443368055552</v>
      </c>
      <c r="K576">
        <v>1474281507</v>
      </c>
      <c r="L576" s="15">
        <f>(((K576/60)/60)/24)+DATE(1970,1,1)</f>
        <v>42632.443368055552</v>
      </c>
      <c r="M576" s="10">
        <f t="shared" si="17"/>
        <v>2016</v>
      </c>
      <c r="N576" t="b">
        <v>0</v>
      </c>
      <c r="O576">
        <v>4</v>
      </c>
      <c r="P576" t="b">
        <v>0</v>
      </c>
      <c r="Q576" t="s">
        <v>8270</v>
      </c>
      <c r="R576">
        <f>ROUND(E576/D576*100,0)</f>
        <v>1</v>
      </c>
      <c r="S576">
        <f>IFERROR(ROUND(E576/O576,2),0)</f>
        <v>20</v>
      </c>
      <c r="T576" s="11" t="s">
        <v>8325</v>
      </c>
      <c r="U576" t="s">
        <v>8326</v>
      </c>
    </row>
    <row r="577" spans="1:21" ht="57.6" x14ac:dyDescent="0.3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5">
        <f t="shared" si="16"/>
        <v>42168.692627314813</v>
      </c>
      <c r="K577">
        <v>1431621443</v>
      </c>
      <c r="L577" s="15">
        <f>(((K577/60)/60)/24)+DATE(1970,1,1)</f>
        <v>42138.692627314813</v>
      </c>
      <c r="M577" s="10">
        <f t="shared" si="17"/>
        <v>2015</v>
      </c>
      <c r="N577" t="b">
        <v>0</v>
      </c>
      <c r="O577">
        <v>4</v>
      </c>
      <c r="P577" t="b">
        <v>0</v>
      </c>
      <c r="Q577" t="s">
        <v>8270</v>
      </c>
      <c r="R577">
        <f>ROUND(E577/D577*100,0)</f>
        <v>0</v>
      </c>
      <c r="S577">
        <f>IFERROR(ROUND(E577/O577,2),0)</f>
        <v>64.75</v>
      </c>
      <c r="T577" s="11" t="s">
        <v>8325</v>
      </c>
      <c r="U577" t="s">
        <v>8326</v>
      </c>
    </row>
    <row r="578" spans="1:21" ht="43.2" x14ac:dyDescent="0.3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5">
        <f t="shared" si="16"/>
        <v>42091.43</v>
      </c>
      <c r="K578">
        <v>1422357552</v>
      </c>
      <c r="L578" s="15">
        <f>(((K578/60)/60)/24)+DATE(1970,1,1)</f>
        <v>42031.471666666665</v>
      </c>
      <c r="M578" s="10">
        <f t="shared" si="17"/>
        <v>2015</v>
      </c>
      <c r="N578" t="b">
        <v>0</v>
      </c>
      <c r="O578">
        <v>1</v>
      </c>
      <c r="P578" t="b">
        <v>0</v>
      </c>
      <c r="Q578" t="s">
        <v>8270</v>
      </c>
      <c r="R578">
        <f>ROUND(E578/D578*100,0)</f>
        <v>0</v>
      </c>
      <c r="S578">
        <f>IFERROR(ROUND(E578/O578,2),0)</f>
        <v>1</v>
      </c>
      <c r="T578" s="11" t="s">
        <v>8325</v>
      </c>
      <c r="U578" t="s">
        <v>8326</v>
      </c>
    </row>
    <row r="579" spans="1:21" ht="43.2" x14ac:dyDescent="0.3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5">
        <f t="shared" ref="J579:J642" si="18">(((I579/60)/60)/24)+DATE(1970,1,1)</f>
        <v>42510.589143518519</v>
      </c>
      <c r="K579">
        <v>1458569302</v>
      </c>
      <c r="L579" s="15">
        <f>(((K579/60)/60)/24)+DATE(1970,1,1)</f>
        <v>42450.589143518519</v>
      </c>
      <c r="M579" s="10">
        <f t="shared" ref="M579:M642" si="19">YEAR(L579)</f>
        <v>2016</v>
      </c>
      <c r="N579" t="b">
        <v>0</v>
      </c>
      <c r="O579">
        <v>1</v>
      </c>
      <c r="P579" t="b">
        <v>0</v>
      </c>
      <c r="Q579" t="s">
        <v>8270</v>
      </c>
      <c r="R579">
        <f>ROUND(E579/D579*100,0)</f>
        <v>0</v>
      </c>
      <c r="S579">
        <f>IFERROR(ROUND(E579/O579,2),0)</f>
        <v>10</v>
      </c>
      <c r="T579" s="11" t="s">
        <v>8325</v>
      </c>
      <c r="U579" t="s">
        <v>8326</v>
      </c>
    </row>
    <row r="580" spans="1:21" ht="28.8" x14ac:dyDescent="0.3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5">
        <f t="shared" si="18"/>
        <v>42254.578622685185</v>
      </c>
      <c r="K580">
        <v>1439560393</v>
      </c>
      <c r="L580" s="15">
        <f>(((K580/60)/60)/24)+DATE(1970,1,1)</f>
        <v>42230.578622685185</v>
      </c>
      <c r="M580" s="10">
        <f t="shared" si="19"/>
        <v>2015</v>
      </c>
      <c r="N580" t="b">
        <v>0</v>
      </c>
      <c r="O580">
        <v>7</v>
      </c>
      <c r="P580" t="b">
        <v>0</v>
      </c>
      <c r="Q580" t="s">
        <v>8270</v>
      </c>
      <c r="R580">
        <f>ROUND(E580/D580*100,0)</f>
        <v>0</v>
      </c>
      <c r="S580">
        <f>IFERROR(ROUND(E580/O580,2),0)</f>
        <v>2</v>
      </c>
      <c r="T580" s="11" t="s">
        <v>8325</v>
      </c>
      <c r="U580" t="s">
        <v>8326</v>
      </c>
    </row>
    <row r="581" spans="1:21" ht="28.8" x14ac:dyDescent="0.3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5">
        <f t="shared" si="18"/>
        <v>41998.852118055554</v>
      </c>
      <c r="K581">
        <v>1416947223</v>
      </c>
      <c r="L581" s="15">
        <f>(((K581/60)/60)/24)+DATE(1970,1,1)</f>
        <v>41968.852118055554</v>
      </c>
      <c r="M581" s="10">
        <f t="shared" si="19"/>
        <v>2014</v>
      </c>
      <c r="N581" t="b">
        <v>0</v>
      </c>
      <c r="O581">
        <v>5</v>
      </c>
      <c r="P581" t="b">
        <v>0</v>
      </c>
      <c r="Q581" t="s">
        <v>8270</v>
      </c>
      <c r="R581">
        <f>ROUND(E581/D581*100,0)</f>
        <v>1</v>
      </c>
      <c r="S581">
        <f>IFERROR(ROUND(E581/O581,2),0)</f>
        <v>35</v>
      </c>
      <c r="T581" s="11" t="s">
        <v>8325</v>
      </c>
      <c r="U581" t="s">
        <v>8326</v>
      </c>
    </row>
    <row r="582" spans="1:21" ht="43.2" x14ac:dyDescent="0.3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5">
        <f t="shared" si="18"/>
        <v>42635.908182870371</v>
      </c>
      <c r="K582">
        <v>1471988867</v>
      </c>
      <c r="L582" s="15">
        <f>(((K582/60)/60)/24)+DATE(1970,1,1)</f>
        <v>42605.908182870371</v>
      </c>
      <c r="M582" s="10">
        <f t="shared" si="19"/>
        <v>2016</v>
      </c>
      <c r="N582" t="b">
        <v>0</v>
      </c>
      <c r="O582">
        <v>1</v>
      </c>
      <c r="P582" t="b">
        <v>0</v>
      </c>
      <c r="Q582" t="s">
        <v>8270</v>
      </c>
      <c r="R582">
        <f>ROUND(E582/D582*100,0)</f>
        <v>0</v>
      </c>
      <c r="S582">
        <f>IFERROR(ROUND(E582/O582,2),0)</f>
        <v>1</v>
      </c>
      <c r="T582" s="11" t="s">
        <v>8325</v>
      </c>
      <c r="U582" t="s">
        <v>8326</v>
      </c>
    </row>
    <row r="583" spans="1:21" ht="43.2" x14ac:dyDescent="0.3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5">
        <f t="shared" si="18"/>
        <v>42218.012777777782</v>
      </c>
      <c r="K583">
        <v>1435882704</v>
      </c>
      <c r="L583" s="15">
        <f>(((K583/60)/60)/24)+DATE(1970,1,1)</f>
        <v>42188.012777777782</v>
      </c>
      <c r="M583" s="10">
        <f t="shared" si="19"/>
        <v>2015</v>
      </c>
      <c r="N583" t="b">
        <v>0</v>
      </c>
      <c r="O583">
        <v>0</v>
      </c>
      <c r="P583" t="b">
        <v>0</v>
      </c>
      <c r="Q583" t="s">
        <v>8270</v>
      </c>
      <c r="R583">
        <f>ROUND(E583/D583*100,0)</f>
        <v>0</v>
      </c>
      <c r="S583">
        <f>IFERROR(ROUND(E583/O583,2),0)</f>
        <v>0</v>
      </c>
      <c r="T583" s="11" t="s">
        <v>8325</v>
      </c>
      <c r="U583" t="s">
        <v>8326</v>
      </c>
    </row>
    <row r="584" spans="1:21" ht="43.2" x14ac:dyDescent="0.3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5">
        <f t="shared" si="18"/>
        <v>42078.75</v>
      </c>
      <c r="K584">
        <v>1424454319</v>
      </c>
      <c r="L584" s="15">
        <f>(((K584/60)/60)/24)+DATE(1970,1,1)</f>
        <v>42055.739803240736</v>
      </c>
      <c r="M584" s="10">
        <f t="shared" si="19"/>
        <v>2015</v>
      </c>
      <c r="N584" t="b">
        <v>0</v>
      </c>
      <c r="O584">
        <v>0</v>
      </c>
      <c r="P584" t="b">
        <v>0</v>
      </c>
      <c r="Q584" t="s">
        <v>8270</v>
      </c>
      <c r="R584">
        <f>ROUND(E584/D584*100,0)</f>
        <v>0</v>
      </c>
      <c r="S584">
        <f>IFERROR(ROUND(E584/O584,2),0)</f>
        <v>0</v>
      </c>
      <c r="T584" s="11" t="s">
        <v>8325</v>
      </c>
      <c r="U584" t="s">
        <v>8326</v>
      </c>
    </row>
    <row r="585" spans="1:21" ht="43.2" x14ac:dyDescent="0.3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5">
        <f t="shared" si="18"/>
        <v>42082.896840277783</v>
      </c>
      <c r="K585">
        <v>1424212287</v>
      </c>
      <c r="L585" s="15">
        <f>(((K585/60)/60)/24)+DATE(1970,1,1)</f>
        <v>42052.93850694444</v>
      </c>
      <c r="M585" s="10">
        <f t="shared" si="19"/>
        <v>2015</v>
      </c>
      <c r="N585" t="b">
        <v>0</v>
      </c>
      <c r="O585">
        <v>1</v>
      </c>
      <c r="P585" t="b">
        <v>0</v>
      </c>
      <c r="Q585" t="s">
        <v>8270</v>
      </c>
      <c r="R585">
        <f>ROUND(E585/D585*100,0)</f>
        <v>0</v>
      </c>
      <c r="S585">
        <f>IFERROR(ROUND(E585/O585,2),0)</f>
        <v>1</v>
      </c>
      <c r="T585" s="11" t="s">
        <v>8325</v>
      </c>
      <c r="U585" t="s">
        <v>8326</v>
      </c>
    </row>
    <row r="586" spans="1:21" ht="43.2" x14ac:dyDescent="0.3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5">
        <f t="shared" si="18"/>
        <v>42079.674953703703</v>
      </c>
      <c r="K586">
        <v>1423933916</v>
      </c>
      <c r="L586" s="15">
        <f>(((K586/60)/60)/24)+DATE(1970,1,1)</f>
        <v>42049.716620370367</v>
      </c>
      <c r="M586" s="10">
        <f t="shared" si="19"/>
        <v>2015</v>
      </c>
      <c r="N586" t="b">
        <v>0</v>
      </c>
      <c r="O586">
        <v>2</v>
      </c>
      <c r="P586" t="b">
        <v>0</v>
      </c>
      <c r="Q586" t="s">
        <v>8270</v>
      </c>
      <c r="R586">
        <f>ROUND(E586/D586*100,0)</f>
        <v>1</v>
      </c>
      <c r="S586">
        <f>IFERROR(ROUND(E586/O586,2),0)</f>
        <v>5</v>
      </c>
      <c r="T586" s="11" t="s">
        <v>8325</v>
      </c>
      <c r="U586" t="s">
        <v>8326</v>
      </c>
    </row>
    <row r="587" spans="1:21" ht="43.2" x14ac:dyDescent="0.3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5">
        <f t="shared" si="18"/>
        <v>42339</v>
      </c>
      <c r="K587">
        <v>1444123377</v>
      </c>
      <c r="L587" s="15">
        <f>(((K587/60)/60)/24)+DATE(1970,1,1)</f>
        <v>42283.3909375</v>
      </c>
      <c r="M587" s="10">
        <f t="shared" si="19"/>
        <v>2015</v>
      </c>
      <c r="N587" t="b">
        <v>0</v>
      </c>
      <c r="O587">
        <v>0</v>
      </c>
      <c r="P587" t="b">
        <v>0</v>
      </c>
      <c r="Q587" t="s">
        <v>8270</v>
      </c>
      <c r="R587">
        <f>ROUND(E587/D587*100,0)</f>
        <v>0</v>
      </c>
      <c r="S587">
        <f>IFERROR(ROUND(E587/O587,2),0)</f>
        <v>0</v>
      </c>
      <c r="T587" s="11" t="s">
        <v>8325</v>
      </c>
      <c r="U587" t="s">
        <v>8326</v>
      </c>
    </row>
    <row r="588" spans="1:21" ht="43.2" x14ac:dyDescent="0.3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5">
        <f t="shared" si="18"/>
        <v>42050.854247685187</v>
      </c>
      <c r="K588">
        <v>1421440207</v>
      </c>
      <c r="L588" s="15">
        <f>(((K588/60)/60)/24)+DATE(1970,1,1)</f>
        <v>42020.854247685187</v>
      </c>
      <c r="M588" s="10">
        <f t="shared" si="19"/>
        <v>2015</v>
      </c>
      <c r="N588" t="b">
        <v>0</v>
      </c>
      <c r="O588">
        <v>4</v>
      </c>
      <c r="P588" t="b">
        <v>0</v>
      </c>
      <c r="Q588" t="s">
        <v>8270</v>
      </c>
      <c r="R588">
        <f>ROUND(E588/D588*100,0)</f>
        <v>1</v>
      </c>
      <c r="S588">
        <f>IFERROR(ROUND(E588/O588,2),0)</f>
        <v>14</v>
      </c>
      <c r="T588" s="11" t="s">
        <v>8325</v>
      </c>
      <c r="U588" t="s">
        <v>8326</v>
      </c>
    </row>
    <row r="589" spans="1:21" ht="72" x14ac:dyDescent="0.3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5">
        <f t="shared" si="18"/>
        <v>42110.757326388892</v>
      </c>
      <c r="K589">
        <v>1426615833</v>
      </c>
      <c r="L589" s="15">
        <f>(((K589/60)/60)/24)+DATE(1970,1,1)</f>
        <v>42080.757326388892</v>
      </c>
      <c r="M589" s="10">
        <f t="shared" si="19"/>
        <v>2015</v>
      </c>
      <c r="N589" t="b">
        <v>0</v>
      </c>
      <c r="O589">
        <v>7</v>
      </c>
      <c r="P589" t="b">
        <v>0</v>
      </c>
      <c r="Q589" t="s">
        <v>8270</v>
      </c>
      <c r="R589">
        <f>ROUND(E589/D589*100,0)</f>
        <v>9</v>
      </c>
      <c r="S589">
        <f>IFERROR(ROUND(E589/O589,2),0)</f>
        <v>389.29</v>
      </c>
      <c r="T589" s="11" t="s">
        <v>8325</v>
      </c>
      <c r="U589" t="s">
        <v>8326</v>
      </c>
    </row>
    <row r="590" spans="1:21" ht="43.2" x14ac:dyDescent="0.3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5">
        <f t="shared" si="18"/>
        <v>42691.811180555553</v>
      </c>
      <c r="K590">
        <v>1474223286</v>
      </c>
      <c r="L590" s="15">
        <f>(((K590/60)/60)/24)+DATE(1970,1,1)</f>
        <v>42631.769513888896</v>
      </c>
      <c r="M590" s="10">
        <f t="shared" si="19"/>
        <v>2016</v>
      </c>
      <c r="N590" t="b">
        <v>0</v>
      </c>
      <c r="O590">
        <v>2</v>
      </c>
      <c r="P590" t="b">
        <v>0</v>
      </c>
      <c r="Q590" t="s">
        <v>8270</v>
      </c>
      <c r="R590">
        <f>ROUND(E590/D590*100,0)</f>
        <v>3</v>
      </c>
      <c r="S590">
        <f>IFERROR(ROUND(E590/O590,2),0)</f>
        <v>150.5</v>
      </c>
      <c r="T590" s="11" t="s">
        <v>8325</v>
      </c>
      <c r="U590" t="s">
        <v>8326</v>
      </c>
    </row>
    <row r="591" spans="1:21" x14ac:dyDescent="0.3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5">
        <f t="shared" si="18"/>
        <v>42193.614571759259</v>
      </c>
      <c r="K591">
        <v>1435070699</v>
      </c>
      <c r="L591" s="15">
        <f>(((K591/60)/60)/24)+DATE(1970,1,1)</f>
        <v>42178.614571759259</v>
      </c>
      <c r="M591" s="10">
        <f t="shared" si="19"/>
        <v>2015</v>
      </c>
      <c r="N591" t="b">
        <v>0</v>
      </c>
      <c r="O591">
        <v>1</v>
      </c>
      <c r="P591" t="b">
        <v>0</v>
      </c>
      <c r="Q591" t="s">
        <v>8270</v>
      </c>
      <c r="R591">
        <f>ROUND(E591/D591*100,0)</f>
        <v>0</v>
      </c>
      <c r="S591">
        <f>IFERROR(ROUND(E591/O591,2),0)</f>
        <v>1</v>
      </c>
      <c r="T591" s="11" t="s">
        <v>8325</v>
      </c>
      <c r="U591" t="s">
        <v>8326</v>
      </c>
    </row>
    <row r="592" spans="1:21" ht="57.6" x14ac:dyDescent="0.3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5">
        <f t="shared" si="18"/>
        <v>42408.542361111111</v>
      </c>
      <c r="K592">
        <v>1452259131</v>
      </c>
      <c r="L592" s="15">
        <f>(((K592/60)/60)/24)+DATE(1970,1,1)</f>
        <v>42377.554756944446</v>
      </c>
      <c r="M592" s="10">
        <f t="shared" si="19"/>
        <v>2016</v>
      </c>
      <c r="N592" t="b">
        <v>0</v>
      </c>
      <c r="O592">
        <v>9</v>
      </c>
      <c r="P592" t="b">
        <v>0</v>
      </c>
      <c r="Q592" t="s">
        <v>8270</v>
      </c>
      <c r="R592">
        <f>ROUND(E592/D592*100,0)</f>
        <v>4</v>
      </c>
      <c r="S592">
        <f>IFERROR(ROUND(E592/O592,2),0)</f>
        <v>24.78</v>
      </c>
      <c r="T592" s="11" t="s">
        <v>8325</v>
      </c>
      <c r="U592" t="s">
        <v>8326</v>
      </c>
    </row>
    <row r="593" spans="1:21" ht="43.2" x14ac:dyDescent="0.3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5">
        <f t="shared" si="18"/>
        <v>42207.543171296296</v>
      </c>
      <c r="K593">
        <v>1434978130</v>
      </c>
      <c r="L593" s="15">
        <f>(((K593/60)/60)/24)+DATE(1970,1,1)</f>
        <v>42177.543171296296</v>
      </c>
      <c r="M593" s="10">
        <f t="shared" si="19"/>
        <v>2015</v>
      </c>
      <c r="N593" t="b">
        <v>0</v>
      </c>
      <c r="O593">
        <v>2</v>
      </c>
      <c r="P593" t="b">
        <v>0</v>
      </c>
      <c r="Q593" t="s">
        <v>8270</v>
      </c>
      <c r="R593">
        <f>ROUND(E593/D593*100,0)</f>
        <v>0</v>
      </c>
      <c r="S593">
        <f>IFERROR(ROUND(E593/O593,2),0)</f>
        <v>30.5</v>
      </c>
      <c r="T593" s="11" t="s">
        <v>8325</v>
      </c>
      <c r="U593" t="s">
        <v>8326</v>
      </c>
    </row>
    <row r="594" spans="1:21" ht="43.2" x14ac:dyDescent="0.3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5">
        <f t="shared" si="18"/>
        <v>41976.232175925921</v>
      </c>
      <c r="K594">
        <v>1414992860</v>
      </c>
      <c r="L594" s="15">
        <f>(((K594/60)/60)/24)+DATE(1970,1,1)</f>
        <v>41946.232175925928</v>
      </c>
      <c r="M594" s="10">
        <f t="shared" si="19"/>
        <v>2014</v>
      </c>
      <c r="N594" t="b">
        <v>0</v>
      </c>
      <c r="O594">
        <v>1</v>
      </c>
      <c r="P594" t="b">
        <v>0</v>
      </c>
      <c r="Q594" t="s">
        <v>8270</v>
      </c>
      <c r="R594">
        <f>ROUND(E594/D594*100,0)</f>
        <v>3</v>
      </c>
      <c r="S594">
        <f>IFERROR(ROUND(E594/O594,2),0)</f>
        <v>250</v>
      </c>
      <c r="T594" s="11" t="s">
        <v>8325</v>
      </c>
      <c r="U594" t="s">
        <v>8326</v>
      </c>
    </row>
    <row r="595" spans="1:21" ht="57.6" x14ac:dyDescent="0.3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5">
        <f t="shared" si="18"/>
        <v>42100.635937500003</v>
      </c>
      <c r="K595">
        <v>1425744945</v>
      </c>
      <c r="L595" s="15">
        <f>(((K595/60)/60)/24)+DATE(1970,1,1)</f>
        <v>42070.677604166667</v>
      </c>
      <c r="M595" s="10">
        <f t="shared" si="19"/>
        <v>2015</v>
      </c>
      <c r="N595" t="b">
        <v>0</v>
      </c>
      <c r="O595">
        <v>7</v>
      </c>
      <c r="P595" t="b">
        <v>0</v>
      </c>
      <c r="Q595" t="s">
        <v>8270</v>
      </c>
      <c r="R595">
        <f>ROUND(E595/D595*100,0)</f>
        <v>23</v>
      </c>
      <c r="S595">
        <f>IFERROR(ROUND(E595/O595,2),0)</f>
        <v>16.43</v>
      </c>
      <c r="T595" s="11" t="s">
        <v>8325</v>
      </c>
      <c r="U595" t="s">
        <v>8326</v>
      </c>
    </row>
    <row r="596" spans="1:21" ht="28.8" x14ac:dyDescent="0.3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5">
        <f t="shared" si="18"/>
        <v>42476.780162037037</v>
      </c>
      <c r="K596">
        <v>1458240206</v>
      </c>
      <c r="L596" s="15">
        <f>(((K596/60)/60)/24)+DATE(1970,1,1)</f>
        <v>42446.780162037037</v>
      </c>
      <c r="M596" s="10">
        <f t="shared" si="19"/>
        <v>2016</v>
      </c>
      <c r="N596" t="b">
        <v>0</v>
      </c>
      <c r="O596">
        <v>2</v>
      </c>
      <c r="P596" t="b">
        <v>0</v>
      </c>
      <c r="Q596" t="s">
        <v>8270</v>
      </c>
      <c r="R596">
        <f>ROUND(E596/D596*100,0)</f>
        <v>0</v>
      </c>
      <c r="S596">
        <f>IFERROR(ROUND(E596/O596,2),0)</f>
        <v>13</v>
      </c>
      <c r="T596" s="11" t="s">
        <v>8325</v>
      </c>
      <c r="U596" t="s">
        <v>8326</v>
      </c>
    </row>
    <row r="597" spans="1:21" ht="43.2" x14ac:dyDescent="0.3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5">
        <f t="shared" si="18"/>
        <v>42128.069884259254</v>
      </c>
      <c r="K597">
        <v>1426815638</v>
      </c>
      <c r="L597" s="15">
        <f>(((K597/60)/60)/24)+DATE(1970,1,1)</f>
        <v>42083.069884259254</v>
      </c>
      <c r="M597" s="10">
        <f t="shared" si="19"/>
        <v>2015</v>
      </c>
      <c r="N597" t="b">
        <v>0</v>
      </c>
      <c r="O597">
        <v>8</v>
      </c>
      <c r="P597" t="b">
        <v>0</v>
      </c>
      <c r="Q597" t="s">
        <v>8270</v>
      </c>
      <c r="R597">
        <f>ROUND(E597/D597*100,0)</f>
        <v>0</v>
      </c>
      <c r="S597">
        <f>IFERROR(ROUND(E597/O597,2),0)</f>
        <v>53.25</v>
      </c>
      <c r="T597" s="11" t="s">
        <v>8325</v>
      </c>
      <c r="U597" t="s">
        <v>8326</v>
      </c>
    </row>
    <row r="598" spans="1:21" ht="28.8" x14ac:dyDescent="0.3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5">
        <f t="shared" si="18"/>
        <v>42676.896898148145</v>
      </c>
      <c r="K598">
        <v>1475530292</v>
      </c>
      <c r="L598" s="15">
        <f>(((K598/60)/60)/24)+DATE(1970,1,1)</f>
        <v>42646.896898148145</v>
      </c>
      <c r="M598" s="10">
        <f t="shared" si="19"/>
        <v>2016</v>
      </c>
      <c r="N598" t="b">
        <v>0</v>
      </c>
      <c r="O598">
        <v>2</v>
      </c>
      <c r="P598" t="b">
        <v>0</v>
      </c>
      <c r="Q598" t="s">
        <v>8270</v>
      </c>
      <c r="R598">
        <f>ROUND(E598/D598*100,0)</f>
        <v>0</v>
      </c>
      <c r="S598">
        <f>IFERROR(ROUND(E598/O598,2),0)</f>
        <v>3</v>
      </c>
      <c r="T598" s="11" t="s">
        <v>8325</v>
      </c>
      <c r="U598" t="s">
        <v>8326</v>
      </c>
    </row>
    <row r="599" spans="1:21" ht="43.2" x14ac:dyDescent="0.3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5">
        <f t="shared" si="18"/>
        <v>42582.666666666672</v>
      </c>
      <c r="K599">
        <v>1466787335</v>
      </c>
      <c r="L599" s="15">
        <f>(((K599/60)/60)/24)+DATE(1970,1,1)</f>
        <v>42545.705266203702</v>
      </c>
      <c r="M599" s="10">
        <f t="shared" si="19"/>
        <v>2016</v>
      </c>
      <c r="N599" t="b">
        <v>0</v>
      </c>
      <c r="O599">
        <v>2</v>
      </c>
      <c r="P599" t="b">
        <v>0</v>
      </c>
      <c r="Q599" t="s">
        <v>8270</v>
      </c>
      <c r="R599">
        <f>ROUND(E599/D599*100,0)</f>
        <v>0</v>
      </c>
      <c r="S599">
        <f>IFERROR(ROUND(E599/O599,2),0)</f>
        <v>10</v>
      </c>
      <c r="T599" s="11" t="s">
        <v>8325</v>
      </c>
      <c r="U599" t="s">
        <v>8326</v>
      </c>
    </row>
    <row r="600" spans="1:21" ht="28.8" x14ac:dyDescent="0.3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5">
        <f t="shared" si="18"/>
        <v>41978.00209490741</v>
      </c>
      <c r="K600">
        <v>1415145781</v>
      </c>
      <c r="L600" s="15">
        <f>(((K600/60)/60)/24)+DATE(1970,1,1)</f>
        <v>41948.00209490741</v>
      </c>
      <c r="M600" s="10">
        <f t="shared" si="19"/>
        <v>2014</v>
      </c>
      <c r="N600" t="b">
        <v>0</v>
      </c>
      <c r="O600">
        <v>7</v>
      </c>
      <c r="P600" t="b">
        <v>0</v>
      </c>
      <c r="Q600" t="s">
        <v>8270</v>
      </c>
      <c r="R600">
        <f>ROUND(E600/D600*100,0)</f>
        <v>34</v>
      </c>
      <c r="S600">
        <f>IFERROR(ROUND(E600/O600,2),0)</f>
        <v>121.43</v>
      </c>
      <c r="T600" s="11" t="s">
        <v>8325</v>
      </c>
      <c r="U600" t="s">
        <v>8326</v>
      </c>
    </row>
    <row r="601" spans="1:21" ht="43.2" x14ac:dyDescent="0.3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5">
        <f t="shared" si="18"/>
        <v>42071.636111111111</v>
      </c>
      <c r="K601">
        <v>1423769402</v>
      </c>
      <c r="L601" s="15">
        <f>(((K601/60)/60)/24)+DATE(1970,1,1)</f>
        <v>42047.812523148154</v>
      </c>
      <c r="M601" s="10">
        <f t="shared" si="19"/>
        <v>2015</v>
      </c>
      <c r="N601" t="b">
        <v>0</v>
      </c>
      <c r="O601">
        <v>2</v>
      </c>
      <c r="P601" t="b">
        <v>0</v>
      </c>
      <c r="Q601" t="s">
        <v>8270</v>
      </c>
      <c r="R601">
        <f>ROUND(E601/D601*100,0)</f>
        <v>0</v>
      </c>
      <c r="S601">
        <f>IFERROR(ROUND(E601/O601,2),0)</f>
        <v>15.5</v>
      </c>
      <c r="T601" s="11" t="s">
        <v>8325</v>
      </c>
      <c r="U601" t="s">
        <v>8326</v>
      </c>
    </row>
    <row r="602" spans="1:21" ht="28.8" x14ac:dyDescent="0.3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5">
        <f t="shared" si="18"/>
        <v>42133.798171296294</v>
      </c>
      <c r="K602">
        <v>1426014562</v>
      </c>
      <c r="L602" s="15">
        <f>(((K602/60)/60)/24)+DATE(1970,1,1)</f>
        <v>42073.798171296294</v>
      </c>
      <c r="M602" s="10">
        <f t="shared" si="19"/>
        <v>2015</v>
      </c>
      <c r="N602" t="b">
        <v>0</v>
      </c>
      <c r="O602">
        <v>1</v>
      </c>
      <c r="P602" t="b">
        <v>0</v>
      </c>
      <c r="Q602" t="s">
        <v>8270</v>
      </c>
      <c r="R602">
        <f>ROUND(E602/D602*100,0)</f>
        <v>2</v>
      </c>
      <c r="S602">
        <f>IFERROR(ROUND(E602/O602,2),0)</f>
        <v>100</v>
      </c>
      <c r="T602" s="11" t="s">
        <v>8325</v>
      </c>
      <c r="U602" t="s">
        <v>8326</v>
      </c>
    </row>
    <row r="603" spans="1:21" ht="43.2" x14ac:dyDescent="0.3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5">
        <f t="shared" si="18"/>
        <v>41999.858090277776</v>
      </c>
      <c r="K603">
        <v>1417034139</v>
      </c>
      <c r="L603" s="15">
        <f>(((K603/60)/60)/24)+DATE(1970,1,1)</f>
        <v>41969.858090277776</v>
      </c>
      <c r="M603" s="10">
        <f t="shared" si="19"/>
        <v>2014</v>
      </c>
      <c r="N603" t="b">
        <v>0</v>
      </c>
      <c r="O603">
        <v>6</v>
      </c>
      <c r="P603" t="b">
        <v>0</v>
      </c>
      <c r="Q603" t="s">
        <v>8270</v>
      </c>
      <c r="R603">
        <f>ROUND(E603/D603*100,0)</f>
        <v>1</v>
      </c>
      <c r="S603">
        <f>IFERROR(ROUND(E603/O603,2),0)</f>
        <v>23.33</v>
      </c>
      <c r="T603" s="11" t="s">
        <v>8325</v>
      </c>
      <c r="U603" t="s">
        <v>8326</v>
      </c>
    </row>
    <row r="604" spans="1:21" ht="43.2" x14ac:dyDescent="0.3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5">
        <f t="shared" si="18"/>
        <v>42173.79415509259</v>
      </c>
      <c r="K604">
        <v>1432062215</v>
      </c>
      <c r="L604" s="15">
        <f>(((K604/60)/60)/24)+DATE(1970,1,1)</f>
        <v>42143.79415509259</v>
      </c>
      <c r="M604" s="10">
        <f t="shared" si="19"/>
        <v>2015</v>
      </c>
      <c r="N604" t="b">
        <v>0</v>
      </c>
      <c r="O604">
        <v>0</v>
      </c>
      <c r="P604" t="b">
        <v>0</v>
      </c>
      <c r="Q604" t="s">
        <v>8270</v>
      </c>
      <c r="R604">
        <f>ROUND(E604/D604*100,0)</f>
        <v>0</v>
      </c>
      <c r="S604">
        <f>IFERROR(ROUND(E604/O604,2),0)</f>
        <v>0</v>
      </c>
      <c r="T604" s="11" t="s">
        <v>8325</v>
      </c>
      <c r="U604" t="s">
        <v>8326</v>
      </c>
    </row>
    <row r="605" spans="1:21" ht="43.2" x14ac:dyDescent="0.3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5">
        <f t="shared" si="18"/>
        <v>41865.639155092591</v>
      </c>
      <c r="K605">
        <v>1405437623</v>
      </c>
      <c r="L605" s="15">
        <f>(((K605/60)/60)/24)+DATE(1970,1,1)</f>
        <v>41835.639155092591</v>
      </c>
      <c r="M605" s="10">
        <f t="shared" si="19"/>
        <v>2014</v>
      </c>
      <c r="N605" t="b">
        <v>0</v>
      </c>
      <c r="O605">
        <v>13</v>
      </c>
      <c r="P605" t="b">
        <v>0</v>
      </c>
      <c r="Q605" t="s">
        <v>8270</v>
      </c>
      <c r="R605">
        <f>ROUND(E605/D605*100,0)</f>
        <v>4</v>
      </c>
      <c r="S605">
        <f>IFERROR(ROUND(E605/O605,2),0)</f>
        <v>45.39</v>
      </c>
      <c r="T605" s="11" t="s">
        <v>8325</v>
      </c>
      <c r="U605" t="s">
        <v>8326</v>
      </c>
    </row>
    <row r="606" spans="1:21" ht="43.2" x14ac:dyDescent="0.3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5">
        <f t="shared" si="18"/>
        <v>41879.035370370373</v>
      </c>
      <c r="K606">
        <v>1406595056</v>
      </c>
      <c r="L606" s="15">
        <f>(((K606/60)/60)/24)+DATE(1970,1,1)</f>
        <v>41849.035370370373</v>
      </c>
      <c r="M606" s="10">
        <f t="shared" si="19"/>
        <v>2014</v>
      </c>
      <c r="N606" t="b">
        <v>0</v>
      </c>
      <c r="O606">
        <v>0</v>
      </c>
      <c r="P606" t="b">
        <v>0</v>
      </c>
      <c r="Q606" t="s">
        <v>8270</v>
      </c>
      <c r="R606">
        <f>ROUND(E606/D606*100,0)</f>
        <v>0</v>
      </c>
      <c r="S606">
        <f>IFERROR(ROUND(E606/O606,2),0)</f>
        <v>0</v>
      </c>
      <c r="T606" s="11" t="s">
        <v>8325</v>
      </c>
      <c r="U606" t="s">
        <v>8326</v>
      </c>
    </row>
    <row r="607" spans="1:21" ht="28.8" x14ac:dyDescent="0.3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5">
        <f t="shared" si="18"/>
        <v>42239.357731481476</v>
      </c>
      <c r="K607">
        <v>1436430908</v>
      </c>
      <c r="L607" s="15">
        <f>(((K607/60)/60)/24)+DATE(1970,1,1)</f>
        <v>42194.357731481476</v>
      </c>
      <c r="M607" s="10">
        <f t="shared" si="19"/>
        <v>2015</v>
      </c>
      <c r="N607" t="b">
        <v>0</v>
      </c>
      <c r="O607">
        <v>8</v>
      </c>
      <c r="P607" t="b">
        <v>0</v>
      </c>
      <c r="Q607" t="s">
        <v>8270</v>
      </c>
      <c r="R607">
        <f>ROUND(E607/D607*100,0)</f>
        <v>3</v>
      </c>
      <c r="S607">
        <f>IFERROR(ROUND(E607/O607,2),0)</f>
        <v>16.38</v>
      </c>
      <c r="T607" s="11" t="s">
        <v>8325</v>
      </c>
      <c r="U607" t="s">
        <v>8326</v>
      </c>
    </row>
    <row r="608" spans="1:21" ht="57.6" x14ac:dyDescent="0.3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5">
        <f t="shared" si="18"/>
        <v>42148.625</v>
      </c>
      <c r="K608">
        <v>1428507409</v>
      </c>
      <c r="L608" s="15">
        <f>(((K608/60)/60)/24)+DATE(1970,1,1)</f>
        <v>42102.650567129633</v>
      </c>
      <c r="M608" s="10">
        <f t="shared" si="19"/>
        <v>2015</v>
      </c>
      <c r="N608" t="b">
        <v>0</v>
      </c>
      <c r="O608">
        <v>1</v>
      </c>
      <c r="P608" t="b">
        <v>0</v>
      </c>
      <c r="Q608" t="s">
        <v>8270</v>
      </c>
      <c r="R608">
        <f>ROUND(E608/D608*100,0)</f>
        <v>0</v>
      </c>
      <c r="S608">
        <f>IFERROR(ROUND(E608/O608,2),0)</f>
        <v>10</v>
      </c>
      <c r="T608" s="11" t="s">
        <v>8325</v>
      </c>
      <c r="U608" t="s">
        <v>8326</v>
      </c>
    </row>
    <row r="609" spans="1:21" ht="43.2" x14ac:dyDescent="0.3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5">
        <f t="shared" si="18"/>
        <v>42330.867314814815</v>
      </c>
      <c r="K609">
        <v>1445629736</v>
      </c>
      <c r="L609" s="15">
        <f>(((K609/60)/60)/24)+DATE(1970,1,1)</f>
        <v>42300.825648148151</v>
      </c>
      <c r="M609" s="10">
        <f t="shared" si="19"/>
        <v>2015</v>
      </c>
      <c r="N609" t="b">
        <v>0</v>
      </c>
      <c r="O609">
        <v>0</v>
      </c>
      <c r="P609" t="b">
        <v>0</v>
      </c>
      <c r="Q609" t="s">
        <v>8270</v>
      </c>
      <c r="R609">
        <f>ROUND(E609/D609*100,0)</f>
        <v>0</v>
      </c>
      <c r="S609">
        <f>IFERROR(ROUND(E609/O609,2),0)</f>
        <v>0</v>
      </c>
      <c r="T609" s="11" t="s">
        <v>8325</v>
      </c>
      <c r="U609" t="s">
        <v>8326</v>
      </c>
    </row>
    <row r="610" spans="1:21" ht="43.2" x14ac:dyDescent="0.3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5">
        <f t="shared" si="18"/>
        <v>42170.921064814815</v>
      </c>
      <c r="K610">
        <v>1431813980</v>
      </c>
      <c r="L610" s="15">
        <f>(((K610/60)/60)/24)+DATE(1970,1,1)</f>
        <v>42140.921064814815</v>
      </c>
      <c r="M610" s="10">
        <f t="shared" si="19"/>
        <v>2015</v>
      </c>
      <c r="N610" t="b">
        <v>0</v>
      </c>
      <c r="O610">
        <v>5</v>
      </c>
      <c r="P610" t="b">
        <v>0</v>
      </c>
      <c r="Q610" t="s">
        <v>8270</v>
      </c>
      <c r="R610">
        <f>ROUND(E610/D610*100,0)</f>
        <v>1</v>
      </c>
      <c r="S610">
        <f>IFERROR(ROUND(E610/O610,2),0)</f>
        <v>292.2</v>
      </c>
      <c r="T610" s="11" t="s">
        <v>8325</v>
      </c>
      <c r="U610" t="s">
        <v>8326</v>
      </c>
    </row>
    <row r="611" spans="1:21" ht="43.2" x14ac:dyDescent="0.3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5">
        <f t="shared" si="18"/>
        <v>42337.075740740736</v>
      </c>
      <c r="K611">
        <v>1446166144</v>
      </c>
      <c r="L611" s="15">
        <f>(((K611/60)/60)/24)+DATE(1970,1,1)</f>
        <v>42307.034074074079</v>
      </c>
      <c r="M611" s="10">
        <f t="shared" si="19"/>
        <v>2015</v>
      </c>
      <c r="N611" t="b">
        <v>0</v>
      </c>
      <c r="O611">
        <v>1</v>
      </c>
      <c r="P611" t="b">
        <v>0</v>
      </c>
      <c r="Q611" t="s">
        <v>8270</v>
      </c>
      <c r="R611">
        <f>ROUND(E611/D611*100,0)</f>
        <v>1</v>
      </c>
      <c r="S611">
        <f>IFERROR(ROUND(E611/O611,2),0)</f>
        <v>5</v>
      </c>
      <c r="T611" s="11" t="s">
        <v>8325</v>
      </c>
      <c r="U611" t="s">
        <v>8326</v>
      </c>
    </row>
    <row r="612" spans="1:21" ht="43.2" x14ac:dyDescent="0.3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5">
        <f t="shared" si="18"/>
        <v>42116.83085648148</v>
      </c>
      <c r="K612">
        <v>1427140586</v>
      </c>
      <c r="L612" s="15">
        <f>(((K612/60)/60)/24)+DATE(1970,1,1)</f>
        <v>42086.83085648148</v>
      </c>
      <c r="M612" s="10">
        <f t="shared" si="19"/>
        <v>2015</v>
      </c>
      <c r="N612" t="b">
        <v>0</v>
      </c>
      <c r="O612">
        <v>0</v>
      </c>
      <c r="P612" t="b">
        <v>0</v>
      </c>
      <c r="Q612" t="s">
        <v>8270</v>
      </c>
      <c r="R612">
        <f>ROUND(E612/D612*100,0)</f>
        <v>0</v>
      </c>
      <c r="S612">
        <f>IFERROR(ROUND(E612/O612,2),0)</f>
        <v>0</v>
      </c>
      <c r="T612" s="11" t="s">
        <v>8325</v>
      </c>
      <c r="U612" t="s">
        <v>8326</v>
      </c>
    </row>
    <row r="613" spans="1:21" ht="43.2" x14ac:dyDescent="0.3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5">
        <f t="shared" si="18"/>
        <v>42388.560613425929</v>
      </c>
      <c r="K613">
        <v>1448026037</v>
      </c>
      <c r="L613" s="15">
        <f>(((K613/60)/60)/24)+DATE(1970,1,1)</f>
        <v>42328.560613425929</v>
      </c>
      <c r="M613" s="10">
        <f t="shared" si="19"/>
        <v>2015</v>
      </c>
      <c r="N613" t="b">
        <v>0</v>
      </c>
      <c r="O613">
        <v>0</v>
      </c>
      <c r="P613" t="b">
        <v>0</v>
      </c>
      <c r="Q613" t="s">
        <v>8270</v>
      </c>
      <c r="R613">
        <f>ROUND(E613/D613*100,0)</f>
        <v>0</v>
      </c>
      <c r="S613">
        <f>IFERROR(ROUND(E613/O613,2),0)</f>
        <v>0</v>
      </c>
      <c r="T613" s="11" t="s">
        <v>8325</v>
      </c>
      <c r="U613" t="s">
        <v>8326</v>
      </c>
    </row>
    <row r="614" spans="1:21" ht="28.8" x14ac:dyDescent="0.3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5">
        <f t="shared" si="18"/>
        <v>42615.031782407401</v>
      </c>
      <c r="K614">
        <v>1470185146</v>
      </c>
      <c r="L614" s="15">
        <f>(((K614/60)/60)/24)+DATE(1970,1,1)</f>
        <v>42585.031782407401</v>
      </c>
      <c r="M614" s="10">
        <f t="shared" si="19"/>
        <v>2016</v>
      </c>
      <c r="N614" t="b">
        <v>0</v>
      </c>
      <c r="O614">
        <v>0</v>
      </c>
      <c r="P614" t="b">
        <v>0</v>
      </c>
      <c r="Q614" t="s">
        <v>8270</v>
      </c>
      <c r="R614">
        <f>ROUND(E614/D614*100,0)</f>
        <v>0</v>
      </c>
      <c r="S614">
        <f>IFERROR(ROUND(E614/O614,2),0)</f>
        <v>0</v>
      </c>
      <c r="T614" s="11" t="s">
        <v>8325</v>
      </c>
      <c r="U614" t="s">
        <v>8326</v>
      </c>
    </row>
    <row r="615" spans="1:21" ht="43.2" x14ac:dyDescent="0.3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5">
        <f t="shared" si="18"/>
        <v>42278.207638888889</v>
      </c>
      <c r="K615">
        <v>1441022120</v>
      </c>
      <c r="L615" s="15">
        <f>(((K615/60)/60)/24)+DATE(1970,1,1)</f>
        <v>42247.496759259258</v>
      </c>
      <c r="M615" s="10">
        <f t="shared" si="19"/>
        <v>2015</v>
      </c>
      <c r="N615" t="b">
        <v>0</v>
      </c>
      <c r="O615">
        <v>121</v>
      </c>
      <c r="P615" t="b">
        <v>0</v>
      </c>
      <c r="Q615" t="s">
        <v>8270</v>
      </c>
      <c r="R615">
        <f>ROUND(E615/D615*100,0)</f>
        <v>21</v>
      </c>
      <c r="S615">
        <f>IFERROR(ROUND(E615/O615,2),0)</f>
        <v>105.93</v>
      </c>
      <c r="T615" s="11" t="s">
        <v>8325</v>
      </c>
      <c r="U615" t="s">
        <v>8326</v>
      </c>
    </row>
    <row r="616" spans="1:21" ht="43.2" x14ac:dyDescent="0.3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5">
        <f t="shared" si="18"/>
        <v>42545.061805555553</v>
      </c>
      <c r="K616">
        <v>1464139740</v>
      </c>
      <c r="L616" s="15">
        <f>(((K616/60)/60)/24)+DATE(1970,1,1)</f>
        <v>42515.061805555553</v>
      </c>
      <c r="M616" s="10">
        <f t="shared" si="19"/>
        <v>2016</v>
      </c>
      <c r="N616" t="b">
        <v>0</v>
      </c>
      <c r="O616">
        <v>0</v>
      </c>
      <c r="P616" t="b">
        <v>0</v>
      </c>
      <c r="Q616" t="s">
        <v>8270</v>
      </c>
      <c r="R616">
        <f>ROUND(E616/D616*100,0)</f>
        <v>0</v>
      </c>
      <c r="S616">
        <f>IFERROR(ROUND(E616/O616,2),0)</f>
        <v>0</v>
      </c>
      <c r="T616" s="11" t="s">
        <v>8325</v>
      </c>
      <c r="U616" t="s">
        <v>8326</v>
      </c>
    </row>
    <row r="617" spans="1:21" ht="43.2" x14ac:dyDescent="0.3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5">
        <f t="shared" si="18"/>
        <v>42272.122210648144</v>
      </c>
      <c r="K617">
        <v>1440557759</v>
      </c>
      <c r="L617" s="15">
        <f>(((K617/60)/60)/24)+DATE(1970,1,1)</f>
        <v>42242.122210648144</v>
      </c>
      <c r="M617" s="10">
        <f t="shared" si="19"/>
        <v>2015</v>
      </c>
      <c r="N617" t="b">
        <v>0</v>
      </c>
      <c r="O617">
        <v>0</v>
      </c>
      <c r="P617" t="b">
        <v>0</v>
      </c>
      <c r="Q617" t="s">
        <v>8270</v>
      </c>
      <c r="R617">
        <f>ROUND(E617/D617*100,0)</f>
        <v>0</v>
      </c>
      <c r="S617">
        <f>IFERROR(ROUND(E617/O617,2),0)</f>
        <v>0</v>
      </c>
      <c r="T617" s="11" t="s">
        <v>8325</v>
      </c>
      <c r="U617" t="s">
        <v>8326</v>
      </c>
    </row>
    <row r="618" spans="1:21" ht="43.2" x14ac:dyDescent="0.3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5">
        <f t="shared" si="18"/>
        <v>42791.376238425932</v>
      </c>
      <c r="K618">
        <v>1485421307</v>
      </c>
      <c r="L618" s="15">
        <f>(((K618/60)/60)/24)+DATE(1970,1,1)</f>
        <v>42761.376238425932</v>
      </c>
      <c r="M618" s="10">
        <f t="shared" si="19"/>
        <v>2017</v>
      </c>
      <c r="N618" t="b">
        <v>0</v>
      </c>
      <c r="O618">
        <v>0</v>
      </c>
      <c r="P618" t="b">
        <v>0</v>
      </c>
      <c r="Q618" t="s">
        <v>8270</v>
      </c>
      <c r="R618">
        <f>ROUND(E618/D618*100,0)</f>
        <v>0</v>
      </c>
      <c r="S618">
        <f>IFERROR(ROUND(E618/O618,2),0)</f>
        <v>0</v>
      </c>
      <c r="T618" s="11" t="s">
        <v>8325</v>
      </c>
      <c r="U618" t="s">
        <v>8326</v>
      </c>
    </row>
    <row r="619" spans="1:21" ht="57.6" x14ac:dyDescent="0.3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5">
        <f t="shared" si="18"/>
        <v>42132.343090277776</v>
      </c>
      <c r="K619">
        <v>1427184843</v>
      </c>
      <c r="L619" s="15">
        <f>(((K619/60)/60)/24)+DATE(1970,1,1)</f>
        <v>42087.343090277776</v>
      </c>
      <c r="M619" s="10">
        <f t="shared" si="19"/>
        <v>2015</v>
      </c>
      <c r="N619" t="b">
        <v>0</v>
      </c>
      <c r="O619">
        <v>3</v>
      </c>
      <c r="P619" t="b">
        <v>0</v>
      </c>
      <c r="Q619" t="s">
        <v>8270</v>
      </c>
      <c r="R619">
        <f>ROUND(E619/D619*100,0)</f>
        <v>3</v>
      </c>
      <c r="S619">
        <f>IFERROR(ROUND(E619/O619,2),0)</f>
        <v>20</v>
      </c>
      <c r="T619" s="11" t="s">
        <v>8325</v>
      </c>
      <c r="U619" t="s">
        <v>8326</v>
      </c>
    </row>
    <row r="620" spans="1:21" ht="43.2" x14ac:dyDescent="0.3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5">
        <f t="shared" si="18"/>
        <v>42347.810219907406</v>
      </c>
      <c r="K620">
        <v>1447097203</v>
      </c>
      <c r="L620" s="15">
        <f>(((K620/60)/60)/24)+DATE(1970,1,1)</f>
        <v>42317.810219907406</v>
      </c>
      <c r="M620" s="10">
        <f t="shared" si="19"/>
        <v>2015</v>
      </c>
      <c r="N620" t="b">
        <v>0</v>
      </c>
      <c r="O620">
        <v>0</v>
      </c>
      <c r="P620" t="b">
        <v>0</v>
      </c>
      <c r="Q620" t="s">
        <v>8270</v>
      </c>
      <c r="R620">
        <f>ROUND(E620/D620*100,0)</f>
        <v>0</v>
      </c>
      <c r="S620">
        <f>IFERROR(ROUND(E620/O620,2),0)</f>
        <v>0</v>
      </c>
      <c r="T620" s="11" t="s">
        <v>8325</v>
      </c>
      <c r="U620" t="s">
        <v>8326</v>
      </c>
    </row>
    <row r="621" spans="1:21" ht="28.8" x14ac:dyDescent="0.3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5">
        <f t="shared" si="18"/>
        <v>41968.692013888889</v>
      </c>
      <c r="K621">
        <v>1411745790</v>
      </c>
      <c r="L621" s="15">
        <f>(((K621/60)/60)/24)+DATE(1970,1,1)</f>
        <v>41908.650347222225</v>
      </c>
      <c r="M621" s="10">
        <f t="shared" si="19"/>
        <v>2014</v>
      </c>
      <c r="N621" t="b">
        <v>0</v>
      </c>
      <c r="O621">
        <v>1</v>
      </c>
      <c r="P621" t="b">
        <v>0</v>
      </c>
      <c r="Q621" t="s">
        <v>8270</v>
      </c>
      <c r="R621">
        <f>ROUND(E621/D621*100,0)</f>
        <v>0</v>
      </c>
      <c r="S621">
        <f>IFERROR(ROUND(E621/O621,2),0)</f>
        <v>1</v>
      </c>
      <c r="T621" s="11" t="s">
        <v>8325</v>
      </c>
      <c r="U621" t="s">
        <v>8326</v>
      </c>
    </row>
    <row r="622" spans="1:21" ht="43.2" x14ac:dyDescent="0.3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5">
        <f t="shared" si="18"/>
        <v>41876.716874999998</v>
      </c>
      <c r="K622">
        <v>1405098738</v>
      </c>
      <c r="L622" s="15">
        <f>(((K622/60)/60)/24)+DATE(1970,1,1)</f>
        <v>41831.716874999998</v>
      </c>
      <c r="M622" s="10">
        <f t="shared" si="19"/>
        <v>2014</v>
      </c>
      <c r="N622" t="b">
        <v>0</v>
      </c>
      <c r="O622">
        <v>1</v>
      </c>
      <c r="P622" t="b">
        <v>0</v>
      </c>
      <c r="Q622" t="s">
        <v>8270</v>
      </c>
      <c r="R622">
        <f>ROUND(E622/D622*100,0)</f>
        <v>1</v>
      </c>
      <c r="S622">
        <f>IFERROR(ROUND(E622/O622,2),0)</f>
        <v>300</v>
      </c>
      <c r="T622" s="11" t="s">
        <v>8325</v>
      </c>
      <c r="U622" t="s">
        <v>8326</v>
      </c>
    </row>
    <row r="623" spans="1:21" ht="43.2" x14ac:dyDescent="0.3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5">
        <f t="shared" si="18"/>
        <v>42558.987696759257</v>
      </c>
      <c r="K623">
        <v>1465342937</v>
      </c>
      <c r="L623" s="15">
        <f>(((K623/60)/60)/24)+DATE(1970,1,1)</f>
        <v>42528.987696759257</v>
      </c>
      <c r="M623" s="10">
        <f t="shared" si="19"/>
        <v>2016</v>
      </c>
      <c r="N623" t="b">
        <v>0</v>
      </c>
      <c r="O623">
        <v>3</v>
      </c>
      <c r="P623" t="b">
        <v>0</v>
      </c>
      <c r="Q623" t="s">
        <v>8270</v>
      </c>
      <c r="R623">
        <f>ROUND(E623/D623*100,0)</f>
        <v>1</v>
      </c>
      <c r="S623">
        <f>IFERROR(ROUND(E623/O623,2),0)</f>
        <v>87</v>
      </c>
      <c r="T623" s="11" t="s">
        <v>8325</v>
      </c>
      <c r="U623" t="s">
        <v>8326</v>
      </c>
    </row>
    <row r="624" spans="1:21" ht="43.2" x14ac:dyDescent="0.3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5">
        <f t="shared" si="18"/>
        <v>42552.774745370371</v>
      </c>
      <c r="K624">
        <v>1465670138</v>
      </c>
      <c r="L624" s="15">
        <f>(((K624/60)/60)/24)+DATE(1970,1,1)</f>
        <v>42532.774745370371</v>
      </c>
      <c r="M624" s="10">
        <f t="shared" si="19"/>
        <v>2016</v>
      </c>
      <c r="N624" t="b">
        <v>0</v>
      </c>
      <c r="O624">
        <v>9</v>
      </c>
      <c r="P624" t="b">
        <v>0</v>
      </c>
      <c r="Q624" t="s">
        <v>8270</v>
      </c>
      <c r="R624">
        <f>ROUND(E624/D624*100,0)</f>
        <v>6</v>
      </c>
      <c r="S624">
        <f>IFERROR(ROUND(E624/O624,2),0)</f>
        <v>37.89</v>
      </c>
      <c r="T624" s="11" t="s">
        <v>8325</v>
      </c>
      <c r="U624" t="s">
        <v>8326</v>
      </c>
    </row>
    <row r="625" spans="1:21" ht="57.6" x14ac:dyDescent="0.3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5">
        <f t="shared" si="18"/>
        <v>42152.009224537032</v>
      </c>
      <c r="K625">
        <v>1430179997</v>
      </c>
      <c r="L625" s="15">
        <f>(((K625/60)/60)/24)+DATE(1970,1,1)</f>
        <v>42122.009224537032</v>
      </c>
      <c r="M625" s="10">
        <f t="shared" si="19"/>
        <v>2015</v>
      </c>
      <c r="N625" t="b">
        <v>0</v>
      </c>
      <c r="O625">
        <v>0</v>
      </c>
      <c r="P625" t="b">
        <v>0</v>
      </c>
      <c r="Q625" t="s">
        <v>8270</v>
      </c>
      <c r="R625">
        <f>ROUND(E625/D625*100,0)</f>
        <v>0</v>
      </c>
      <c r="S625">
        <f>IFERROR(ROUND(E625/O625,2),0)</f>
        <v>0</v>
      </c>
      <c r="T625" s="11" t="s">
        <v>8325</v>
      </c>
      <c r="U625" t="s">
        <v>8326</v>
      </c>
    </row>
    <row r="626" spans="1:21" ht="43.2" x14ac:dyDescent="0.3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5">
        <f t="shared" si="18"/>
        <v>42138.988900462966</v>
      </c>
      <c r="K626">
        <v>1429055041</v>
      </c>
      <c r="L626" s="15">
        <f>(((K626/60)/60)/24)+DATE(1970,1,1)</f>
        <v>42108.988900462966</v>
      </c>
      <c r="M626" s="10">
        <f t="shared" si="19"/>
        <v>2015</v>
      </c>
      <c r="N626" t="b">
        <v>0</v>
      </c>
      <c r="O626">
        <v>0</v>
      </c>
      <c r="P626" t="b">
        <v>0</v>
      </c>
      <c r="Q626" t="s">
        <v>8270</v>
      </c>
      <c r="R626">
        <f>ROUND(E626/D626*100,0)</f>
        <v>0</v>
      </c>
      <c r="S626">
        <f>IFERROR(ROUND(E626/O626,2),0)</f>
        <v>0</v>
      </c>
      <c r="T626" s="11" t="s">
        <v>8325</v>
      </c>
      <c r="U626" t="s">
        <v>8326</v>
      </c>
    </row>
    <row r="627" spans="1:21" ht="43.2" x14ac:dyDescent="0.3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5">
        <f t="shared" si="18"/>
        <v>42820.853900462964</v>
      </c>
      <c r="K627">
        <v>1487971777</v>
      </c>
      <c r="L627" s="15">
        <f>(((K627/60)/60)/24)+DATE(1970,1,1)</f>
        <v>42790.895567129628</v>
      </c>
      <c r="M627" s="10">
        <f t="shared" si="19"/>
        <v>2017</v>
      </c>
      <c r="N627" t="b">
        <v>0</v>
      </c>
      <c r="O627">
        <v>0</v>
      </c>
      <c r="P627" t="b">
        <v>0</v>
      </c>
      <c r="Q627" t="s">
        <v>8270</v>
      </c>
      <c r="R627">
        <f>ROUND(E627/D627*100,0)</f>
        <v>0</v>
      </c>
      <c r="S627">
        <f>IFERROR(ROUND(E627/O627,2),0)</f>
        <v>0</v>
      </c>
      <c r="T627" s="11" t="s">
        <v>8325</v>
      </c>
      <c r="U627" t="s">
        <v>8326</v>
      </c>
    </row>
    <row r="628" spans="1:21" ht="43.2" x14ac:dyDescent="0.3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5">
        <f t="shared" si="18"/>
        <v>42231.556944444441</v>
      </c>
      <c r="K628">
        <v>1436793939</v>
      </c>
      <c r="L628" s="15">
        <f>(((K628/60)/60)/24)+DATE(1970,1,1)</f>
        <v>42198.559479166666</v>
      </c>
      <c r="M628" s="10">
        <f t="shared" si="19"/>
        <v>2015</v>
      </c>
      <c r="N628" t="b">
        <v>0</v>
      </c>
      <c r="O628">
        <v>39</v>
      </c>
      <c r="P628" t="b">
        <v>0</v>
      </c>
      <c r="Q628" t="s">
        <v>8270</v>
      </c>
      <c r="R628">
        <f>ROUND(E628/D628*100,0)</f>
        <v>17</v>
      </c>
      <c r="S628">
        <f>IFERROR(ROUND(E628/O628,2),0)</f>
        <v>111.41</v>
      </c>
      <c r="T628" s="11" t="s">
        <v>8325</v>
      </c>
      <c r="U628" t="s">
        <v>8326</v>
      </c>
    </row>
    <row r="629" spans="1:21" ht="43.2" x14ac:dyDescent="0.3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5">
        <f t="shared" si="18"/>
        <v>42443.958333333328</v>
      </c>
      <c r="K629">
        <v>1452842511</v>
      </c>
      <c r="L629" s="15">
        <f>(((K629/60)/60)/24)+DATE(1970,1,1)</f>
        <v>42384.306840277779</v>
      </c>
      <c r="M629" s="10">
        <f t="shared" si="19"/>
        <v>2016</v>
      </c>
      <c r="N629" t="b">
        <v>0</v>
      </c>
      <c r="O629">
        <v>1</v>
      </c>
      <c r="P629" t="b">
        <v>0</v>
      </c>
      <c r="Q629" t="s">
        <v>8270</v>
      </c>
      <c r="R629">
        <f>ROUND(E629/D629*100,0)</f>
        <v>0</v>
      </c>
      <c r="S629">
        <f>IFERROR(ROUND(E629/O629,2),0)</f>
        <v>90</v>
      </c>
      <c r="T629" s="11" t="s">
        <v>8325</v>
      </c>
      <c r="U629" t="s">
        <v>8326</v>
      </c>
    </row>
    <row r="630" spans="1:21" ht="43.2" x14ac:dyDescent="0.3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5">
        <f t="shared" si="18"/>
        <v>41833.692789351851</v>
      </c>
      <c r="K630">
        <v>1402677457</v>
      </c>
      <c r="L630" s="15">
        <f>(((K630/60)/60)/24)+DATE(1970,1,1)</f>
        <v>41803.692789351851</v>
      </c>
      <c r="M630" s="10">
        <f t="shared" si="19"/>
        <v>2014</v>
      </c>
      <c r="N630" t="b">
        <v>0</v>
      </c>
      <c r="O630">
        <v>0</v>
      </c>
      <c r="P630" t="b">
        <v>0</v>
      </c>
      <c r="Q630" t="s">
        <v>8270</v>
      </c>
      <c r="R630">
        <f>ROUND(E630/D630*100,0)</f>
        <v>0</v>
      </c>
      <c r="S630">
        <f>IFERROR(ROUND(E630/O630,2),0)</f>
        <v>0</v>
      </c>
      <c r="T630" s="11" t="s">
        <v>8325</v>
      </c>
      <c r="U630" t="s">
        <v>8326</v>
      </c>
    </row>
    <row r="631" spans="1:21" ht="43.2" x14ac:dyDescent="0.3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5">
        <f t="shared" si="18"/>
        <v>42504.637824074074</v>
      </c>
      <c r="K631">
        <v>1460647108</v>
      </c>
      <c r="L631" s="15">
        <f>(((K631/60)/60)/24)+DATE(1970,1,1)</f>
        <v>42474.637824074074</v>
      </c>
      <c r="M631" s="10">
        <f t="shared" si="19"/>
        <v>2016</v>
      </c>
      <c r="N631" t="b">
        <v>0</v>
      </c>
      <c r="O631">
        <v>3</v>
      </c>
      <c r="P631" t="b">
        <v>0</v>
      </c>
      <c r="Q631" t="s">
        <v>8270</v>
      </c>
      <c r="R631">
        <f>ROUND(E631/D631*100,0)</f>
        <v>0</v>
      </c>
      <c r="S631">
        <f>IFERROR(ROUND(E631/O631,2),0)</f>
        <v>116.67</v>
      </c>
      <c r="T631" s="11" t="s">
        <v>8325</v>
      </c>
      <c r="U631" t="s">
        <v>8326</v>
      </c>
    </row>
    <row r="632" spans="1:21" ht="57.6" x14ac:dyDescent="0.3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5">
        <f t="shared" si="18"/>
        <v>42253.215277777781</v>
      </c>
      <c r="K632">
        <v>1438959121</v>
      </c>
      <c r="L632" s="15">
        <f>(((K632/60)/60)/24)+DATE(1970,1,1)</f>
        <v>42223.619456018518</v>
      </c>
      <c r="M632" s="10">
        <f t="shared" si="19"/>
        <v>2015</v>
      </c>
      <c r="N632" t="b">
        <v>0</v>
      </c>
      <c r="O632">
        <v>1</v>
      </c>
      <c r="P632" t="b">
        <v>0</v>
      </c>
      <c r="Q632" t="s">
        <v>8270</v>
      </c>
      <c r="R632">
        <f>ROUND(E632/D632*100,0)</f>
        <v>0</v>
      </c>
      <c r="S632">
        <f>IFERROR(ROUND(E632/O632,2),0)</f>
        <v>10</v>
      </c>
      <c r="T632" s="11" t="s">
        <v>8325</v>
      </c>
      <c r="U632" t="s">
        <v>8326</v>
      </c>
    </row>
    <row r="633" spans="1:21" ht="28.8" x14ac:dyDescent="0.3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5">
        <f t="shared" si="18"/>
        <v>42518.772326388891</v>
      </c>
      <c r="K633">
        <v>1461954729</v>
      </c>
      <c r="L633" s="15">
        <f>(((K633/60)/60)/24)+DATE(1970,1,1)</f>
        <v>42489.772326388891</v>
      </c>
      <c r="M633" s="10">
        <f t="shared" si="19"/>
        <v>2016</v>
      </c>
      <c r="N633" t="b">
        <v>0</v>
      </c>
      <c r="O633">
        <v>9</v>
      </c>
      <c r="P633" t="b">
        <v>0</v>
      </c>
      <c r="Q633" t="s">
        <v>8270</v>
      </c>
      <c r="R633">
        <f>ROUND(E633/D633*100,0)</f>
        <v>1</v>
      </c>
      <c r="S633">
        <f>IFERROR(ROUND(E633/O633,2),0)</f>
        <v>76.67</v>
      </c>
      <c r="T633" s="11" t="s">
        <v>8325</v>
      </c>
      <c r="U633" t="s">
        <v>8326</v>
      </c>
    </row>
    <row r="634" spans="1:21" ht="28.8" x14ac:dyDescent="0.3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5">
        <f t="shared" si="18"/>
        <v>42333.700983796298</v>
      </c>
      <c r="K634">
        <v>1445874565</v>
      </c>
      <c r="L634" s="15">
        <f>(((K634/60)/60)/24)+DATE(1970,1,1)</f>
        <v>42303.659317129626</v>
      </c>
      <c r="M634" s="10">
        <f t="shared" si="19"/>
        <v>2015</v>
      </c>
      <c r="N634" t="b">
        <v>0</v>
      </c>
      <c r="O634">
        <v>0</v>
      </c>
      <c r="P634" t="b">
        <v>0</v>
      </c>
      <c r="Q634" t="s">
        <v>8270</v>
      </c>
      <c r="R634">
        <f>ROUND(E634/D634*100,0)</f>
        <v>0</v>
      </c>
      <c r="S634">
        <f>IFERROR(ROUND(E634/O634,2),0)</f>
        <v>0</v>
      </c>
      <c r="T634" s="11" t="s">
        <v>8325</v>
      </c>
      <c r="U634" t="s">
        <v>8326</v>
      </c>
    </row>
    <row r="635" spans="1:21" ht="43.2" x14ac:dyDescent="0.3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5">
        <f t="shared" si="18"/>
        <v>42538.958333333328</v>
      </c>
      <c r="K635">
        <v>1463469062</v>
      </c>
      <c r="L635" s="15">
        <f>(((K635/60)/60)/24)+DATE(1970,1,1)</f>
        <v>42507.29932870371</v>
      </c>
      <c r="M635" s="10">
        <f t="shared" si="19"/>
        <v>2016</v>
      </c>
      <c r="N635" t="b">
        <v>0</v>
      </c>
      <c r="O635">
        <v>25</v>
      </c>
      <c r="P635" t="b">
        <v>0</v>
      </c>
      <c r="Q635" t="s">
        <v>8270</v>
      </c>
      <c r="R635">
        <f>ROUND(E635/D635*100,0)</f>
        <v>12</v>
      </c>
      <c r="S635">
        <f>IFERROR(ROUND(E635/O635,2),0)</f>
        <v>49.8</v>
      </c>
      <c r="T635" s="11" t="s">
        <v>8325</v>
      </c>
      <c r="U635" t="s">
        <v>8326</v>
      </c>
    </row>
    <row r="636" spans="1:21" ht="28.8" x14ac:dyDescent="0.3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5">
        <f t="shared" si="18"/>
        <v>42061.928576388891</v>
      </c>
      <c r="K636">
        <v>1422397029</v>
      </c>
      <c r="L636" s="15">
        <f>(((K636/60)/60)/24)+DATE(1970,1,1)</f>
        <v>42031.928576388891</v>
      </c>
      <c r="M636" s="10">
        <f t="shared" si="19"/>
        <v>2015</v>
      </c>
      <c r="N636" t="b">
        <v>0</v>
      </c>
      <c r="O636">
        <v>1</v>
      </c>
      <c r="P636" t="b">
        <v>0</v>
      </c>
      <c r="Q636" t="s">
        <v>8270</v>
      </c>
      <c r="R636">
        <f>ROUND(E636/D636*100,0)</f>
        <v>0</v>
      </c>
      <c r="S636">
        <f>IFERROR(ROUND(E636/O636,2),0)</f>
        <v>1</v>
      </c>
      <c r="T636" s="11" t="s">
        <v>8325</v>
      </c>
      <c r="U636" t="s">
        <v>8326</v>
      </c>
    </row>
    <row r="637" spans="1:21" ht="28.8" x14ac:dyDescent="0.3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5">
        <f t="shared" si="18"/>
        <v>42106.092152777783</v>
      </c>
      <c r="K637">
        <v>1426212762</v>
      </c>
      <c r="L637" s="15">
        <f>(((K637/60)/60)/24)+DATE(1970,1,1)</f>
        <v>42076.092152777783</v>
      </c>
      <c r="M637" s="10">
        <f t="shared" si="19"/>
        <v>2015</v>
      </c>
      <c r="N637" t="b">
        <v>0</v>
      </c>
      <c r="O637">
        <v>1</v>
      </c>
      <c r="P637" t="b">
        <v>0</v>
      </c>
      <c r="Q637" t="s">
        <v>8270</v>
      </c>
      <c r="R637">
        <f>ROUND(E637/D637*100,0)</f>
        <v>0</v>
      </c>
      <c r="S637">
        <f>IFERROR(ROUND(E637/O637,2),0)</f>
        <v>2</v>
      </c>
      <c r="T637" s="11" t="s">
        <v>8325</v>
      </c>
      <c r="U637" t="s">
        <v>8326</v>
      </c>
    </row>
    <row r="638" spans="1:21" ht="43.2" x14ac:dyDescent="0.3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5">
        <f t="shared" si="18"/>
        <v>42161.44930555555</v>
      </c>
      <c r="K638">
        <v>1430996150</v>
      </c>
      <c r="L638" s="15">
        <f>(((K638/60)/60)/24)+DATE(1970,1,1)</f>
        <v>42131.455439814818</v>
      </c>
      <c r="M638" s="10">
        <f t="shared" si="19"/>
        <v>2015</v>
      </c>
      <c r="N638" t="b">
        <v>0</v>
      </c>
      <c r="O638">
        <v>1</v>
      </c>
      <c r="P638" t="b">
        <v>0</v>
      </c>
      <c r="Q638" t="s">
        <v>8270</v>
      </c>
      <c r="R638">
        <f>ROUND(E638/D638*100,0)</f>
        <v>0</v>
      </c>
      <c r="S638">
        <f>IFERROR(ROUND(E638/O638,2),0)</f>
        <v>4</v>
      </c>
      <c r="T638" s="11" t="s">
        <v>8325</v>
      </c>
      <c r="U638" t="s">
        <v>8326</v>
      </c>
    </row>
    <row r="639" spans="1:21" ht="43.2" x14ac:dyDescent="0.3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5">
        <f t="shared" si="18"/>
        <v>42791.961111111115</v>
      </c>
      <c r="K639">
        <v>1485558318</v>
      </c>
      <c r="L639" s="15">
        <f>(((K639/60)/60)/24)+DATE(1970,1,1)</f>
        <v>42762.962013888886</v>
      </c>
      <c r="M639" s="10">
        <f t="shared" si="19"/>
        <v>2017</v>
      </c>
      <c r="N639" t="b">
        <v>0</v>
      </c>
      <c r="O639">
        <v>0</v>
      </c>
      <c r="P639" t="b">
        <v>0</v>
      </c>
      <c r="Q639" t="s">
        <v>8270</v>
      </c>
      <c r="R639">
        <f>ROUND(E639/D639*100,0)</f>
        <v>0</v>
      </c>
      <c r="S639">
        <f>IFERROR(ROUND(E639/O639,2),0)</f>
        <v>0</v>
      </c>
      <c r="T639" s="11" t="s">
        <v>8325</v>
      </c>
      <c r="U639" t="s">
        <v>8326</v>
      </c>
    </row>
    <row r="640" spans="1:21" x14ac:dyDescent="0.3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5">
        <f t="shared" si="18"/>
        <v>42819.55164351852</v>
      </c>
      <c r="K640">
        <v>1485267262</v>
      </c>
      <c r="L640" s="15">
        <f>(((K640/60)/60)/24)+DATE(1970,1,1)</f>
        <v>42759.593310185184</v>
      </c>
      <c r="M640" s="10">
        <f t="shared" si="19"/>
        <v>2017</v>
      </c>
      <c r="N640" t="b">
        <v>0</v>
      </c>
      <c r="O640">
        <v>6</v>
      </c>
      <c r="P640" t="b">
        <v>0</v>
      </c>
      <c r="Q640" t="s">
        <v>8270</v>
      </c>
      <c r="R640">
        <f>ROUND(E640/D640*100,0)</f>
        <v>0</v>
      </c>
      <c r="S640">
        <f>IFERROR(ROUND(E640/O640,2),0)</f>
        <v>3</v>
      </c>
      <c r="T640" s="11" t="s">
        <v>8325</v>
      </c>
      <c r="U640" t="s">
        <v>8326</v>
      </c>
    </row>
    <row r="641" spans="1:21" ht="28.8" x14ac:dyDescent="0.3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5">
        <f t="shared" si="18"/>
        <v>41925.583275462966</v>
      </c>
      <c r="K641">
        <v>1408024795</v>
      </c>
      <c r="L641" s="15">
        <f>(((K641/60)/60)/24)+DATE(1970,1,1)</f>
        <v>41865.583275462966</v>
      </c>
      <c r="M641" s="10">
        <f t="shared" si="19"/>
        <v>2014</v>
      </c>
      <c r="N641" t="b">
        <v>0</v>
      </c>
      <c r="O641">
        <v>1</v>
      </c>
      <c r="P641" t="b">
        <v>0</v>
      </c>
      <c r="Q641" t="s">
        <v>8270</v>
      </c>
      <c r="R641">
        <f>ROUND(E641/D641*100,0)</f>
        <v>0</v>
      </c>
      <c r="S641">
        <f>IFERROR(ROUND(E641/O641,2),0)</f>
        <v>1</v>
      </c>
      <c r="T641" s="11" t="s">
        <v>8325</v>
      </c>
      <c r="U641" t="s">
        <v>8326</v>
      </c>
    </row>
    <row r="642" spans="1:21" ht="43.2" x14ac:dyDescent="0.3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5">
        <f t="shared" si="18"/>
        <v>42698.958333333328</v>
      </c>
      <c r="K642">
        <v>1478685915</v>
      </c>
      <c r="L642" s="15">
        <f>(((K642/60)/60)/24)+DATE(1970,1,1)</f>
        <v>42683.420312500006</v>
      </c>
      <c r="M642" s="10">
        <f t="shared" si="19"/>
        <v>2016</v>
      </c>
      <c r="N642" t="b">
        <v>0</v>
      </c>
      <c r="O642">
        <v>2</v>
      </c>
      <c r="P642" t="b">
        <v>1</v>
      </c>
      <c r="Q642" t="s">
        <v>8271</v>
      </c>
      <c r="R642">
        <f>ROUND(E642/D642*100,0)</f>
        <v>144</v>
      </c>
      <c r="S642">
        <f>IFERROR(ROUND(E642/O642,2),0)</f>
        <v>50.5</v>
      </c>
      <c r="T642" s="11" t="s">
        <v>8325</v>
      </c>
      <c r="U642" t="s">
        <v>8327</v>
      </c>
    </row>
    <row r="643" spans="1:21" ht="43.2" x14ac:dyDescent="0.3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5">
        <f t="shared" ref="J643:J706" si="20">(((I643/60)/60)/24)+DATE(1970,1,1)</f>
        <v>42229.57</v>
      </c>
      <c r="K643">
        <v>1436881248</v>
      </c>
      <c r="L643" s="15">
        <f>(((K643/60)/60)/24)+DATE(1970,1,1)</f>
        <v>42199.57</v>
      </c>
      <c r="M643" s="10">
        <f t="shared" ref="M643:M706" si="21">YEAR(L643)</f>
        <v>2015</v>
      </c>
      <c r="N643" t="b">
        <v>0</v>
      </c>
      <c r="O643">
        <v>315</v>
      </c>
      <c r="P643" t="b">
        <v>1</v>
      </c>
      <c r="Q643" t="s">
        <v>8271</v>
      </c>
      <c r="R643">
        <f>ROUND(E643/D643*100,0)</f>
        <v>119</v>
      </c>
      <c r="S643">
        <f>IFERROR(ROUND(E643/O643,2),0)</f>
        <v>151.32</v>
      </c>
      <c r="T643" s="11" t="s">
        <v>8325</v>
      </c>
      <c r="U643" t="s">
        <v>8327</v>
      </c>
    </row>
    <row r="644" spans="1:21" ht="43.2" x14ac:dyDescent="0.3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5">
        <f t="shared" si="20"/>
        <v>42235.651319444441</v>
      </c>
      <c r="K644">
        <v>1436888274</v>
      </c>
      <c r="L644" s="15">
        <f>(((K644/60)/60)/24)+DATE(1970,1,1)</f>
        <v>42199.651319444441</v>
      </c>
      <c r="M644" s="10">
        <f t="shared" si="21"/>
        <v>2015</v>
      </c>
      <c r="N644" t="b">
        <v>0</v>
      </c>
      <c r="O644">
        <v>2174</v>
      </c>
      <c r="P644" t="b">
        <v>1</v>
      </c>
      <c r="Q644" t="s">
        <v>8271</v>
      </c>
      <c r="R644">
        <f>ROUND(E644/D644*100,0)</f>
        <v>1460</v>
      </c>
      <c r="S644">
        <f>IFERROR(ROUND(E644/O644,2),0)</f>
        <v>134.36000000000001</v>
      </c>
      <c r="T644" s="11" t="s">
        <v>8325</v>
      </c>
      <c r="U644" t="s">
        <v>8327</v>
      </c>
    </row>
    <row r="645" spans="1:21" ht="43.2" x14ac:dyDescent="0.3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5">
        <f t="shared" si="20"/>
        <v>42155.642071759255</v>
      </c>
      <c r="K645">
        <v>1428333875</v>
      </c>
      <c r="L645" s="15">
        <f>(((K645/60)/60)/24)+DATE(1970,1,1)</f>
        <v>42100.642071759255</v>
      </c>
      <c r="M645" s="10">
        <f t="shared" si="21"/>
        <v>2015</v>
      </c>
      <c r="N645" t="b">
        <v>0</v>
      </c>
      <c r="O645">
        <v>152</v>
      </c>
      <c r="P645" t="b">
        <v>1</v>
      </c>
      <c r="Q645" t="s">
        <v>8271</v>
      </c>
      <c r="R645">
        <f>ROUND(E645/D645*100,0)</f>
        <v>106</v>
      </c>
      <c r="S645">
        <f>IFERROR(ROUND(E645/O645,2),0)</f>
        <v>174.03</v>
      </c>
      <c r="T645" s="11" t="s">
        <v>8325</v>
      </c>
      <c r="U645" t="s">
        <v>8327</v>
      </c>
    </row>
    <row r="646" spans="1:21" ht="43.2" x14ac:dyDescent="0.3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5">
        <f t="shared" si="20"/>
        <v>41941.041666666664</v>
      </c>
      <c r="K646">
        <v>1410883139</v>
      </c>
      <c r="L646" s="15">
        <f>(((K646/60)/60)/24)+DATE(1970,1,1)</f>
        <v>41898.665960648148</v>
      </c>
      <c r="M646" s="10">
        <f t="shared" si="21"/>
        <v>2014</v>
      </c>
      <c r="N646" t="b">
        <v>0</v>
      </c>
      <c r="O646">
        <v>1021</v>
      </c>
      <c r="P646" t="b">
        <v>1</v>
      </c>
      <c r="Q646" t="s">
        <v>8271</v>
      </c>
      <c r="R646">
        <f>ROUND(E646/D646*100,0)</f>
        <v>300</v>
      </c>
      <c r="S646">
        <f>IFERROR(ROUND(E646/O646,2),0)</f>
        <v>73.489999999999995</v>
      </c>
      <c r="T646" s="11" t="s">
        <v>8325</v>
      </c>
      <c r="U646" t="s">
        <v>8327</v>
      </c>
    </row>
    <row r="647" spans="1:21" ht="28.8" x14ac:dyDescent="0.3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5">
        <f t="shared" si="20"/>
        <v>42594.026319444441</v>
      </c>
      <c r="K647">
        <v>1468370274</v>
      </c>
      <c r="L647" s="15">
        <f>(((K647/60)/60)/24)+DATE(1970,1,1)</f>
        <v>42564.026319444441</v>
      </c>
      <c r="M647" s="10">
        <f t="shared" si="21"/>
        <v>2016</v>
      </c>
      <c r="N647" t="b">
        <v>0</v>
      </c>
      <c r="O647">
        <v>237</v>
      </c>
      <c r="P647" t="b">
        <v>1</v>
      </c>
      <c r="Q647" t="s">
        <v>8271</v>
      </c>
      <c r="R647">
        <f>ROUND(E647/D647*100,0)</f>
        <v>279</v>
      </c>
      <c r="S647">
        <f>IFERROR(ROUND(E647/O647,2),0)</f>
        <v>23.52</v>
      </c>
      <c r="T647" s="11" t="s">
        <v>8325</v>
      </c>
      <c r="U647" t="s">
        <v>8327</v>
      </c>
    </row>
    <row r="648" spans="1:21" ht="43.2" x14ac:dyDescent="0.3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5">
        <f t="shared" si="20"/>
        <v>41862.852627314816</v>
      </c>
      <c r="K648">
        <v>1405196867</v>
      </c>
      <c r="L648" s="15">
        <f>(((K648/60)/60)/24)+DATE(1970,1,1)</f>
        <v>41832.852627314816</v>
      </c>
      <c r="M648" s="10">
        <f t="shared" si="21"/>
        <v>2014</v>
      </c>
      <c r="N648" t="b">
        <v>0</v>
      </c>
      <c r="O648">
        <v>27</v>
      </c>
      <c r="P648" t="b">
        <v>1</v>
      </c>
      <c r="Q648" t="s">
        <v>8271</v>
      </c>
      <c r="R648">
        <f>ROUND(E648/D648*100,0)</f>
        <v>132</v>
      </c>
      <c r="S648">
        <f>IFERROR(ROUND(E648/O648,2),0)</f>
        <v>39.07</v>
      </c>
      <c r="T648" s="11" t="s">
        <v>8325</v>
      </c>
      <c r="U648" t="s">
        <v>8327</v>
      </c>
    </row>
    <row r="649" spans="1:21" ht="43.2" x14ac:dyDescent="0.3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5">
        <f t="shared" si="20"/>
        <v>42446.726261574076</v>
      </c>
      <c r="K649">
        <v>1455647149</v>
      </c>
      <c r="L649" s="15">
        <f>(((K649/60)/60)/24)+DATE(1970,1,1)</f>
        <v>42416.767928240741</v>
      </c>
      <c r="M649" s="10">
        <f t="shared" si="21"/>
        <v>2016</v>
      </c>
      <c r="N649" t="b">
        <v>0</v>
      </c>
      <c r="O649">
        <v>17</v>
      </c>
      <c r="P649" t="b">
        <v>1</v>
      </c>
      <c r="Q649" t="s">
        <v>8271</v>
      </c>
      <c r="R649">
        <f>ROUND(E649/D649*100,0)</f>
        <v>107</v>
      </c>
      <c r="S649">
        <f>IFERROR(ROUND(E649/O649,2),0)</f>
        <v>125.94</v>
      </c>
      <c r="T649" s="11" t="s">
        <v>8325</v>
      </c>
      <c r="U649" t="s">
        <v>8327</v>
      </c>
    </row>
    <row r="650" spans="1:21" ht="28.8" x14ac:dyDescent="0.3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5">
        <f t="shared" si="20"/>
        <v>41926.693379629629</v>
      </c>
      <c r="K650">
        <v>1410280708</v>
      </c>
      <c r="L650" s="15">
        <f>(((K650/60)/60)/24)+DATE(1970,1,1)</f>
        <v>41891.693379629629</v>
      </c>
      <c r="M650" s="10">
        <f t="shared" si="21"/>
        <v>2014</v>
      </c>
      <c r="N650" t="b">
        <v>0</v>
      </c>
      <c r="O650">
        <v>27</v>
      </c>
      <c r="P650" t="b">
        <v>1</v>
      </c>
      <c r="Q650" t="s">
        <v>8271</v>
      </c>
      <c r="R650">
        <f>ROUND(E650/D650*100,0)</f>
        <v>127</v>
      </c>
      <c r="S650">
        <f>IFERROR(ROUND(E650/O650,2),0)</f>
        <v>1644</v>
      </c>
      <c r="T650" s="11" t="s">
        <v>8325</v>
      </c>
      <c r="U650" t="s">
        <v>8327</v>
      </c>
    </row>
    <row r="651" spans="1:21" ht="43.2" x14ac:dyDescent="0.3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5">
        <f t="shared" si="20"/>
        <v>41898.912187499998</v>
      </c>
      <c r="K651">
        <v>1409090013</v>
      </c>
      <c r="L651" s="15">
        <f>(((K651/60)/60)/24)+DATE(1970,1,1)</f>
        <v>41877.912187499998</v>
      </c>
      <c r="M651" s="10">
        <f t="shared" si="21"/>
        <v>2014</v>
      </c>
      <c r="N651" t="b">
        <v>0</v>
      </c>
      <c r="O651">
        <v>82</v>
      </c>
      <c r="P651" t="b">
        <v>1</v>
      </c>
      <c r="Q651" t="s">
        <v>8271</v>
      </c>
      <c r="R651">
        <f>ROUND(E651/D651*100,0)</f>
        <v>140</v>
      </c>
      <c r="S651">
        <f>IFERROR(ROUND(E651/O651,2),0)</f>
        <v>42.67</v>
      </c>
      <c r="T651" s="11" t="s">
        <v>8325</v>
      </c>
      <c r="U651" t="s">
        <v>8327</v>
      </c>
    </row>
    <row r="652" spans="1:21" ht="43.2" x14ac:dyDescent="0.3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5">
        <f t="shared" si="20"/>
        <v>41992.078518518523</v>
      </c>
      <c r="K652">
        <v>1413766384</v>
      </c>
      <c r="L652" s="15">
        <f>(((K652/60)/60)/24)+DATE(1970,1,1)</f>
        <v>41932.036851851852</v>
      </c>
      <c r="M652" s="10">
        <f t="shared" si="21"/>
        <v>2014</v>
      </c>
      <c r="N652" t="b">
        <v>0</v>
      </c>
      <c r="O652">
        <v>48</v>
      </c>
      <c r="P652" t="b">
        <v>1</v>
      </c>
      <c r="Q652" t="s">
        <v>8271</v>
      </c>
      <c r="R652">
        <f>ROUND(E652/D652*100,0)</f>
        <v>112</v>
      </c>
      <c r="S652">
        <f>IFERROR(ROUND(E652/O652,2),0)</f>
        <v>35.130000000000003</v>
      </c>
      <c r="T652" s="11" t="s">
        <v>8325</v>
      </c>
      <c r="U652" t="s">
        <v>8327</v>
      </c>
    </row>
    <row r="653" spans="1:21" ht="43.2" x14ac:dyDescent="0.3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5">
        <f t="shared" si="20"/>
        <v>41986.017488425925</v>
      </c>
      <c r="K653">
        <v>1415838311</v>
      </c>
      <c r="L653" s="15">
        <f>(((K653/60)/60)/24)+DATE(1970,1,1)</f>
        <v>41956.017488425925</v>
      </c>
      <c r="M653" s="10">
        <f t="shared" si="21"/>
        <v>2014</v>
      </c>
      <c r="N653" t="b">
        <v>0</v>
      </c>
      <c r="O653">
        <v>105</v>
      </c>
      <c r="P653" t="b">
        <v>1</v>
      </c>
      <c r="Q653" t="s">
        <v>8271</v>
      </c>
      <c r="R653">
        <f>ROUND(E653/D653*100,0)</f>
        <v>101</v>
      </c>
      <c r="S653">
        <f>IFERROR(ROUND(E653/O653,2),0)</f>
        <v>239.35</v>
      </c>
      <c r="T653" s="11" t="s">
        <v>8325</v>
      </c>
      <c r="U653" t="s">
        <v>8327</v>
      </c>
    </row>
    <row r="654" spans="1:21" ht="57.6" x14ac:dyDescent="0.3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5">
        <f t="shared" si="20"/>
        <v>42705.732060185182</v>
      </c>
      <c r="K654">
        <v>1478018050</v>
      </c>
      <c r="L654" s="15">
        <f>(((K654/60)/60)/24)+DATE(1970,1,1)</f>
        <v>42675.690393518518</v>
      </c>
      <c r="M654" s="10">
        <f t="shared" si="21"/>
        <v>2016</v>
      </c>
      <c r="N654" t="b">
        <v>0</v>
      </c>
      <c r="O654">
        <v>28</v>
      </c>
      <c r="P654" t="b">
        <v>1</v>
      </c>
      <c r="Q654" t="s">
        <v>8271</v>
      </c>
      <c r="R654">
        <f>ROUND(E654/D654*100,0)</f>
        <v>100</v>
      </c>
      <c r="S654">
        <f>IFERROR(ROUND(E654/O654,2),0)</f>
        <v>107.64</v>
      </c>
      <c r="T654" s="11" t="s">
        <v>8325</v>
      </c>
      <c r="U654" t="s">
        <v>8327</v>
      </c>
    </row>
    <row r="655" spans="1:21" ht="57.6" x14ac:dyDescent="0.3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5">
        <f t="shared" si="20"/>
        <v>42236.618518518517</v>
      </c>
      <c r="K655">
        <v>1436885440</v>
      </c>
      <c r="L655" s="15">
        <f>(((K655/60)/60)/24)+DATE(1970,1,1)</f>
        <v>42199.618518518517</v>
      </c>
      <c r="M655" s="10">
        <f t="shared" si="21"/>
        <v>2015</v>
      </c>
      <c r="N655" t="b">
        <v>0</v>
      </c>
      <c r="O655">
        <v>1107</v>
      </c>
      <c r="P655" t="b">
        <v>1</v>
      </c>
      <c r="Q655" t="s">
        <v>8271</v>
      </c>
      <c r="R655">
        <f>ROUND(E655/D655*100,0)</f>
        <v>141</v>
      </c>
      <c r="S655">
        <f>IFERROR(ROUND(E655/O655,2),0)</f>
        <v>95.83</v>
      </c>
      <c r="T655" s="11" t="s">
        <v>8325</v>
      </c>
      <c r="U655" t="s">
        <v>8327</v>
      </c>
    </row>
    <row r="656" spans="1:21" ht="43.2" x14ac:dyDescent="0.3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5">
        <f t="shared" si="20"/>
        <v>42193.957326388889</v>
      </c>
      <c r="K656">
        <v>1433804313</v>
      </c>
      <c r="L656" s="15">
        <f>(((K656/60)/60)/24)+DATE(1970,1,1)</f>
        <v>42163.957326388889</v>
      </c>
      <c r="M656" s="10">
        <f t="shared" si="21"/>
        <v>2015</v>
      </c>
      <c r="N656" t="b">
        <v>0</v>
      </c>
      <c r="O656">
        <v>1013</v>
      </c>
      <c r="P656" t="b">
        <v>1</v>
      </c>
      <c r="Q656" t="s">
        <v>8271</v>
      </c>
      <c r="R656">
        <f>ROUND(E656/D656*100,0)</f>
        <v>267</v>
      </c>
      <c r="S656">
        <f>IFERROR(ROUND(E656/O656,2),0)</f>
        <v>31.66</v>
      </c>
      <c r="T656" s="11" t="s">
        <v>8325</v>
      </c>
      <c r="U656" t="s">
        <v>8327</v>
      </c>
    </row>
    <row r="657" spans="1:21" ht="43.2" x14ac:dyDescent="0.3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5">
        <f t="shared" si="20"/>
        <v>42075.915648148148</v>
      </c>
      <c r="K657">
        <v>1423609112</v>
      </c>
      <c r="L657" s="15">
        <f>(((K657/60)/60)/24)+DATE(1970,1,1)</f>
        <v>42045.957314814819</v>
      </c>
      <c r="M657" s="10">
        <f t="shared" si="21"/>
        <v>2015</v>
      </c>
      <c r="N657" t="b">
        <v>0</v>
      </c>
      <c r="O657">
        <v>274</v>
      </c>
      <c r="P657" t="b">
        <v>1</v>
      </c>
      <c r="Q657" t="s">
        <v>8271</v>
      </c>
      <c r="R657">
        <f>ROUND(E657/D657*100,0)</f>
        <v>147</v>
      </c>
      <c r="S657">
        <f>IFERROR(ROUND(E657/O657,2),0)</f>
        <v>42.89</v>
      </c>
      <c r="T657" s="11" t="s">
        <v>8325</v>
      </c>
      <c r="U657" t="s">
        <v>8327</v>
      </c>
    </row>
    <row r="658" spans="1:21" ht="43.2" x14ac:dyDescent="0.3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5">
        <f t="shared" si="20"/>
        <v>42477.762951388882</v>
      </c>
      <c r="K658">
        <v>1455736719</v>
      </c>
      <c r="L658" s="15">
        <f>(((K658/60)/60)/24)+DATE(1970,1,1)</f>
        <v>42417.804618055554</v>
      </c>
      <c r="M658" s="10">
        <f t="shared" si="21"/>
        <v>2016</v>
      </c>
      <c r="N658" t="b">
        <v>0</v>
      </c>
      <c r="O658">
        <v>87</v>
      </c>
      <c r="P658" t="b">
        <v>1</v>
      </c>
      <c r="Q658" t="s">
        <v>8271</v>
      </c>
      <c r="R658">
        <f>ROUND(E658/D658*100,0)</f>
        <v>214</v>
      </c>
      <c r="S658">
        <f>IFERROR(ROUND(E658/O658,2),0)</f>
        <v>122.74</v>
      </c>
      <c r="T658" s="11" t="s">
        <v>8325</v>
      </c>
      <c r="U658" t="s">
        <v>8327</v>
      </c>
    </row>
    <row r="659" spans="1:21" ht="43.2" x14ac:dyDescent="0.3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5">
        <f t="shared" si="20"/>
        <v>42361.84574074074</v>
      </c>
      <c r="K659">
        <v>1448309872</v>
      </c>
      <c r="L659" s="15">
        <f>(((K659/60)/60)/24)+DATE(1970,1,1)</f>
        <v>42331.84574074074</v>
      </c>
      <c r="M659" s="10">
        <f t="shared" si="21"/>
        <v>2015</v>
      </c>
      <c r="N659" t="b">
        <v>0</v>
      </c>
      <c r="O659">
        <v>99</v>
      </c>
      <c r="P659" t="b">
        <v>1</v>
      </c>
      <c r="Q659" t="s">
        <v>8271</v>
      </c>
      <c r="R659">
        <f>ROUND(E659/D659*100,0)</f>
        <v>126</v>
      </c>
      <c r="S659">
        <f>IFERROR(ROUND(E659/O659,2),0)</f>
        <v>190.45</v>
      </c>
      <c r="T659" s="11" t="s">
        <v>8325</v>
      </c>
      <c r="U659" t="s">
        <v>8327</v>
      </c>
    </row>
    <row r="660" spans="1:21" ht="43.2" x14ac:dyDescent="0.3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5">
        <f t="shared" si="20"/>
        <v>42211.75</v>
      </c>
      <c r="K660">
        <v>1435117889</v>
      </c>
      <c r="L660" s="15">
        <f>(((K660/60)/60)/24)+DATE(1970,1,1)</f>
        <v>42179.160752314812</v>
      </c>
      <c r="M660" s="10">
        <f t="shared" si="21"/>
        <v>2015</v>
      </c>
      <c r="N660" t="b">
        <v>0</v>
      </c>
      <c r="O660">
        <v>276</v>
      </c>
      <c r="P660" t="b">
        <v>1</v>
      </c>
      <c r="Q660" t="s">
        <v>8271</v>
      </c>
      <c r="R660">
        <f>ROUND(E660/D660*100,0)</f>
        <v>104</v>
      </c>
      <c r="S660">
        <f>IFERROR(ROUND(E660/O660,2),0)</f>
        <v>109.34</v>
      </c>
      <c r="T660" s="11" t="s">
        <v>8325</v>
      </c>
      <c r="U660" t="s">
        <v>8327</v>
      </c>
    </row>
    <row r="661" spans="1:21" x14ac:dyDescent="0.3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5">
        <f t="shared" si="20"/>
        <v>42239.593692129631</v>
      </c>
      <c r="K661">
        <v>1437747295</v>
      </c>
      <c r="L661" s="15">
        <f>(((K661/60)/60)/24)+DATE(1970,1,1)</f>
        <v>42209.593692129631</v>
      </c>
      <c r="M661" s="10">
        <f t="shared" si="21"/>
        <v>2015</v>
      </c>
      <c r="N661" t="b">
        <v>0</v>
      </c>
      <c r="O661">
        <v>21</v>
      </c>
      <c r="P661" t="b">
        <v>1</v>
      </c>
      <c r="Q661" t="s">
        <v>8271</v>
      </c>
      <c r="R661">
        <f>ROUND(E661/D661*100,0)</f>
        <v>101</v>
      </c>
      <c r="S661">
        <f>IFERROR(ROUND(E661/O661,2),0)</f>
        <v>143.66999999999999</v>
      </c>
      <c r="T661" s="11" t="s">
        <v>8325</v>
      </c>
      <c r="U661" t="s">
        <v>8327</v>
      </c>
    </row>
    <row r="662" spans="1:21" ht="43.2" x14ac:dyDescent="0.3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5">
        <f t="shared" si="20"/>
        <v>41952.783321759263</v>
      </c>
      <c r="K662">
        <v>1412963279</v>
      </c>
      <c r="L662" s="15">
        <f>(((K662/60)/60)/24)+DATE(1970,1,1)</f>
        <v>41922.741655092592</v>
      </c>
      <c r="M662" s="10">
        <f t="shared" si="21"/>
        <v>2014</v>
      </c>
      <c r="N662" t="b">
        <v>0</v>
      </c>
      <c r="O662">
        <v>18</v>
      </c>
      <c r="P662" t="b">
        <v>0</v>
      </c>
      <c r="Q662" t="s">
        <v>8271</v>
      </c>
      <c r="R662">
        <f>ROUND(E662/D662*100,0)</f>
        <v>3</v>
      </c>
      <c r="S662">
        <f>IFERROR(ROUND(E662/O662,2),0)</f>
        <v>84.94</v>
      </c>
      <c r="T662" s="11" t="s">
        <v>8325</v>
      </c>
      <c r="U662" t="s">
        <v>8327</v>
      </c>
    </row>
    <row r="663" spans="1:21" ht="43.2" x14ac:dyDescent="0.3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5">
        <f t="shared" si="20"/>
        <v>42666.645358796297</v>
      </c>
      <c r="K663">
        <v>1474644559</v>
      </c>
      <c r="L663" s="15">
        <f>(((K663/60)/60)/24)+DATE(1970,1,1)</f>
        <v>42636.645358796297</v>
      </c>
      <c r="M663" s="10">
        <f t="shared" si="21"/>
        <v>2016</v>
      </c>
      <c r="N663" t="b">
        <v>0</v>
      </c>
      <c r="O663">
        <v>9</v>
      </c>
      <c r="P663" t="b">
        <v>0</v>
      </c>
      <c r="Q663" t="s">
        <v>8271</v>
      </c>
      <c r="R663">
        <f>ROUND(E663/D663*100,0)</f>
        <v>1</v>
      </c>
      <c r="S663">
        <f>IFERROR(ROUND(E663/O663,2),0)</f>
        <v>10.56</v>
      </c>
      <c r="T663" s="11" t="s">
        <v>8325</v>
      </c>
      <c r="U663" t="s">
        <v>8327</v>
      </c>
    </row>
    <row r="664" spans="1:21" ht="43.2" x14ac:dyDescent="0.3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5">
        <f t="shared" si="20"/>
        <v>42020.438043981485</v>
      </c>
      <c r="K664">
        <v>1418812247</v>
      </c>
      <c r="L664" s="15">
        <f>(((K664/60)/60)/24)+DATE(1970,1,1)</f>
        <v>41990.438043981485</v>
      </c>
      <c r="M664" s="10">
        <f t="shared" si="21"/>
        <v>2014</v>
      </c>
      <c r="N664" t="b">
        <v>0</v>
      </c>
      <c r="O664">
        <v>4</v>
      </c>
      <c r="P664" t="b">
        <v>0</v>
      </c>
      <c r="Q664" t="s">
        <v>8271</v>
      </c>
      <c r="R664">
        <f>ROUND(E664/D664*100,0)</f>
        <v>0</v>
      </c>
      <c r="S664">
        <f>IFERROR(ROUND(E664/O664,2),0)</f>
        <v>39</v>
      </c>
      <c r="T664" s="11" t="s">
        <v>8325</v>
      </c>
      <c r="U664" t="s">
        <v>8327</v>
      </c>
    </row>
    <row r="665" spans="1:21" ht="43.2" x14ac:dyDescent="0.3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5">
        <f t="shared" si="20"/>
        <v>42203.843240740738</v>
      </c>
      <c r="K665">
        <v>1434658456</v>
      </c>
      <c r="L665" s="15">
        <f>(((K665/60)/60)/24)+DATE(1970,1,1)</f>
        <v>42173.843240740738</v>
      </c>
      <c r="M665" s="10">
        <f t="shared" si="21"/>
        <v>2015</v>
      </c>
      <c r="N665" t="b">
        <v>0</v>
      </c>
      <c r="O665">
        <v>7</v>
      </c>
      <c r="P665" t="b">
        <v>0</v>
      </c>
      <c r="Q665" t="s">
        <v>8271</v>
      </c>
      <c r="R665">
        <f>ROUND(E665/D665*100,0)</f>
        <v>0</v>
      </c>
      <c r="S665">
        <f>IFERROR(ROUND(E665/O665,2),0)</f>
        <v>100</v>
      </c>
      <c r="T665" s="11" t="s">
        <v>8325</v>
      </c>
      <c r="U665" t="s">
        <v>8327</v>
      </c>
    </row>
    <row r="666" spans="1:21" ht="43.2" x14ac:dyDescent="0.3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5">
        <f t="shared" si="20"/>
        <v>42107.666377314818</v>
      </c>
      <c r="K666">
        <v>1426348775</v>
      </c>
      <c r="L666" s="15">
        <f>(((K666/60)/60)/24)+DATE(1970,1,1)</f>
        <v>42077.666377314818</v>
      </c>
      <c r="M666" s="10">
        <f t="shared" si="21"/>
        <v>2015</v>
      </c>
      <c r="N666" t="b">
        <v>0</v>
      </c>
      <c r="O666">
        <v>29</v>
      </c>
      <c r="P666" t="b">
        <v>0</v>
      </c>
      <c r="Q666" t="s">
        <v>8271</v>
      </c>
      <c r="R666">
        <f>ROUND(E666/D666*100,0)</f>
        <v>8</v>
      </c>
      <c r="S666">
        <f>IFERROR(ROUND(E666/O666,2),0)</f>
        <v>31.17</v>
      </c>
      <c r="T666" s="11" t="s">
        <v>8325</v>
      </c>
      <c r="U666" t="s">
        <v>8327</v>
      </c>
    </row>
    <row r="667" spans="1:21" ht="43.2" x14ac:dyDescent="0.3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5">
        <f t="shared" si="20"/>
        <v>42748.711354166662</v>
      </c>
      <c r="K667">
        <v>1479143061</v>
      </c>
      <c r="L667" s="15">
        <f>(((K667/60)/60)/24)+DATE(1970,1,1)</f>
        <v>42688.711354166662</v>
      </c>
      <c r="M667" s="10">
        <f t="shared" si="21"/>
        <v>2016</v>
      </c>
      <c r="N667" t="b">
        <v>0</v>
      </c>
      <c r="O667">
        <v>12</v>
      </c>
      <c r="P667" t="b">
        <v>0</v>
      </c>
      <c r="Q667" t="s">
        <v>8271</v>
      </c>
      <c r="R667">
        <f>ROUND(E667/D667*100,0)</f>
        <v>19</v>
      </c>
      <c r="S667">
        <f>IFERROR(ROUND(E667/O667,2),0)</f>
        <v>155.33000000000001</v>
      </c>
      <c r="T667" s="11" t="s">
        <v>8325</v>
      </c>
      <c r="U667" t="s">
        <v>8327</v>
      </c>
    </row>
    <row r="668" spans="1:21" ht="43.2" x14ac:dyDescent="0.3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5">
        <f t="shared" si="20"/>
        <v>41868.832152777781</v>
      </c>
      <c r="K668">
        <v>1405713498</v>
      </c>
      <c r="L668" s="15">
        <f>(((K668/60)/60)/24)+DATE(1970,1,1)</f>
        <v>41838.832152777781</v>
      </c>
      <c r="M668" s="10">
        <f t="shared" si="21"/>
        <v>2014</v>
      </c>
      <c r="N668" t="b">
        <v>0</v>
      </c>
      <c r="O668">
        <v>4</v>
      </c>
      <c r="P668" t="b">
        <v>0</v>
      </c>
      <c r="Q668" t="s">
        <v>8271</v>
      </c>
      <c r="R668">
        <f>ROUND(E668/D668*100,0)</f>
        <v>0</v>
      </c>
      <c r="S668">
        <f>IFERROR(ROUND(E668/O668,2),0)</f>
        <v>2</v>
      </c>
      <c r="T668" s="11" t="s">
        <v>8325</v>
      </c>
      <c r="U668" t="s">
        <v>8327</v>
      </c>
    </row>
    <row r="669" spans="1:21" ht="43.2" x14ac:dyDescent="0.3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5">
        <f t="shared" si="20"/>
        <v>42672.373414351852</v>
      </c>
      <c r="K669">
        <v>1474275463</v>
      </c>
      <c r="L669" s="15">
        <f>(((K669/60)/60)/24)+DATE(1970,1,1)</f>
        <v>42632.373414351852</v>
      </c>
      <c r="M669" s="10">
        <f t="shared" si="21"/>
        <v>2016</v>
      </c>
      <c r="N669" t="b">
        <v>0</v>
      </c>
      <c r="O669">
        <v>28</v>
      </c>
      <c r="P669" t="b">
        <v>0</v>
      </c>
      <c r="Q669" t="s">
        <v>8271</v>
      </c>
      <c r="R669">
        <f>ROUND(E669/D669*100,0)</f>
        <v>10</v>
      </c>
      <c r="S669">
        <f>IFERROR(ROUND(E669/O669,2),0)</f>
        <v>178.93</v>
      </c>
      <c r="T669" s="11" t="s">
        <v>8325</v>
      </c>
      <c r="U669" t="s">
        <v>8327</v>
      </c>
    </row>
    <row r="670" spans="1:21" ht="43.2" x14ac:dyDescent="0.3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5">
        <f t="shared" si="20"/>
        <v>42135.831273148149</v>
      </c>
      <c r="K670">
        <v>1427486222</v>
      </c>
      <c r="L670" s="15">
        <f>(((K670/60)/60)/24)+DATE(1970,1,1)</f>
        <v>42090.831273148149</v>
      </c>
      <c r="M670" s="10">
        <f t="shared" si="21"/>
        <v>2015</v>
      </c>
      <c r="N670" t="b">
        <v>0</v>
      </c>
      <c r="O670">
        <v>25</v>
      </c>
      <c r="P670" t="b">
        <v>0</v>
      </c>
      <c r="Q670" t="s">
        <v>8271</v>
      </c>
      <c r="R670">
        <f>ROUND(E670/D670*100,0)</f>
        <v>5</v>
      </c>
      <c r="S670">
        <f>IFERROR(ROUND(E670/O670,2),0)</f>
        <v>27.36</v>
      </c>
      <c r="T670" s="11" t="s">
        <v>8325</v>
      </c>
      <c r="U670" t="s">
        <v>8327</v>
      </c>
    </row>
    <row r="671" spans="1:21" ht="57.6" x14ac:dyDescent="0.3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5">
        <f t="shared" si="20"/>
        <v>42557.625671296293</v>
      </c>
      <c r="K671">
        <v>1465225258</v>
      </c>
      <c r="L671" s="15">
        <f>(((K671/60)/60)/24)+DATE(1970,1,1)</f>
        <v>42527.625671296293</v>
      </c>
      <c r="M671" s="10">
        <f t="shared" si="21"/>
        <v>2016</v>
      </c>
      <c r="N671" t="b">
        <v>0</v>
      </c>
      <c r="O671">
        <v>28</v>
      </c>
      <c r="P671" t="b">
        <v>0</v>
      </c>
      <c r="Q671" t="s">
        <v>8271</v>
      </c>
      <c r="R671">
        <f>ROUND(E671/D671*100,0)</f>
        <v>22</v>
      </c>
      <c r="S671">
        <f>IFERROR(ROUND(E671/O671,2),0)</f>
        <v>1536.25</v>
      </c>
      <c r="T671" s="11" t="s">
        <v>8325</v>
      </c>
      <c r="U671" t="s">
        <v>8327</v>
      </c>
    </row>
    <row r="672" spans="1:21" ht="57.6" x14ac:dyDescent="0.3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5">
        <f t="shared" si="20"/>
        <v>42540.340277777781</v>
      </c>
      <c r="K672">
        <v>1463418120</v>
      </c>
      <c r="L672" s="15">
        <f>(((K672/60)/60)/24)+DATE(1970,1,1)</f>
        <v>42506.709722222222</v>
      </c>
      <c r="M672" s="10">
        <f t="shared" si="21"/>
        <v>2016</v>
      </c>
      <c r="N672" t="b">
        <v>0</v>
      </c>
      <c r="O672">
        <v>310</v>
      </c>
      <c r="P672" t="b">
        <v>0</v>
      </c>
      <c r="Q672" t="s">
        <v>8271</v>
      </c>
      <c r="R672">
        <f>ROUND(E672/D672*100,0)</f>
        <v>29</v>
      </c>
      <c r="S672">
        <f>IFERROR(ROUND(E672/O672,2),0)</f>
        <v>85</v>
      </c>
      <c r="T672" s="11" t="s">
        <v>8325</v>
      </c>
      <c r="U672" t="s">
        <v>8327</v>
      </c>
    </row>
    <row r="673" spans="1:21" ht="57.6" x14ac:dyDescent="0.3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5">
        <f t="shared" si="20"/>
        <v>42018.166666666672</v>
      </c>
      <c r="K673">
        <v>1418315852</v>
      </c>
      <c r="L673" s="15">
        <f>(((K673/60)/60)/24)+DATE(1970,1,1)</f>
        <v>41984.692731481482</v>
      </c>
      <c r="M673" s="10">
        <f t="shared" si="21"/>
        <v>2014</v>
      </c>
      <c r="N673" t="b">
        <v>0</v>
      </c>
      <c r="O673">
        <v>15</v>
      </c>
      <c r="P673" t="b">
        <v>0</v>
      </c>
      <c r="Q673" t="s">
        <v>8271</v>
      </c>
      <c r="R673">
        <f>ROUND(E673/D673*100,0)</f>
        <v>39</v>
      </c>
      <c r="S673">
        <f>IFERROR(ROUND(E673/O673,2),0)</f>
        <v>788.53</v>
      </c>
      <c r="T673" s="11" t="s">
        <v>8325</v>
      </c>
      <c r="U673" t="s">
        <v>8327</v>
      </c>
    </row>
    <row r="674" spans="1:21" ht="43.2" x14ac:dyDescent="0.3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5">
        <f t="shared" si="20"/>
        <v>42005.207638888889</v>
      </c>
      <c r="K674">
        <v>1417410964</v>
      </c>
      <c r="L674" s="15">
        <f>(((K674/60)/60)/24)+DATE(1970,1,1)</f>
        <v>41974.219490740739</v>
      </c>
      <c r="M674" s="10">
        <f t="shared" si="21"/>
        <v>2014</v>
      </c>
      <c r="N674" t="b">
        <v>0</v>
      </c>
      <c r="O674">
        <v>215</v>
      </c>
      <c r="P674" t="b">
        <v>0</v>
      </c>
      <c r="Q674" t="s">
        <v>8271</v>
      </c>
      <c r="R674">
        <f>ROUND(E674/D674*100,0)</f>
        <v>22</v>
      </c>
      <c r="S674">
        <f>IFERROR(ROUND(E674/O674,2),0)</f>
        <v>50.3</v>
      </c>
      <c r="T674" s="11" t="s">
        <v>8325</v>
      </c>
      <c r="U674" t="s">
        <v>8327</v>
      </c>
    </row>
    <row r="675" spans="1:21" ht="57.6" x14ac:dyDescent="0.3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5">
        <f t="shared" si="20"/>
        <v>41883.840474537035</v>
      </c>
      <c r="K675">
        <v>1405714217</v>
      </c>
      <c r="L675" s="15">
        <f>(((K675/60)/60)/24)+DATE(1970,1,1)</f>
        <v>41838.840474537035</v>
      </c>
      <c r="M675" s="10">
        <f t="shared" si="21"/>
        <v>2014</v>
      </c>
      <c r="N675" t="b">
        <v>0</v>
      </c>
      <c r="O675">
        <v>3</v>
      </c>
      <c r="P675" t="b">
        <v>0</v>
      </c>
      <c r="Q675" t="s">
        <v>8271</v>
      </c>
      <c r="R675">
        <f>ROUND(E675/D675*100,0)</f>
        <v>0</v>
      </c>
      <c r="S675">
        <f>IFERROR(ROUND(E675/O675,2),0)</f>
        <v>68.33</v>
      </c>
      <c r="T675" s="11" t="s">
        <v>8325</v>
      </c>
      <c r="U675" t="s">
        <v>8327</v>
      </c>
    </row>
    <row r="676" spans="1:21" ht="28.8" x14ac:dyDescent="0.3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5">
        <f t="shared" si="20"/>
        <v>41863.116053240738</v>
      </c>
      <c r="K676">
        <v>1402627627</v>
      </c>
      <c r="L676" s="15">
        <f>(((K676/60)/60)/24)+DATE(1970,1,1)</f>
        <v>41803.116053240738</v>
      </c>
      <c r="M676" s="10">
        <f t="shared" si="21"/>
        <v>2014</v>
      </c>
      <c r="N676" t="b">
        <v>0</v>
      </c>
      <c r="O676">
        <v>2</v>
      </c>
      <c r="P676" t="b">
        <v>0</v>
      </c>
      <c r="Q676" t="s">
        <v>8271</v>
      </c>
      <c r="R676">
        <f>ROUND(E676/D676*100,0)</f>
        <v>0</v>
      </c>
      <c r="S676">
        <f>IFERROR(ROUND(E676/O676,2),0)</f>
        <v>7.5</v>
      </c>
      <c r="T676" s="11" t="s">
        <v>8325</v>
      </c>
      <c r="U676" t="s">
        <v>8327</v>
      </c>
    </row>
    <row r="677" spans="1:21" ht="43.2" x14ac:dyDescent="0.3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5">
        <f t="shared" si="20"/>
        <v>42005.290972222225</v>
      </c>
      <c r="K677">
        <v>1417558804</v>
      </c>
      <c r="L677" s="15">
        <f>(((K677/60)/60)/24)+DATE(1970,1,1)</f>
        <v>41975.930601851855</v>
      </c>
      <c r="M677" s="10">
        <f t="shared" si="21"/>
        <v>2014</v>
      </c>
      <c r="N677" t="b">
        <v>0</v>
      </c>
      <c r="O677">
        <v>26</v>
      </c>
      <c r="P677" t="b">
        <v>0</v>
      </c>
      <c r="Q677" t="s">
        <v>8271</v>
      </c>
      <c r="R677">
        <f>ROUND(E677/D677*100,0)</f>
        <v>15</v>
      </c>
      <c r="S677">
        <f>IFERROR(ROUND(E677/O677,2),0)</f>
        <v>34.270000000000003</v>
      </c>
      <c r="T677" s="11" t="s">
        <v>8325</v>
      </c>
      <c r="U677" t="s">
        <v>8327</v>
      </c>
    </row>
    <row r="678" spans="1:21" ht="57.6" x14ac:dyDescent="0.3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5">
        <f t="shared" si="20"/>
        <v>42042.768298611118</v>
      </c>
      <c r="K678">
        <v>1420741581</v>
      </c>
      <c r="L678" s="15">
        <f>(((K678/60)/60)/24)+DATE(1970,1,1)</f>
        <v>42012.768298611118</v>
      </c>
      <c r="M678" s="10">
        <f t="shared" si="21"/>
        <v>2015</v>
      </c>
      <c r="N678" t="b">
        <v>0</v>
      </c>
      <c r="O678">
        <v>24</v>
      </c>
      <c r="P678" t="b">
        <v>0</v>
      </c>
      <c r="Q678" t="s">
        <v>8271</v>
      </c>
      <c r="R678">
        <f>ROUND(E678/D678*100,0)</f>
        <v>1</v>
      </c>
      <c r="S678">
        <f>IFERROR(ROUND(E678/O678,2),0)</f>
        <v>61.29</v>
      </c>
      <c r="T678" s="11" t="s">
        <v>8325</v>
      </c>
      <c r="U678" t="s">
        <v>8327</v>
      </c>
    </row>
    <row r="679" spans="1:21" ht="57.6" x14ac:dyDescent="0.3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5">
        <f t="shared" si="20"/>
        <v>42549.403877314813</v>
      </c>
      <c r="K679">
        <v>1463218895</v>
      </c>
      <c r="L679" s="15">
        <f>(((K679/60)/60)/24)+DATE(1970,1,1)</f>
        <v>42504.403877314813</v>
      </c>
      <c r="M679" s="10">
        <f t="shared" si="21"/>
        <v>2016</v>
      </c>
      <c r="N679" t="b">
        <v>0</v>
      </c>
      <c r="O679">
        <v>96</v>
      </c>
      <c r="P679" t="b">
        <v>0</v>
      </c>
      <c r="Q679" t="s">
        <v>8271</v>
      </c>
      <c r="R679">
        <f>ROUND(E679/D679*100,0)</f>
        <v>26</v>
      </c>
      <c r="S679">
        <f>IFERROR(ROUND(E679/O679,2),0)</f>
        <v>133.25</v>
      </c>
      <c r="T679" s="11" t="s">
        <v>8325</v>
      </c>
      <c r="U679" t="s">
        <v>8327</v>
      </c>
    </row>
    <row r="680" spans="1:21" ht="43.2" x14ac:dyDescent="0.3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5">
        <f t="shared" si="20"/>
        <v>42511.376597222217</v>
      </c>
      <c r="K680">
        <v>1461229338</v>
      </c>
      <c r="L680" s="15">
        <f>(((K680/60)/60)/24)+DATE(1970,1,1)</f>
        <v>42481.376597222217</v>
      </c>
      <c r="M680" s="10">
        <f t="shared" si="21"/>
        <v>2016</v>
      </c>
      <c r="N680" t="b">
        <v>0</v>
      </c>
      <c r="O680">
        <v>17</v>
      </c>
      <c r="P680" t="b">
        <v>0</v>
      </c>
      <c r="Q680" t="s">
        <v>8271</v>
      </c>
      <c r="R680">
        <f>ROUND(E680/D680*100,0)</f>
        <v>4</v>
      </c>
      <c r="S680">
        <f>IFERROR(ROUND(E680/O680,2),0)</f>
        <v>65.180000000000007</v>
      </c>
      <c r="T680" s="11" t="s">
        <v>8325</v>
      </c>
      <c r="U680" t="s">
        <v>8327</v>
      </c>
    </row>
    <row r="681" spans="1:21" ht="43.2" x14ac:dyDescent="0.3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5">
        <f t="shared" si="20"/>
        <v>42616.695706018523</v>
      </c>
      <c r="K681">
        <v>1467736909</v>
      </c>
      <c r="L681" s="15">
        <f>(((K681/60)/60)/24)+DATE(1970,1,1)</f>
        <v>42556.695706018523</v>
      </c>
      <c r="M681" s="10">
        <f t="shared" si="21"/>
        <v>2016</v>
      </c>
      <c r="N681" t="b">
        <v>0</v>
      </c>
      <c r="O681">
        <v>94</v>
      </c>
      <c r="P681" t="b">
        <v>0</v>
      </c>
      <c r="Q681" t="s">
        <v>8271</v>
      </c>
      <c r="R681">
        <f>ROUND(E681/D681*100,0)</f>
        <v>15</v>
      </c>
      <c r="S681">
        <f>IFERROR(ROUND(E681/O681,2),0)</f>
        <v>93.9</v>
      </c>
      <c r="T681" s="11" t="s">
        <v>8325</v>
      </c>
      <c r="U681" t="s">
        <v>8327</v>
      </c>
    </row>
    <row r="682" spans="1:21" ht="43.2" x14ac:dyDescent="0.3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5">
        <f t="shared" si="20"/>
        <v>41899.501516203702</v>
      </c>
      <c r="K682">
        <v>1407931331</v>
      </c>
      <c r="L682" s="15">
        <f>(((K682/60)/60)/24)+DATE(1970,1,1)</f>
        <v>41864.501516203702</v>
      </c>
      <c r="M682" s="10">
        <f t="shared" si="21"/>
        <v>2014</v>
      </c>
      <c r="N682" t="b">
        <v>0</v>
      </c>
      <c r="O682">
        <v>129</v>
      </c>
      <c r="P682" t="b">
        <v>0</v>
      </c>
      <c r="Q682" t="s">
        <v>8271</v>
      </c>
      <c r="R682">
        <f>ROUND(E682/D682*100,0)</f>
        <v>26</v>
      </c>
      <c r="S682">
        <f>IFERROR(ROUND(E682/O682,2),0)</f>
        <v>150.65</v>
      </c>
      <c r="T682" s="11" t="s">
        <v>8325</v>
      </c>
      <c r="U682" t="s">
        <v>8327</v>
      </c>
    </row>
    <row r="683" spans="1:21" ht="43.2" x14ac:dyDescent="0.3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5">
        <f t="shared" si="20"/>
        <v>42669.805601851855</v>
      </c>
      <c r="K683">
        <v>1474917604</v>
      </c>
      <c r="L683" s="15">
        <f>(((K683/60)/60)/24)+DATE(1970,1,1)</f>
        <v>42639.805601851855</v>
      </c>
      <c r="M683" s="10">
        <f t="shared" si="21"/>
        <v>2016</v>
      </c>
      <c r="N683" t="b">
        <v>0</v>
      </c>
      <c r="O683">
        <v>1</v>
      </c>
      <c r="P683" t="b">
        <v>0</v>
      </c>
      <c r="Q683" t="s">
        <v>8271</v>
      </c>
      <c r="R683">
        <f>ROUND(E683/D683*100,0)</f>
        <v>0</v>
      </c>
      <c r="S683">
        <f>IFERROR(ROUND(E683/O683,2),0)</f>
        <v>1</v>
      </c>
      <c r="T683" s="11" t="s">
        <v>8325</v>
      </c>
      <c r="U683" t="s">
        <v>8327</v>
      </c>
    </row>
    <row r="684" spans="1:21" ht="43.2" x14ac:dyDescent="0.3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5">
        <f t="shared" si="20"/>
        <v>42808.723634259266</v>
      </c>
      <c r="K684">
        <v>1486923722</v>
      </c>
      <c r="L684" s="15">
        <f>(((K684/60)/60)/24)+DATE(1970,1,1)</f>
        <v>42778.765300925923</v>
      </c>
      <c r="M684" s="10">
        <f t="shared" si="21"/>
        <v>2017</v>
      </c>
      <c r="N684" t="b">
        <v>0</v>
      </c>
      <c r="O684">
        <v>4</v>
      </c>
      <c r="P684" t="b">
        <v>0</v>
      </c>
      <c r="Q684" t="s">
        <v>8271</v>
      </c>
      <c r="R684">
        <f>ROUND(E684/D684*100,0)</f>
        <v>0</v>
      </c>
      <c r="S684">
        <f>IFERROR(ROUND(E684/O684,2),0)</f>
        <v>13.25</v>
      </c>
      <c r="T684" s="11" t="s">
        <v>8325</v>
      </c>
      <c r="U684" t="s">
        <v>8327</v>
      </c>
    </row>
    <row r="685" spans="1:21" ht="43.2" x14ac:dyDescent="0.3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5">
        <f t="shared" si="20"/>
        <v>42674.900046296301</v>
      </c>
      <c r="K685">
        <v>1474493764</v>
      </c>
      <c r="L685" s="15">
        <f>(((K685/60)/60)/24)+DATE(1970,1,1)</f>
        <v>42634.900046296301</v>
      </c>
      <c r="M685" s="10">
        <f t="shared" si="21"/>
        <v>2016</v>
      </c>
      <c r="N685" t="b">
        <v>0</v>
      </c>
      <c r="O685">
        <v>3</v>
      </c>
      <c r="P685" t="b">
        <v>0</v>
      </c>
      <c r="Q685" t="s">
        <v>8271</v>
      </c>
      <c r="R685">
        <f>ROUND(E685/D685*100,0)</f>
        <v>1</v>
      </c>
      <c r="S685">
        <f>IFERROR(ROUND(E685/O685,2),0)</f>
        <v>99.33</v>
      </c>
      <c r="T685" s="11" t="s">
        <v>8325</v>
      </c>
      <c r="U685" t="s">
        <v>8327</v>
      </c>
    </row>
    <row r="686" spans="1:21" ht="28.8" x14ac:dyDescent="0.3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5">
        <f t="shared" si="20"/>
        <v>41845.125</v>
      </c>
      <c r="K686">
        <v>1403176891</v>
      </c>
      <c r="L686" s="15">
        <f>(((K686/60)/60)/24)+DATE(1970,1,1)</f>
        <v>41809.473275462966</v>
      </c>
      <c r="M686" s="10">
        <f t="shared" si="21"/>
        <v>2014</v>
      </c>
      <c r="N686" t="b">
        <v>0</v>
      </c>
      <c r="O686">
        <v>135</v>
      </c>
      <c r="P686" t="b">
        <v>0</v>
      </c>
      <c r="Q686" t="s">
        <v>8271</v>
      </c>
      <c r="R686">
        <f>ROUND(E686/D686*100,0)</f>
        <v>7</v>
      </c>
      <c r="S686">
        <f>IFERROR(ROUND(E686/O686,2),0)</f>
        <v>177.39</v>
      </c>
      <c r="T686" s="11" t="s">
        <v>8325</v>
      </c>
      <c r="U686" t="s">
        <v>8327</v>
      </c>
    </row>
    <row r="687" spans="1:21" ht="43.2" x14ac:dyDescent="0.3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5">
        <f t="shared" si="20"/>
        <v>42016.866574074069</v>
      </c>
      <c r="K687">
        <v>1417207672</v>
      </c>
      <c r="L687" s="15">
        <f>(((K687/60)/60)/24)+DATE(1970,1,1)</f>
        <v>41971.866574074069</v>
      </c>
      <c r="M687" s="10">
        <f t="shared" si="21"/>
        <v>2014</v>
      </c>
      <c r="N687" t="b">
        <v>0</v>
      </c>
      <c r="O687">
        <v>10</v>
      </c>
      <c r="P687" t="b">
        <v>0</v>
      </c>
      <c r="Q687" t="s">
        <v>8271</v>
      </c>
      <c r="R687">
        <f>ROUND(E687/D687*100,0)</f>
        <v>28</v>
      </c>
      <c r="S687">
        <f>IFERROR(ROUND(E687/O687,2),0)</f>
        <v>55.3</v>
      </c>
      <c r="T687" s="11" t="s">
        <v>8325</v>
      </c>
      <c r="U687" t="s">
        <v>8327</v>
      </c>
    </row>
    <row r="688" spans="1:21" ht="57.6" x14ac:dyDescent="0.3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5">
        <f t="shared" si="20"/>
        <v>42219.673263888893</v>
      </c>
      <c r="K688">
        <v>1436026170</v>
      </c>
      <c r="L688" s="15">
        <f>(((K688/60)/60)/24)+DATE(1970,1,1)</f>
        <v>42189.673263888893</v>
      </c>
      <c r="M688" s="10">
        <f t="shared" si="21"/>
        <v>2015</v>
      </c>
      <c r="N688" t="b">
        <v>0</v>
      </c>
      <c r="O688">
        <v>0</v>
      </c>
      <c r="P688" t="b">
        <v>0</v>
      </c>
      <c r="Q688" t="s">
        <v>8271</v>
      </c>
      <c r="R688">
        <f>ROUND(E688/D688*100,0)</f>
        <v>0</v>
      </c>
      <c r="S688">
        <f>IFERROR(ROUND(E688/O688,2),0)</f>
        <v>0</v>
      </c>
      <c r="T688" s="11" t="s">
        <v>8325</v>
      </c>
      <c r="U688" t="s">
        <v>8327</v>
      </c>
    </row>
    <row r="689" spans="1:21" ht="43.2" x14ac:dyDescent="0.3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5">
        <f t="shared" si="20"/>
        <v>42771.750613425931</v>
      </c>
      <c r="K689">
        <v>1481133653</v>
      </c>
      <c r="L689" s="15">
        <f>(((K689/60)/60)/24)+DATE(1970,1,1)</f>
        <v>42711.750613425931</v>
      </c>
      <c r="M689" s="10">
        <f t="shared" si="21"/>
        <v>2016</v>
      </c>
      <c r="N689" t="b">
        <v>0</v>
      </c>
      <c r="O689">
        <v>6</v>
      </c>
      <c r="P689" t="b">
        <v>0</v>
      </c>
      <c r="Q689" t="s">
        <v>8271</v>
      </c>
      <c r="R689">
        <f>ROUND(E689/D689*100,0)</f>
        <v>4</v>
      </c>
      <c r="S689">
        <f>IFERROR(ROUND(E689/O689,2),0)</f>
        <v>591.66999999999996</v>
      </c>
      <c r="T689" s="11" t="s">
        <v>8325</v>
      </c>
      <c r="U689" t="s">
        <v>8327</v>
      </c>
    </row>
    <row r="690" spans="1:21" ht="43.2" x14ac:dyDescent="0.3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5">
        <f t="shared" si="20"/>
        <v>42292.104780092588</v>
      </c>
      <c r="K690">
        <v>1442284253</v>
      </c>
      <c r="L690" s="15">
        <f>(((K690/60)/60)/24)+DATE(1970,1,1)</f>
        <v>42262.104780092588</v>
      </c>
      <c r="M690" s="10">
        <f t="shared" si="21"/>
        <v>2015</v>
      </c>
      <c r="N690" t="b">
        <v>0</v>
      </c>
      <c r="O690">
        <v>36</v>
      </c>
      <c r="P690" t="b">
        <v>0</v>
      </c>
      <c r="Q690" t="s">
        <v>8271</v>
      </c>
      <c r="R690">
        <f>ROUND(E690/D690*100,0)</f>
        <v>73</v>
      </c>
      <c r="S690">
        <f>IFERROR(ROUND(E690/O690,2),0)</f>
        <v>405.5</v>
      </c>
      <c r="T690" s="11" t="s">
        <v>8325</v>
      </c>
      <c r="U690" t="s">
        <v>8327</v>
      </c>
    </row>
    <row r="691" spans="1:21" ht="43.2" x14ac:dyDescent="0.3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5">
        <f t="shared" si="20"/>
        <v>42712.207638888889</v>
      </c>
      <c r="K691">
        <v>1478016097</v>
      </c>
      <c r="L691" s="15">
        <f>(((K691/60)/60)/24)+DATE(1970,1,1)</f>
        <v>42675.66778935185</v>
      </c>
      <c r="M691" s="10">
        <f t="shared" si="21"/>
        <v>2016</v>
      </c>
      <c r="N691" t="b">
        <v>0</v>
      </c>
      <c r="O691">
        <v>336</v>
      </c>
      <c r="P691" t="b">
        <v>0</v>
      </c>
      <c r="Q691" t="s">
        <v>8271</v>
      </c>
      <c r="R691">
        <f>ROUND(E691/D691*100,0)</f>
        <v>58</v>
      </c>
      <c r="S691">
        <f>IFERROR(ROUND(E691/O691,2),0)</f>
        <v>343.15</v>
      </c>
      <c r="T691" s="11" t="s">
        <v>8325</v>
      </c>
      <c r="U691" t="s">
        <v>8327</v>
      </c>
    </row>
    <row r="692" spans="1:21" ht="28.8" x14ac:dyDescent="0.3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5">
        <f t="shared" si="20"/>
        <v>42622.25</v>
      </c>
      <c r="K692">
        <v>1469718841</v>
      </c>
      <c r="L692" s="15">
        <f>(((K692/60)/60)/24)+DATE(1970,1,1)</f>
        <v>42579.634733796294</v>
      </c>
      <c r="M692" s="10">
        <f t="shared" si="21"/>
        <v>2016</v>
      </c>
      <c r="N692" t="b">
        <v>0</v>
      </c>
      <c r="O692">
        <v>34</v>
      </c>
      <c r="P692" t="b">
        <v>0</v>
      </c>
      <c r="Q692" t="s">
        <v>8271</v>
      </c>
      <c r="R692">
        <f>ROUND(E692/D692*100,0)</f>
        <v>12</v>
      </c>
      <c r="S692">
        <f>IFERROR(ROUND(E692/O692,2),0)</f>
        <v>72.59</v>
      </c>
      <c r="T692" s="11" t="s">
        <v>8325</v>
      </c>
      <c r="U692" t="s">
        <v>8327</v>
      </c>
    </row>
    <row r="693" spans="1:21" ht="43.2" x14ac:dyDescent="0.3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5">
        <f t="shared" si="20"/>
        <v>42186.028310185182</v>
      </c>
      <c r="K693">
        <v>1433292046</v>
      </c>
      <c r="L693" s="15">
        <f>(((K693/60)/60)/24)+DATE(1970,1,1)</f>
        <v>42158.028310185182</v>
      </c>
      <c r="M693" s="10">
        <f t="shared" si="21"/>
        <v>2015</v>
      </c>
      <c r="N693" t="b">
        <v>0</v>
      </c>
      <c r="O693">
        <v>10</v>
      </c>
      <c r="P693" t="b">
        <v>0</v>
      </c>
      <c r="Q693" t="s">
        <v>8271</v>
      </c>
      <c r="R693">
        <f>ROUND(E693/D693*100,0)</f>
        <v>1</v>
      </c>
      <c r="S693">
        <f>IFERROR(ROUND(E693/O693,2),0)</f>
        <v>26</v>
      </c>
      <c r="T693" s="11" t="s">
        <v>8325</v>
      </c>
      <c r="U693" t="s">
        <v>8327</v>
      </c>
    </row>
    <row r="694" spans="1:21" ht="43.2" x14ac:dyDescent="0.3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5">
        <f t="shared" si="20"/>
        <v>42726.37572916667</v>
      </c>
      <c r="K694">
        <v>1479805263</v>
      </c>
      <c r="L694" s="15">
        <f>(((K694/60)/60)/24)+DATE(1970,1,1)</f>
        <v>42696.37572916667</v>
      </c>
      <c r="M694" s="10">
        <f t="shared" si="21"/>
        <v>2016</v>
      </c>
      <c r="N694" t="b">
        <v>0</v>
      </c>
      <c r="O694">
        <v>201</v>
      </c>
      <c r="P694" t="b">
        <v>0</v>
      </c>
      <c r="Q694" t="s">
        <v>8271</v>
      </c>
      <c r="R694">
        <f>ROUND(E694/D694*100,0)</f>
        <v>7</v>
      </c>
      <c r="S694">
        <f>IFERROR(ROUND(E694/O694,2),0)</f>
        <v>6.5</v>
      </c>
      <c r="T694" s="11" t="s">
        <v>8325</v>
      </c>
      <c r="U694" t="s">
        <v>8327</v>
      </c>
    </row>
    <row r="695" spans="1:21" ht="43.2" x14ac:dyDescent="0.3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5">
        <f t="shared" si="20"/>
        <v>42124.808182870373</v>
      </c>
      <c r="K695">
        <v>1427829827</v>
      </c>
      <c r="L695" s="15">
        <f>(((K695/60)/60)/24)+DATE(1970,1,1)</f>
        <v>42094.808182870373</v>
      </c>
      <c r="M695" s="10">
        <f t="shared" si="21"/>
        <v>2015</v>
      </c>
      <c r="N695" t="b">
        <v>0</v>
      </c>
      <c r="O695">
        <v>296</v>
      </c>
      <c r="P695" t="b">
        <v>0</v>
      </c>
      <c r="Q695" t="s">
        <v>8271</v>
      </c>
      <c r="R695">
        <f>ROUND(E695/D695*100,0)</f>
        <v>35</v>
      </c>
      <c r="S695">
        <f>IFERROR(ROUND(E695/O695,2),0)</f>
        <v>119.39</v>
      </c>
      <c r="T695" s="11" t="s">
        <v>8325</v>
      </c>
      <c r="U695" t="s">
        <v>8327</v>
      </c>
    </row>
    <row r="696" spans="1:21" ht="43.2" x14ac:dyDescent="0.3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5">
        <f t="shared" si="20"/>
        <v>42767.663877314815</v>
      </c>
      <c r="K696">
        <v>1483372559</v>
      </c>
      <c r="L696" s="15">
        <f>(((K696/60)/60)/24)+DATE(1970,1,1)</f>
        <v>42737.663877314815</v>
      </c>
      <c r="M696" s="10">
        <f t="shared" si="21"/>
        <v>2017</v>
      </c>
      <c r="N696" t="b">
        <v>0</v>
      </c>
      <c r="O696">
        <v>7</v>
      </c>
      <c r="P696" t="b">
        <v>0</v>
      </c>
      <c r="Q696" t="s">
        <v>8271</v>
      </c>
      <c r="R696">
        <f>ROUND(E696/D696*100,0)</f>
        <v>0</v>
      </c>
      <c r="S696">
        <f>IFERROR(ROUND(E696/O696,2),0)</f>
        <v>84.29</v>
      </c>
      <c r="T696" s="11" t="s">
        <v>8325</v>
      </c>
      <c r="U696" t="s">
        <v>8327</v>
      </c>
    </row>
    <row r="697" spans="1:21" ht="57.6" x14ac:dyDescent="0.3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5">
        <f t="shared" si="20"/>
        <v>41943.521064814813</v>
      </c>
      <c r="K697">
        <v>1412166620</v>
      </c>
      <c r="L697" s="15">
        <f>(((K697/60)/60)/24)+DATE(1970,1,1)</f>
        <v>41913.521064814813</v>
      </c>
      <c r="M697" s="10">
        <f t="shared" si="21"/>
        <v>2014</v>
      </c>
      <c r="N697" t="b">
        <v>0</v>
      </c>
      <c r="O697">
        <v>7</v>
      </c>
      <c r="P697" t="b">
        <v>0</v>
      </c>
      <c r="Q697" t="s">
        <v>8271</v>
      </c>
      <c r="R697">
        <f>ROUND(E697/D697*100,0)</f>
        <v>1</v>
      </c>
      <c r="S697">
        <f>IFERROR(ROUND(E697/O697,2),0)</f>
        <v>90.86</v>
      </c>
      <c r="T697" s="11" t="s">
        <v>8325</v>
      </c>
      <c r="U697" t="s">
        <v>8327</v>
      </c>
    </row>
    <row r="698" spans="1:21" ht="28.8" x14ac:dyDescent="0.3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5">
        <f t="shared" si="20"/>
        <v>41845.927106481482</v>
      </c>
      <c r="K698">
        <v>1403734502</v>
      </c>
      <c r="L698" s="15">
        <f>(((K698/60)/60)/24)+DATE(1970,1,1)</f>
        <v>41815.927106481482</v>
      </c>
      <c r="M698" s="10">
        <f t="shared" si="21"/>
        <v>2014</v>
      </c>
      <c r="N698" t="b">
        <v>0</v>
      </c>
      <c r="O698">
        <v>1</v>
      </c>
      <c r="P698" t="b">
        <v>0</v>
      </c>
      <c r="Q698" t="s">
        <v>8271</v>
      </c>
      <c r="R698">
        <f>ROUND(E698/D698*100,0)</f>
        <v>0</v>
      </c>
      <c r="S698">
        <f>IFERROR(ROUND(E698/O698,2),0)</f>
        <v>1</v>
      </c>
      <c r="T698" s="11" t="s">
        <v>8325</v>
      </c>
      <c r="U698" t="s">
        <v>8327</v>
      </c>
    </row>
    <row r="699" spans="1:21" ht="43.2" x14ac:dyDescent="0.3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5">
        <f t="shared" si="20"/>
        <v>42403.523020833338</v>
      </c>
      <c r="K699">
        <v>1453206789</v>
      </c>
      <c r="L699" s="15">
        <f>(((K699/60)/60)/24)+DATE(1970,1,1)</f>
        <v>42388.523020833338</v>
      </c>
      <c r="M699" s="10">
        <f t="shared" si="21"/>
        <v>2016</v>
      </c>
      <c r="N699" t="b">
        <v>0</v>
      </c>
      <c r="O699">
        <v>114</v>
      </c>
      <c r="P699" t="b">
        <v>0</v>
      </c>
      <c r="Q699" t="s">
        <v>8271</v>
      </c>
      <c r="R699">
        <f>ROUND(E699/D699*100,0)</f>
        <v>46</v>
      </c>
      <c r="S699">
        <f>IFERROR(ROUND(E699/O699,2),0)</f>
        <v>20.34</v>
      </c>
      <c r="T699" s="11" t="s">
        <v>8325</v>
      </c>
      <c r="U699" t="s">
        <v>8327</v>
      </c>
    </row>
    <row r="700" spans="1:21" ht="43.2" x14ac:dyDescent="0.3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5">
        <f t="shared" si="20"/>
        <v>41900.083333333336</v>
      </c>
      <c r="K700">
        <v>1408141245</v>
      </c>
      <c r="L700" s="15">
        <f>(((K700/60)/60)/24)+DATE(1970,1,1)</f>
        <v>41866.931076388886</v>
      </c>
      <c r="M700" s="10">
        <f t="shared" si="21"/>
        <v>2014</v>
      </c>
      <c r="N700" t="b">
        <v>0</v>
      </c>
      <c r="O700">
        <v>29</v>
      </c>
      <c r="P700" t="b">
        <v>0</v>
      </c>
      <c r="Q700" t="s">
        <v>8271</v>
      </c>
      <c r="R700">
        <f>ROUND(E700/D700*100,0)</f>
        <v>15</v>
      </c>
      <c r="S700">
        <f>IFERROR(ROUND(E700/O700,2),0)</f>
        <v>530.69000000000005</v>
      </c>
      <c r="T700" s="11" t="s">
        <v>8325</v>
      </c>
      <c r="U700" t="s">
        <v>8327</v>
      </c>
    </row>
    <row r="701" spans="1:21" ht="43.2" x14ac:dyDescent="0.3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5">
        <f t="shared" si="20"/>
        <v>41600.666666666664</v>
      </c>
      <c r="K701">
        <v>1381923548</v>
      </c>
      <c r="L701" s="15">
        <f>(((K701/60)/60)/24)+DATE(1970,1,1)</f>
        <v>41563.485509259262</v>
      </c>
      <c r="M701" s="10">
        <f t="shared" si="21"/>
        <v>2013</v>
      </c>
      <c r="N701" t="b">
        <v>0</v>
      </c>
      <c r="O701">
        <v>890</v>
      </c>
      <c r="P701" t="b">
        <v>0</v>
      </c>
      <c r="Q701" t="s">
        <v>8271</v>
      </c>
      <c r="R701">
        <f>ROUND(E701/D701*100,0)</f>
        <v>82</v>
      </c>
      <c r="S701">
        <f>IFERROR(ROUND(E701/O701,2),0)</f>
        <v>120.39</v>
      </c>
      <c r="T701" s="11" t="s">
        <v>8325</v>
      </c>
      <c r="U701" t="s">
        <v>8327</v>
      </c>
    </row>
    <row r="702" spans="1:21" ht="43.2" x14ac:dyDescent="0.3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5">
        <f t="shared" si="20"/>
        <v>42745.688437500001</v>
      </c>
      <c r="K702">
        <v>1481473881</v>
      </c>
      <c r="L702" s="15">
        <f>(((K702/60)/60)/24)+DATE(1970,1,1)</f>
        <v>42715.688437500001</v>
      </c>
      <c r="M702" s="10">
        <f t="shared" si="21"/>
        <v>2016</v>
      </c>
      <c r="N702" t="b">
        <v>0</v>
      </c>
      <c r="O702">
        <v>31</v>
      </c>
      <c r="P702" t="b">
        <v>0</v>
      </c>
      <c r="Q702" t="s">
        <v>8271</v>
      </c>
      <c r="R702">
        <f>ROUND(E702/D702*100,0)</f>
        <v>3</v>
      </c>
      <c r="S702">
        <f>IFERROR(ROUND(E702/O702,2),0)</f>
        <v>13</v>
      </c>
      <c r="T702" s="11" t="s">
        <v>8325</v>
      </c>
      <c r="U702" t="s">
        <v>8327</v>
      </c>
    </row>
    <row r="703" spans="1:21" ht="43.2" x14ac:dyDescent="0.3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5">
        <f t="shared" si="20"/>
        <v>41843.662962962961</v>
      </c>
      <c r="K703">
        <v>1403538880</v>
      </c>
      <c r="L703" s="15">
        <f>(((K703/60)/60)/24)+DATE(1970,1,1)</f>
        <v>41813.662962962961</v>
      </c>
      <c r="M703" s="10">
        <f t="shared" si="21"/>
        <v>2014</v>
      </c>
      <c r="N703" t="b">
        <v>0</v>
      </c>
      <c r="O703">
        <v>21</v>
      </c>
      <c r="P703" t="b">
        <v>0</v>
      </c>
      <c r="Q703" t="s">
        <v>8271</v>
      </c>
      <c r="R703">
        <f>ROUND(E703/D703*100,0)</f>
        <v>27</v>
      </c>
      <c r="S703">
        <f>IFERROR(ROUND(E703/O703,2),0)</f>
        <v>291.33</v>
      </c>
      <c r="T703" s="11" t="s">
        <v>8325</v>
      </c>
      <c r="U703" t="s">
        <v>8327</v>
      </c>
    </row>
    <row r="704" spans="1:21" ht="43.2" x14ac:dyDescent="0.3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5">
        <f t="shared" si="20"/>
        <v>42698.768368055549</v>
      </c>
      <c r="K704">
        <v>1477416387</v>
      </c>
      <c r="L704" s="15">
        <f>(((K704/60)/60)/24)+DATE(1970,1,1)</f>
        <v>42668.726701388892</v>
      </c>
      <c r="M704" s="10">
        <f t="shared" si="21"/>
        <v>2016</v>
      </c>
      <c r="N704" t="b">
        <v>0</v>
      </c>
      <c r="O704">
        <v>37</v>
      </c>
      <c r="P704" t="b">
        <v>0</v>
      </c>
      <c r="Q704" t="s">
        <v>8271</v>
      </c>
      <c r="R704">
        <f>ROUND(E704/D704*100,0)</f>
        <v>31</v>
      </c>
      <c r="S704">
        <f>IFERROR(ROUND(E704/O704,2),0)</f>
        <v>124.92</v>
      </c>
      <c r="T704" s="11" t="s">
        <v>8325</v>
      </c>
      <c r="U704" t="s">
        <v>8327</v>
      </c>
    </row>
    <row r="705" spans="1:21" ht="43.2" x14ac:dyDescent="0.3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5">
        <f t="shared" si="20"/>
        <v>42766.98055555555</v>
      </c>
      <c r="K705">
        <v>1481150949</v>
      </c>
      <c r="L705" s="15">
        <f>(((K705/60)/60)/24)+DATE(1970,1,1)</f>
        <v>42711.950798611113</v>
      </c>
      <c r="M705" s="10">
        <f t="shared" si="21"/>
        <v>2016</v>
      </c>
      <c r="N705" t="b">
        <v>0</v>
      </c>
      <c r="O705">
        <v>7</v>
      </c>
      <c r="P705" t="b">
        <v>0</v>
      </c>
      <c r="Q705" t="s">
        <v>8271</v>
      </c>
      <c r="R705">
        <f>ROUND(E705/D705*100,0)</f>
        <v>6</v>
      </c>
      <c r="S705">
        <f>IFERROR(ROUND(E705/O705,2),0)</f>
        <v>119.57</v>
      </c>
      <c r="T705" s="11" t="s">
        <v>8325</v>
      </c>
      <c r="U705" t="s">
        <v>8327</v>
      </c>
    </row>
    <row r="706" spans="1:21" ht="43.2" x14ac:dyDescent="0.3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5">
        <f t="shared" si="20"/>
        <v>42786.192916666667</v>
      </c>
      <c r="K706">
        <v>1482381468</v>
      </c>
      <c r="L706" s="15">
        <f>(((K706/60)/60)/24)+DATE(1970,1,1)</f>
        <v>42726.192916666667</v>
      </c>
      <c r="M706" s="10">
        <f t="shared" si="21"/>
        <v>2016</v>
      </c>
      <c r="N706" t="b">
        <v>0</v>
      </c>
      <c r="O706">
        <v>4</v>
      </c>
      <c r="P706" t="b">
        <v>0</v>
      </c>
      <c r="Q706" t="s">
        <v>8271</v>
      </c>
      <c r="R706">
        <f>ROUND(E706/D706*100,0)</f>
        <v>1</v>
      </c>
      <c r="S706">
        <f>IFERROR(ROUND(E706/O706,2),0)</f>
        <v>120.25</v>
      </c>
      <c r="T706" s="11" t="s">
        <v>8325</v>
      </c>
      <c r="U706" t="s">
        <v>8327</v>
      </c>
    </row>
    <row r="707" spans="1:21" ht="28.8" x14ac:dyDescent="0.3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5">
        <f t="shared" ref="J707:J770" si="22">(((I707/60)/60)/24)+DATE(1970,1,1)</f>
        <v>42756.491643518515</v>
      </c>
      <c r="K707">
        <v>1482407278</v>
      </c>
      <c r="L707" s="15">
        <f>(((K707/60)/60)/24)+DATE(1970,1,1)</f>
        <v>42726.491643518515</v>
      </c>
      <c r="M707" s="10">
        <f t="shared" ref="M707:M770" si="23">YEAR(L707)</f>
        <v>2016</v>
      </c>
      <c r="N707" t="b">
        <v>0</v>
      </c>
      <c r="O707">
        <v>5</v>
      </c>
      <c r="P707" t="b">
        <v>0</v>
      </c>
      <c r="Q707" t="s">
        <v>8271</v>
      </c>
      <c r="R707">
        <f>ROUND(E707/D707*100,0)</f>
        <v>1</v>
      </c>
      <c r="S707">
        <f>IFERROR(ROUND(E707/O707,2),0)</f>
        <v>195.4</v>
      </c>
      <c r="T707" s="11" t="s">
        <v>8325</v>
      </c>
      <c r="U707" t="s">
        <v>8327</v>
      </c>
    </row>
    <row r="708" spans="1:21" ht="43.2" x14ac:dyDescent="0.3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5">
        <f t="shared" si="22"/>
        <v>42718.777083333334</v>
      </c>
      <c r="K708">
        <v>1478130783</v>
      </c>
      <c r="L708" s="15">
        <f>(((K708/60)/60)/24)+DATE(1970,1,1)</f>
        <v>42676.995173611111</v>
      </c>
      <c r="M708" s="10">
        <f t="shared" si="23"/>
        <v>2016</v>
      </c>
      <c r="N708" t="b">
        <v>0</v>
      </c>
      <c r="O708">
        <v>0</v>
      </c>
      <c r="P708" t="b">
        <v>0</v>
      </c>
      <c r="Q708" t="s">
        <v>8271</v>
      </c>
      <c r="R708">
        <f>ROUND(E708/D708*100,0)</f>
        <v>0</v>
      </c>
      <c r="S708">
        <f>IFERROR(ROUND(E708/O708,2),0)</f>
        <v>0</v>
      </c>
      <c r="T708" s="11" t="s">
        <v>8325</v>
      </c>
      <c r="U708" t="s">
        <v>8327</v>
      </c>
    </row>
    <row r="709" spans="1:21" ht="43.2" x14ac:dyDescent="0.3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5">
        <f t="shared" si="22"/>
        <v>42736.663506944446</v>
      </c>
      <c r="K709">
        <v>1479830127</v>
      </c>
      <c r="L709" s="15">
        <f>(((K709/60)/60)/24)+DATE(1970,1,1)</f>
        <v>42696.663506944446</v>
      </c>
      <c r="M709" s="10">
        <f t="shared" si="23"/>
        <v>2016</v>
      </c>
      <c r="N709" t="b">
        <v>0</v>
      </c>
      <c r="O709">
        <v>456</v>
      </c>
      <c r="P709" t="b">
        <v>0</v>
      </c>
      <c r="Q709" t="s">
        <v>8271</v>
      </c>
      <c r="R709">
        <f>ROUND(E709/D709*100,0)</f>
        <v>79</v>
      </c>
      <c r="S709">
        <f>IFERROR(ROUND(E709/O709,2),0)</f>
        <v>117.7</v>
      </c>
      <c r="T709" s="11" t="s">
        <v>8325</v>
      </c>
      <c r="U709" t="s">
        <v>8327</v>
      </c>
    </row>
    <row r="710" spans="1:21" ht="43.2" x14ac:dyDescent="0.3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5">
        <f t="shared" si="22"/>
        <v>41895.581018518518</v>
      </c>
      <c r="K710">
        <v>1405432600</v>
      </c>
      <c r="L710" s="15">
        <f>(((K710/60)/60)/24)+DATE(1970,1,1)</f>
        <v>41835.581018518518</v>
      </c>
      <c r="M710" s="10">
        <f t="shared" si="23"/>
        <v>2014</v>
      </c>
      <c r="N710" t="b">
        <v>0</v>
      </c>
      <c r="O710">
        <v>369</v>
      </c>
      <c r="P710" t="b">
        <v>0</v>
      </c>
      <c r="Q710" t="s">
        <v>8271</v>
      </c>
      <c r="R710">
        <f>ROUND(E710/D710*100,0)</f>
        <v>22</v>
      </c>
      <c r="S710">
        <f>IFERROR(ROUND(E710/O710,2),0)</f>
        <v>23.95</v>
      </c>
      <c r="T710" s="11" t="s">
        <v>8325</v>
      </c>
      <c r="U710" t="s">
        <v>8327</v>
      </c>
    </row>
    <row r="711" spans="1:21" ht="28.8" x14ac:dyDescent="0.3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5">
        <f t="shared" si="22"/>
        <v>41978.041192129633</v>
      </c>
      <c r="K711">
        <v>1415149159</v>
      </c>
      <c r="L711" s="15">
        <f>(((K711/60)/60)/24)+DATE(1970,1,1)</f>
        <v>41948.041192129633</v>
      </c>
      <c r="M711" s="10">
        <f t="shared" si="23"/>
        <v>2014</v>
      </c>
      <c r="N711" t="b">
        <v>0</v>
      </c>
      <c r="O711">
        <v>2</v>
      </c>
      <c r="P711" t="b">
        <v>0</v>
      </c>
      <c r="Q711" t="s">
        <v>8271</v>
      </c>
      <c r="R711">
        <f>ROUND(E711/D711*100,0)</f>
        <v>0</v>
      </c>
      <c r="S711">
        <f>IFERROR(ROUND(E711/O711,2),0)</f>
        <v>30.5</v>
      </c>
      <c r="T711" s="11" t="s">
        <v>8325</v>
      </c>
      <c r="U711" t="s">
        <v>8327</v>
      </c>
    </row>
    <row r="712" spans="1:21" ht="28.8" x14ac:dyDescent="0.3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5">
        <f t="shared" si="22"/>
        <v>41871.030555555553</v>
      </c>
      <c r="K712">
        <v>1405640302</v>
      </c>
      <c r="L712" s="15">
        <f>(((K712/60)/60)/24)+DATE(1970,1,1)</f>
        <v>41837.984976851854</v>
      </c>
      <c r="M712" s="10">
        <f t="shared" si="23"/>
        <v>2014</v>
      </c>
      <c r="N712" t="b">
        <v>0</v>
      </c>
      <c r="O712">
        <v>0</v>
      </c>
      <c r="P712" t="b">
        <v>0</v>
      </c>
      <c r="Q712" t="s">
        <v>8271</v>
      </c>
      <c r="R712">
        <f>ROUND(E712/D712*100,0)</f>
        <v>0</v>
      </c>
      <c r="S712">
        <f>IFERROR(ROUND(E712/O712,2),0)</f>
        <v>0</v>
      </c>
      <c r="T712" s="11" t="s">
        <v>8325</v>
      </c>
      <c r="U712" t="s">
        <v>8327</v>
      </c>
    </row>
    <row r="713" spans="1:21" ht="57.6" x14ac:dyDescent="0.3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5">
        <f t="shared" si="22"/>
        <v>42718.500787037032</v>
      </c>
      <c r="K713">
        <v>1478257268</v>
      </c>
      <c r="L713" s="15">
        <f>(((K713/60)/60)/24)+DATE(1970,1,1)</f>
        <v>42678.459120370375</v>
      </c>
      <c r="M713" s="10">
        <f t="shared" si="23"/>
        <v>2016</v>
      </c>
      <c r="N713" t="b">
        <v>0</v>
      </c>
      <c r="O713">
        <v>338</v>
      </c>
      <c r="P713" t="b">
        <v>0</v>
      </c>
      <c r="Q713" t="s">
        <v>8271</v>
      </c>
      <c r="R713">
        <f>ROUND(E713/D713*100,0)</f>
        <v>34</v>
      </c>
      <c r="S713">
        <f>IFERROR(ROUND(E713/O713,2),0)</f>
        <v>99.97</v>
      </c>
      <c r="T713" s="11" t="s">
        <v>8325</v>
      </c>
      <c r="U713" t="s">
        <v>8327</v>
      </c>
    </row>
    <row r="714" spans="1:21" ht="57.6" x14ac:dyDescent="0.3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5">
        <f t="shared" si="22"/>
        <v>42414.680925925932</v>
      </c>
      <c r="K714">
        <v>1452874832</v>
      </c>
      <c r="L714" s="15">
        <f>(((K714/60)/60)/24)+DATE(1970,1,1)</f>
        <v>42384.680925925932</v>
      </c>
      <c r="M714" s="10">
        <f t="shared" si="23"/>
        <v>2016</v>
      </c>
      <c r="N714" t="b">
        <v>0</v>
      </c>
      <c r="O714">
        <v>4</v>
      </c>
      <c r="P714" t="b">
        <v>0</v>
      </c>
      <c r="Q714" t="s">
        <v>8271</v>
      </c>
      <c r="R714">
        <f>ROUND(E714/D714*100,0)</f>
        <v>0</v>
      </c>
      <c r="S714">
        <f>IFERROR(ROUND(E714/O714,2),0)</f>
        <v>26.25</v>
      </c>
      <c r="T714" s="11" t="s">
        <v>8325</v>
      </c>
      <c r="U714" t="s">
        <v>8327</v>
      </c>
    </row>
    <row r="715" spans="1:21" ht="43.2" x14ac:dyDescent="0.3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5">
        <f t="shared" si="22"/>
        <v>42526.529305555552</v>
      </c>
      <c r="K715">
        <v>1462538532</v>
      </c>
      <c r="L715" s="15">
        <f>(((K715/60)/60)/24)+DATE(1970,1,1)</f>
        <v>42496.529305555552</v>
      </c>
      <c r="M715" s="10">
        <f t="shared" si="23"/>
        <v>2016</v>
      </c>
      <c r="N715" t="b">
        <v>0</v>
      </c>
      <c r="O715">
        <v>1</v>
      </c>
      <c r="P715" t="b">
        <v>0</v>
      </c>
      <c r="Q715" t="s">
        <v>8271</v>
      </c>
      <c r="R715">
        <f>ROUND(E715/D715*100,0)</f>
        <v>1</v>
      </c>
      <c r="S715">
        <f>IFERROR(ROUND(E715/O715,2),0)</f>
        <v>199</v>
      </c>
      <c r="T715" s="11" t="s">
        <v>8325</v>
      </c>
      <c r="U715" t="s">
        <v>8327</v>
      </c>
    </row>
    <row r="716" spans="1:21" ht="43.2" x14ac:dyDescent="0.3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5">
        <f t="shared" si="22"/>
        <v>42794.787986111114</v>
      </c>
      <c r="K716">
        <v>1483124082</v>
      </c>
      <c r="L716" s="15">
        <f>(((K716/60)/60)/24)+DATE(1970,1,1)</f>
        <v>42734.787986111114</v>
      </c>
      <c r="M716" s="10">
        <f t="shared" si="23"/>
        <v>2016</v>
      </c>
      <c r="N716" t="b">
        <v>0</v>
      </c>
      <c r="O716">
        <v>28</v>
      </c>
      <c r="P716" t="b">
        <v>0</v>
      </c>
      <c r="Q716" t="s">
        <v>8271</v>
      </c>
      <c r="R716">
        <f>ROUND(E716/D716*100,0)</f>
        <v>15</v>
      </c>
      <c r="S716">
        <f>IFERROR(ROUND(E716/O716,2),0)</f>
        <v>80.319999999999993</v>
      </c>
      <c r="T716" s="11" t="s">
        <v>8325</v>
      </c>
      <c r="U716" t="s">
        <v>8327</v>
      </c>
    </row>
    <row r="717" spans="1:21" ht="57.6" x14ac:dyDescent="0.3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5">
        <f t="shared" si="22"/>
        <v>42313.132407407407</v>
      </c>
      <c r="K717">
        <v>1443233440</v>
      </c>
      <c r="L717" s="15">
        <f>(((K717/60)/60)/24)+DATE(1970,1,1)</f>
        <v>42273.090740740736</v>
      </c>
      <c r="M717" s="10">
        <f t="shared" si="23"/>
        <v>2015</v>
      </c>
      <c r="N717" t="b">
        <v>0</v>
      </c>
      <c r="O717">
        <v>12</v>
      </c>
      <c r="P717" t="b">
        <v>0</v>
      </c>
      <c r="Q717" t="s">
        <v>8271</v>
      </c>
      <c r="R717">
        <f>ROUND(E717/D717*100,0)</f>
        <v>5</v>
      </c>
      <c r="S717">
        <f>IFERROR(ROUND(E717/O717,2),0)</f>
        <v>115.75</v>
      </c>
      <c r="T717" s="11" t="s">
        <v>8325</v>
      </c>
      <c r="U717" t="s">
        <v>8327</v>
      </c>
    </row>
    <row r="718" spans="1:21" ht="43.2" x14ac:dyDescent="0.3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5">
        <f t="shared" si="22"/>
        <v>41974</v>
      </c>
      <c r="K718">
        <v>1414511307</v>
      </c>
      <c r="L718" s="15">
        <f>(((K718/60)/60)/24)+DATE(1970,1,1)</f>
        <v>41940.658645833333</v>
      </c>
      <c r="M718" s="10">
        <f t="shared" si="23"/>
        <v>2014</v>
      </c>
      <c r="N718" t="b">
        <v>0</v>
      </c>
      <c r="O718">
        <v>16</v>
      </c>
      <c r="P718" t="b">
        <v>0</v>
      </c>
      <c r="Q718" t="s">
        <v>8271</v>
      </c>
      <c r="R718">
        <f>ROUND(E718/D718*100,0)</f>
        <v>10</v>
      </c>
      <c r="S718">
        <f>IFERROR(ROUND(E718/O718,2),0)</f>
        <v>44.69</v>
      </c>
      <c r="T718" s="11" t="s">
        <v>8325</v>
      </c>
      <c r="U718" t="s">
        <v>8327</v>
      </c>
    </row>
    <row r="719" spans="1:21" x14ac:dyDescent="0.3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5">
        <f t="shared" si="22"/>
        <v>41887.854189814818</v>
      </c>
      <c r="K719">
        <v>1407357002</v>
      </c>
      <c r="L719" s="15">
        <f>(((K719/60)/60)/24)+DATE(1970,1,1)</f>
        <v>41857.854189814818</v>
      </c>
      <c r="M719" s="10">
        <f t="shared" si="23"/>
        <v>2014</v>
      </c>
      <c r="N719" t="b">
        <v>0</v>
      </c>
      <c r="O719">
        <v>4</v>
      </c>
      <c r="P719" t="b">
        <v>0</v>
      </c>
      <c r="Q719" t="s">
        <v>8271</v>
      </c>
      <c r="R719">
        <f>ROUND(E719/D719*100,0)</f>
        <v>0</v>
      </c>
      <c r="S719">
        <f>IFERROR(ROUND(E719/O719,2),0)</f>
        <v>76.25</v>
      </c>
      <c r="T719" s="11" t="s">
        <v>8325</v>
      </c>
      <c r="U719" t="s">
        <v>8327</v>
      </c>
    </row>
    <row r="720" spans="1:21" ht="43.2" x14ac:dyDescent="0.3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5">
        <f t="shared" si="22"/>
        <v>42784.249305555553</v>
      </c>
      <c r="K720">
        <v>1484684247</v>
      </c>
      <c r="L720" s="15">
        <f>(((K720/60)/60)/24)+DATE(1970,1,1)</f>
        <v>42752.845451388886</v>
      </c>
      <c r="M720" s="10">
        <f t="shared" si="23"/>
        <v>2017</v>
      </c>
      <c r="N720" t="b">
        <v>0</v>
      </c>
      <c r="O720">
        <v>4</v>
      </c>
      <c r="P720" t="b">
        <v>0</v>
      </c>
      <c r="Q720" t="s">
        <v>8271</v>
      </c>
      <c r="R720">
        <f>ROUND(E720/D720*100,0)</f>
        <v>1</v>
      </c>
      <c r="S720">
        <f>IFERROR(ROUND(E720/O720,2),0)</f>
        <v>22.5</v>
      </c>
      <c r="T720" s="11" t="s">
        <v>8325</v>
      </c>
      <c r="U720" t="s">
        <v>8327</v>
      </c>
    </row>
    <row r="721" spans="1:21" ht="43.2" x14ac:dyDescent="0.3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5">
        <f t="shared" si="22"/>
        <v>42423.040231481486</v>
      </c>
      <c r="K721">
        <v>1454979476</v>
      </c>
      <c r="L721" s="15">
        <f>(((K721/60)/60)/24)+DATE(1970,1,1)</f>
        <v>42409.040231481486</v>
      </c>
      <c r="M721" s="10">
        <f t="shared" si="23"/>
        <v>2016</v>
      </c>
      <c r="N721" t="b">
        <v>0</v>
      </c>
      <c r="O721">
        <v>10</v>
      </c>
      <c r="P721" t="b">
        <v>0</v>
      </c>
      <c r="Q721" t="s">
        <v>8271</v>
      </c>
      <c r="R721">
        <f>ROUND(E721/D721*100,0)</f>
        <v>1</v>
      </c>
      <c r="S721">
        <f>IFERROR(ROUND(E721/O721,2),0)</f>
        <v>19.399999999999999</v>
      </c>
      <c r="T721" s="11" t="s">
        <v>8325</v>
      </c>
      <c r="U721" t="s">
        <v>8327</v>
      </c>
    </row>
    <row r="722" spans="1:21" ht="43.2" x14ac:dyDescent="0.3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5">
        <f t="shared" si="22"/>
        <v>40937.649201388893</v>
      </c>
      <c r="K722">
        <v>1325432091</v>
      </c>
      <c r="L722" s="15">
        <f>(((K722/60)/60)/24)+DATE(1970,1,1)</f>
        <v>40909.649201388893</v>
      </c>
      <c r="M722" s="10">
        <f t="shared" si="23"/>
        <v>2012</v>
      </c>
      <c r="N722" t="b">
        <v>0</v>
      </c>
      <c r="O722">
        <v>41</v>
      </c>
      <c r="P722" t="b">
        <v>1</v>
      </c>
      <c r="Q722" t="s">
        <v>8272</v>
      </c>
      <c r="R722">
        <f>ROUND(E722/D722*100,0)</f>
        <v>144</v>
      </c>
      <c r="S722">
        <f>IFERROR(ROUND(E722/O722,2),0)</f>
        <v>66.709999999999994</v>
      </c>
      <c r="T722" s="11" t="s">
        <v>8328</v>
      </c>
      <c r="U722" t="s">
        <v>8329</v>
      </c>
    </row>
    <row r="723" spans="1:21" ht="57.6" x14ac:dyDescent="0.3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5">
        <f t="shared" si="22"/>
        <v>41852.571840277778</v>
      </c>
      <c r="K723">
        <v>1403012607</v>
      </c>
      <c r="L723" s="15">
        <f>(((K723/60)/60)/24)+DATE(1970,1,1)</f>
        <v>41807.571840277778</v>
      </c>
      <c r="M723" s="10">
        <f t="shared" si="23"/>
        <v>2014</v>
      </c>
      <c r="N723" t="b">
        <v>0</v>
      </c>
      <c r="O723">
        <v>119</v>
      </c>
      <c r="P723" t="b">
        <v>1</v>
      </c>
      <c r="Q723" t="s">
        <v>8272</v>
      </c>
      <c r="R723">
        <f>ROUND(E723/D723*100,0)</f>
        <v>122</v>
      </c>
      <c r="S723">
        <f>IFERROR(ROUND(E723/O723,2),0)</f>
        <v>84.14</v>
      </c>
      <c r="T723" s="11" t="s">
        <v>8328</v>
      </c>
      <c r="U723" t="s">
        <v>8329</v>
      </c>
    </row>
    <row r="724" spans="1:21" ht="43.2" x14ac:dyDescent="0.3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5">
        <f t="shared" si="22"/>
        <v>41007.76363425926</v>
      </c>
      <c r="K724">
        <v>1331320778</v>
      </c>
      <c r="L724" s="15">
        <f>(((K724/60)/60)/24)+DATE(1970,1,1)</f>
        <v>40977.805300925924</v>
      </c>
      <c r="M724" s="10">
        <f t="shared" si="23"/>
        <v>2012</v>
      </c>
      <c r="N724" t="b">
        <v>0</v>
      </c>
      <c r="O724">
        <v>153</v>
      </c>
      <c r="P724" t="b">
        <v>1</v>
      </c>
      <c r="Q724" t="s">
        <v>8272</v>
      </c>
      <c r="R724">
        <f>ROUND(E724/D724*100,0)</f>
        <v>132</v>
      </c>
      <c r="S724">
        <f>IFERROR(ROUND(E724/O724,2),0)</f>
        <v>215.73</v>
      </c>
      <c r="T724" s="11" t="s">
        <v>8328</v>
      </c>
      <c r="U724" t="s">
        <v>8329</v>
      </c>
    </row>
    <row r="725" spans="1:21" ht="28.8" x14ac:dyDescent="0.3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5">
        <f t="shared" si="22"/>
        <v>42215.165972222225</v>
      </c>
      <c r="K725">
        <v>1435606549</v>
      </c>
      <c r="L725" s="15">
        <f>(((K725/60)/60)/24)+DATE(1970,1,1)</f>
        <v>42184.816539351858</v>
      </c>
      <c r="M725" s="10">
        <f t="shared" si="23"/>
        <v>2015</v>
      </c>
      <c r="N725" t="b">
        <v>0</v>
      </c>
      <c r="O725">
        <v>100</v>
      </c>
      <c r="P725" t="b">
        <v>1</v>
      </c>
      <c r="Q725" t="s">
        <v>8272</v>
      </c>
      <c r="R725">
        <f>ROUND(E725/D725*100,0)</f>
        <v>109</v>
      </c>
      <c r="S725">
        <f>IFERROR(ROUND(E725/O725,2),0)</f>
        <v>54.69</v>
      </c>
      <c r="T725" s="11" t="s">
        <v>8328</v>
      </c>
      <c r="U725" t="s">
        <v>8329</v>
      </c>
    </row>
    <row r="726" spans="1:21" ht="43.2" x14ac:dyDescent="0.3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5">
        <f t="shared" si="22"/>
        <v>40724.638460648144</v>
      </c>
      <c r="K726">
        <v>1306855163</v>
      </c>
      <c r="L726" s="15">
        <f>(((K726/60)/60)/24)+DATE(1970,1,1)</f>
        <v>40694.638460648144</v>
      </c>
      <c r="M726" s="10">
        <f t="shared" si="23"/>
        <v>2011</v>
      </c>
      <c r="N726" t="b">
        <v>0</v>
      </c>
      <c r="O726">
        <v>143</v>
      </c>
      <c r="P726" t="b">
        <v>1</v>
      </c>
      <c r="Q726" t="s">
        <v>8272</v>
      </c>
      <c r="R726">
        <f>ROUND(E726/D726*100,0)</f>
        <v>105</v>
      </c>
      <c r="S726">
        <f>IFERROR(ROUND(E726/O726,2),0)</f>
        <v>51.63</v>
      </c>
      <c r="T726" s="11" t="s">
        <v>8328</v>
      </c>
      <c r="U726" t="s">
        <v>8329</v>
      </c>
    </row>
    <row r="727" spans="1:21" ht="43.2" x14ac:dyDescent="0.3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5">
        <f t="shared" si="22"/>
        <v>42351.626296296294</v>
      </c>
      <c r="K727">
        <v>1447426912</v>
      </c>
      <c r="L727" s="15">
        <f>(((K727/60)/60)/24)+DATE(1970,1,1)</f>
        <v>42321.626296296294</v>
      </c>
      <c r="M727" s="10">
        <f t="shared" si="23"/>
        <v>2015</v>
      </c>
      <c r="N727" t="b">
        <v>0</v>
      </c>
      <c r="O727">
        <v>140</v>
      </c>
      <c r="P727" t="b">
        <v>1</v>
      </c>
      <c r="Q727" t="s">
        <v>8272</v>
      </c>
      <c r="R727">
        <f>ROUND(E727/D727*100,0)</f>
        <v>100</v>
      </c>
      <c r="S727">
        <f>IFERROR(ROUND(E727/O727,2),0)</f>
        <v>143.36000000000001</v>
      </c>
      <c r="T727" s="11" t="s">
        <v>8328</v>
      </c>
      <c r="U727" t="s">
        <v>8329</v>
      </c>
    </row>
    <row r="728" spans="1:21" ht="43.2" x14ac:dyDescent="0.3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5">
        <f t="shared" si="22"/>
        <v>41376.042673611111</v>
      </c>
      <c r="K728">
        <v>1363136487</v>
      </c>
      <c r="L728" s="15">
        <f>(((K728/60)/60)/24)+DATE(1970,1,1)</f>
        <v>41346.042673611111</v>
      </c>
      <c r="M728" s="10">
        <f t="shared" si="23"/>
        <v>2013</v>
      </c>
      <c r="N728" t="b">
        <v>0</v>
      </c>
      <c r="O728">
        <v>35</v>
      </c>
      <c r="P728" t="b">
        <v>1</v>
      </c>
      <c r="Q728" t="s">
        <v>8272</v>
      </c>
      <c r="R728">
        <f>ROUND(E728/D728*100,0)</f>
        <v>101</v>
      </c>
      <c r="S728">
        <f>IFERROR(ROUND(E728/O728,2),0)</f>
        <v>72.430000000000007</v>
      </c>
      <c r="T728" s="11" t="s">
        <v>8328</v>
      </c>
      <c r="U728" t="s">
        <v>8329</v>
      </c>
    </row>
    <row r="729" spans="1:21" ht="57.6" x14ac:dyDescent="0.3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5">
        <f t="shared" si="22"/>
        <v>41288.888888888891</v>
      </c>
      <c r="K729">
        <v>1354580949</v>
      </c>
      <c r="L729" s="15">
        <f>(((K729/60)/60)/24)+DATE(1970,1,1)</f>
        <v>41247.020243055551</v>
      </c>
      <c r="M729" s="10">
        <f t="shared" si="23"/>
        <v>2012</v>
      </c>
      <c r="N729" t="b">
        <v>0</v>
      </c>
      <c r="O729">
        <v>149</v>
      </c>
      <c r="P729" t="b">
        <v>1</v>
      </c>
      <c r="Q729" t="s">
        <v>8272</v>
      </c>
      <c r="R729">
        <f>ROUND(E729/D729*100,0)</f>
        <v>156</v>
      </c>
      <c r="S729">
        <f>IFERROR(ROUND(E729/O729,2),0)</f>
        <v>36.53</v>
      </c>
      <c r="T729" s="11" t="s">
        <v>8328</v>
      </c>
      <c r="U729" t="s">
        <v>8329</v>
      </c>
    </row>
    <row r="730" spans="1:21" ht="43.2" x14ac:dyDescent="0.3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5">
        <f t="shared" si="22"/>
        <v>40776.837465277778</v>
      </c>
      <c r="K730">
        <v>1310069157</v>
      </c>
      <c r="L730" s="15">
        <f>(((K730/60)/60)/24)+DATE(1970,1,1)</f>
        <v>40731.837465277778</v>
      </c>
      <c r="M730" s="10">
        <f t="shared" si="23"/>
        <v>2011</v>
      </c>
      <c r="N730" t="b">
        <v>0</v>
      </c>
      <c r="O730">
        <v>130</v>
      </c>
      <c r="P730" t="b">
        <v>1</v>
      </c>
      <c r="Q730" t="s">
        <v>8272</v>
      </c>
      <c r="R730">
        <f>ROUND(E730/D730*100,0)</f>
        <v>106</v>
      </c>
      <c r="S730">
        <f>IFERROR(ROUND(E730/O730,2),0)</f>
        <v>60.9</v>
      </c>
      <c r="T730" s="11" t="s">
        <v>8328</v>
      </c>
      <c r="U730" t="s">
        <v>8329</v>
      </c>
    </row>
    <row r="731" spans="1:21" ht="43.2" x14ac:dyDescent="0.3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5">
        <f t="shared" si="22"/>
        <v>41171.185891203706</v>
      </c>
      <c r="K731">
        <v>1342844861</v>
      </c>
      <c r="L731" s="15">
        <f>(((K731/60)/60)/24)+DATE(1970,1,1)</f>
        <v>41111.185891203706</v>
      </c>
      <c r="M731" s="10">
        <f t="shared" si="23"/>
        <v>2012</v>
      </c>
      <c r="N731" t="b">
        <v>0</v>
      </c>
      <c r="O731">
        <v>120</v>
      </c>
      <c r="P731" t="b">
        <v>1</v>
      </c>
      <c r="Q731" t="s">
        <v>8272</v>
      </c>
      <c r="R731">
        <f>ROUND(E731/D731*100,0)</f>
        <v>131</v>
      </c>
      <c r="S731">
        <f>IFERROR(ROUND(E731/O731,2),0)</f>
        <v>43.55</v>
      </c>
      <c r="T731" s="11" t="s">
        <v>8328</v>
      </c>
      <c r="U731" t="s">
        <v>8329</v>
      </c>
    </row>
    <row r="732" spans="1:21" ht="28.8" x14ac:dyDescent="0.3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5">
        <f t="shared" si="22"/>
        <v>40884.745266203703</v>
      </c>
      <c r="K732">
        <v>1320688391</v>
      </c>
      <c r="L732" s="15">
        <f>(((K732/60)/60)/24)+DATE(1970,1,1)</f>
        <v>40854.745266203703</v>
      </c>
      <c r="M732" s="10">
        <f t="shared" si="23"/>
        <v>2011</v>
      </c>
      <c r="N732" t="b">
        <v>0</v>
      </c>
      <c r="O732">
        <v>265</v>
      </c>
      <c r="P732" t="b">
        <v>1</v>
      </c>
      <c r="Q732" t="s">
        <v>8272</v>
      </c>
      <c r="R732">
        <f>ROUND(E732/D732*100,0)</f>
        <v>132</v>
      </c>
      <c r="S732">
        <f>IFERROR(ROUND(E732/O732,2),0)</f>
        <v>99.77</v>
      </c>
      <c r="T732" s="11" t="s">
        <v>8328</v>
      </c>
      <c r="U732" t="s">
        <v>8329</v>
      </c>
    </row>
    <row r="733" spans="1:21" ht="43.2" x14ac:dyDescent="0.3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5">
        <f t="shared" si="22"/>
        <v>40930.25</v>
      </c>
      <c r="K733">
        <v>1322852747</v>
      </c>
      <c r="L733" s="15">
        <f>(((K733/60)/60)/24)+DATE(1970,1,1)</f>
        <v>40879.795682870368</v>
      </c>
      <c r="M733" s="10">
        <f t="shared" si="23"/>
        <v>2011</v>
      </c>
      <c r="N733" t="b">
        <v>0</v>
      </c>
      <c r="O733">
        <v>71</v>
      </c>
      <c r="P733" t="b">
        <v>1</v>
      </c>
      <c r="Q733" t="s">
        <v>8272</v>
      </c>
      <c r="R733">
        <f>ROUND(E733/D733*100,0)</f>
        <v>126</v>
      </c>
      <c r="S733">
        <f>IFERROR(ROUND(E733/O733,2),0)</f>
        <v>88.73</v>
      </c>
      <c r="T733" s="11" t="s">
        <v>8328</v>
      </c>
      <c r="U733" t="s">
        <v>8329</v>
      </c>
    </row>
    <row r="734" spans="1:21" ht="43.2" x14ac:dyDescent="0.3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5">
        <f t="shared" si="22"/>
        <v>41546.424317129626</v>
      </c>
      <c r="K734">
        <v>1375265461</v>
      </c>
      <c r="L734" s="15">
        <f>(((K734/60)/60)/24)+DATE(1970,1,1)</f>
        <v>41486.424317129626</v>
      </c>
      <c r="M734" s="10">
        <f t="shared" si="23"/>
        <v>2013</v>
      </c>
      <c r="N734" t="b">
        <v>0</v>
      </c>
      <c r="O734">
        <v>13</v>
      </c>
      <c r="P734" t="b">
        <v>1</v>
      </c>
      <c r="Q734" t="s">
        <v>8272</v>
      </c>
      <c r="R734">
        <f>ROUND(E734/D734*100,0)</f>
        <v>160</v>
      </c>
      <c r="S734">
        <f>IFERROR(ROUND(E734/O734,2),0)</f>
        <v>4.92</v>
      </c>
      <c r="T734" s="11" t="s">
        <v>8328</v>
      </c>
      <c r="U734" t="s">
        <v>8329</v>
      </c>
    </row>
    <row r="735" spans="1:21" ht="57.6" x14ac:dyDescent="0.3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5">
        <f t="shared" si="22"/>
        <v>41628.420046296298</v>
      </c>
      <c r="K735">
        <v>1384941892</v>
      </c>
      <c r="L735" s="15">
        <f>(((K735/60)/60)/24)+DATE(1970,1,1)</f>
        <v>41598.420046296298</v>
      </c>
      <c r="M735" s="10">
        <f t="shared" si="23"/>
        <v>2013</v>
      </c>
      <c r="N735" t="b">
        <v>0</v>
      </c>
      <c r="O735">
        <v>169</v>
      </c>
      <c r="P735" t="b">
        <v>1</v>
      </c>
      <c r="Q735" t="s">
        <v>8272</v>
      </c>
      <c r="R735">
        <f>ROUND(E735/D735*100,0)</f>
        <v>120</v>
      </c>
      <c r="S735">
        <f>IFERROR(ROUND(E735/O735,2),0)</f>
        <v>17.82</v>
      </c>
      <c r="T735" s="11" t="s">
        <v>8328</v>
      </c>
      <c r="U735" t="s">
        <v>8329</v>
      </c>
    </row>
    <row r="736" spans="1:21" ht="43.2" x14ac:dyDescent="0.3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5">
        <f t="shared" si="22"/>
        <v>42133.208333333328</v>
      </c>
      <c r="K736">
        <v>1428465420</v>
      </c>
      <c r="L736" s="15">
        <f>(((K736/60)/60)/24)+DATE(1970,1,1)</f>
        <v>42102.164583333331</v>
      </c>
      <c r="M736" s="10">
        <f t="shared" si="23"/>
        <v>2015</v>
      </c>
      <c r="N736" t="b">
        <v>0</v>
      </c>
      <c r="O736">
        <v>57</v>
      </c>
      <c r="P736" t="b">
        <v>1</v>
      </c>
      <c r="Q736" t="s">
        <v>8272</v>
      </c>
      <c r="R736">
        <f>ROUND(E736/D736*100,0)</f>
        <v>126</v>
      </c>
      <c r="S736">
        <f>IFERROR(ROUND(E736/O736,2),0)</f>
        <v>187.19</v>
      </c>
      <c r="T736" s="11" t="s">
        <v>8328</v>
      </c>
      <c r="U736" t="s">
        <v>8329</v>
      </c>
    </row>
    <row r="737" spans="1:21" ht="43.2" x14ac:dyDescent="0.3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5">
        <f t="shared" si="22"/>
        <v>41977.027083333334</v>
      </c>
      <c r="K737">
        <v>1414975346</v>
      </c>
      <c r="L737" s="15">
        <f>(((K737/60)/60)/24)+DATE(1970,1,1)</f>
        <v>41946.029467592591</v>
      </c>
      <c r="M737" s="10">
        <f t="shared" si="23"/>
        <v>2014</v>
      </c>
      <c r="N737" t="b">
        <v>0</v>
      </c>
      <c r="O737">
        <v>229</v>
      </c>
      <c r="P737" t="b">
        <v>1</v>
      </c>
      <c r="Q737" t="s">
        <v>8272</v>
      </c>
      <c r="R737">
        <f>ROUND(E737/D737*100,0)</f>
        <v>114</v>
      </c>
      <c r="S737">
        <f>IFERROR(ROUND(E737/O737,2),0)</f>
        <v>234.81</v>
      </c>
      <c r="T737" s="11" t="s">
        <v>8328</v>
      </c>
      <c r="U737" t="s">
        <v>8329</v>
      </c>
    </row>
    <row r="738" spans="1:21" ht="43.2" x14ac:dyDescent="0.3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5">
        <f t="shared" si="22"/>
        <v>41599.207638888889</v>
      </c>
      <c r="K738">
        <v>1383327440</v>
      </c>
      <c r="L738" s="15">
        <f>(((K738/60)/60)/24)+DATE(1970,1,1)</f>
        <v>41579.734259259261</v>
      </c>
      <c r="M738" s="10">
        <f t="shared" si="23"/>
        <v>2013</v>
      </c>
      <c r="N738" t="b">
        <v>0</v>
      </c>
      <c r="O738">
        <v>108</v>
      </c>
      <c r="P738" t="b">
        <v>1</v>
      </c>
      <c r="Q738" t="s">
        <v>8272</v>
      </c>
      <c r="R738">
        <f>ROUND(E738/D738*100,0)</f>
        <v>315</v>
      </c>
      <c r="S738">
        <f>IFERROR(ROUND(E738/O738,2),0)</f>
        <v>105.05</v>
      </c>
      <c r="T738" s="11" t="s">
        <v>8328</v>
      </c>
      <c r="U738" t="s">
        <v>8329</v>
      </c>
    </row>
    <row r="739" spans="1:21" ht="43.2" x14ac:dyDescent="0.3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5">
        <f t="shared" si="22"/>
        <v>41684.833333333336</v>
      </c>
      <c r="K739">
        <v>1390890987</v>
      </c>
      <c r="L739" s="15">
        <f>(((K739/60)/60)/24)+DATE(1970,1,1)</f>
        <v>41667.275312500002</v>
      </c>
      <c r="M739" s="10">
        <f t="shared" si="23"/>
        <v>2014</v>
      </c>
      <c r="N739" t="b">
        <v>0</v>
      </c>
      <c r="O739">
        <v>108</v>
      </c>
      <c r="P739" t="b">
        <v>1</v>
      </c>
      <c r="Q739" t="s">
        <v>8272</v>
      </c>
      <c r="R739">
        <f>ROUND(E739/D739*100,0)</f>
        <v>122</v>
      </c>
      <c r="S739">
        <f>IFERROR(ROUND(E739/O739,2),0)</f>
        <v>56.67</v>
      </c>
      <c r="T739" s="11" t="s">
        <v>8328</v>
      </c>
      <c r="U739" t="s">
        <v>8329</v>
      </c>
    </row>
    <row r="740" spans="1:21" ht="28.8" x14ac:dyDescent="0.3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5">
        <f t="shared" si="22"/>
        <v>41974.207638888889</v>
      </c>
      <c r="K740">
        <v>1414765794</v>
      </c>
      <c r="L740" s="15">
        <f>(((K740/60)/60)/24)+DATE(1970,1,1)</f>
        <v>41943.604097222218</v>
      </c>
      <c r="M740" s="10">
        <f t="shared" si="23"/>
        <v>2014</v>
      </c>
      <c r="N740" t="b">
        <v>0</v>
      </c>
      <c r="O740">
        <v>41</v>
      </c>
      <c r="P740" t="b">
        <v>1</v>
      </c>
      <c r="Q740" t="s">
        <v>8272</v>
      </c>
      <c r="R740">
        <f>ROUND(E740/D740*100,0)</f>
        <v>107</v>
      </c>
      <c r="S740">
        <f>IFERROR(ROUND(E740/O740,2),0)</f>
        <v>39.049999999999997</v>
      </c>
      <c r="T740" s="11" t="s">
        <v>8328</v>
      </c>
      <c r="U740" t="s">
        <v>8329</v>
      </c>
    </row>
    <row r="741" spans="1:21" ht="43.2" x14ac:dyDescent="0.3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5">
        <f t="shared" si="22"/>
        <v>41862.502650462964</v>
      </c>
      <c r="K741">
        <v>1404907429</v>
      </c>
      <c r="L741" s="15">
        <f>(((K741/60)/60)/24)+DATE(1970,1,1)</f>
        <v>41829.502650462964</v>
      </c>
      <c r="M741" s="10">
        <f t="shared" si="23"/>
        <v>2014</v>
      </c>
      <c r="N741" t="b">
        <v>0</v>
      </c>
      <c r="O741">
        <v>139</v>
      </c>
      <c r="P741" t="b">
        <v>1</v>
      </c>
      <c r="Q741" t="s">
        <v>8272</v>
      </c>
      <c r="R741">
        <f>ROUND(E741/D741*100,0)</f>
        <v>158</v>
      </c>
      <c r="S741">
        <f>IFERROR(ROUND(E741/O741,2),0)</f>
        <v>68.349999999999994</v>
      </c>
      <c r="T741" s="11" t="s">
        <v>8328</v>
      </c>
      <c r="U741" t="s">
        <v>8329</v>
      </c>
    </row>
    <row r="742" spans="1:21" ht="57.6" x14ac:dyDescent="0.3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5">
        <f t="shared" si="22"/>
        <v>42176.146782407406</v>
      </c>
      <c r="K742">
        <v>1433647882</v>
      </c>
      <c r="L742" s="15">
        <f>(((K742/60)/60)/24)+DATE(1970,1,1)</f>
        <v>42162.146782407406</v>
      </c>
      <c r="M742" s="10">
        <f t="shared" si="23"/>
        <v>2015</v>
      </c>
      <c r="N742" t="b">
        <v>0</v>
      </c>
      <c r="O742">
        <v>19</v>
      </c>
      <c r="P742" t="b">
        <v>1</v>
      </c>
      <c r="Q742" t="s">
        <v>8272</v>
      </c>
      <c r="R742">
        <f>ROUND(E742/D742*100,0)</f>
        <v>107</v>
      </c>
      <c r="S742">
        <f>IFERROR(ROUND(E742/O742,2),0)</f>
        <v>169.58</v>
      </c>
      <c r="T742" s="11" t="s">
        <v>8328</v>
      </c>
      <c r="U742" t="s">
        <v>8329</v>
      </c>
    </row>
    <row r="743" spans="1:21" ht="28.8" x14ac:dyDescent="0.3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5">
        <f t="shared" si="22"/>
        <v>41436.648217592592</v>
      </c>
      <c r="K743">
        <v>1367940806</v>
      </c>
      <c r="L743" s="15">
        <f>(((K743/60)/60)/24)+DATE(1970,1,1)</f>
        <v>41401.648217592592</v>
      </c>
      <c r="M743" s="10">
        <f t="shared" si="23"/>
        <v>2013</v>
      </c>
      <c r="N743" t="b">
        <v>0</v>
      </c>
      <c r="O743">
        <v>94</v>
      </c>
      <c r="P743" t="b">
        <v>1</v>
      </c>
      <c r="Q743" t="s">
        <v>8272</v>
      </c>
      <c r="R743">
        <f>ROUND(E743/D743*100,0)</f>
        <v>102</v>
      </c>
      <c r="S743">
        <f>IFERROR(ROUND(E743/O743,2),0)</f>
        <v>141.41999999999999</v>
      </c>
      <c r="T743" s="11" t="s">
        <v>8328</v>
      </c>
      <c r="U743" t="s">
        <v>8329</v>
      </c>
    </row>
    <row r="744" spans="1:21" ht="57.6" x14ac:dyDescent="0.3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5">
        <f t="shared" si="22"/>
        <v>41719.876296296294</v>
      </c>
      <c r="K744">
        <v>1392847312</v>
      </c>
      <c r="L744" s="15">
        <f>(((K744/60)/60)/24)+DATE(1970,1,1)</f>
        <v>41689.917962962965</v>
      </c>
      <c r="M744" s="10">
        <f t="shared" si="23"/>
        <v>2014</v>
      </c>
      <c r="N744" t="b">
        <v>0</v>
      </c>
      <c r="O744">
        <v>23</v>
      </c>
      <c r="P744" t="b">
        <v>1</v>
      </c>
      <c r="Q744" t="s">
        <v>8272</v>
      </c>
      <c r="R744">
        <f>ROUND(E744/D744*100,0)</f>
        <v>111</v>
      </c>
      <c r="S744">
        <f>IFERROR(ROUND(E744/O744,2),0)</f>
        <v>67.39</v>
      </c>
      <c r="T744" s="11" t="s">
        <v>8328</v>
      </c>
      <c r="U744" t="s">
        <v>8329</v>
      </c>
    </row>
    <row r="745" spans="1:21" ht="43.2" x14ac:dyDescent="0.3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5">
        <f t="shared" si="22"/>
        <v>41015.875</v>
      </c>
      <c r="K745">
        <v>1332435685</v>
      </c>
      <c r="L745" s="15">
        <f>(((K745/60)/60)/24)+DATE(1970,1,1)</f>
        <v>40990.709317129629</v>
      </c>
      <c r="M745" s="10">
        <f t="shared" si="23"/>
        <v>2012</v>
      </c>
      <c r="N745" t="b">
        <v>0</v>
      </c>
      <c r="O745">
        <v>15</v>
      </c>
      <c r="P745" t="b">
        <v>1</v>
      </c>
      <c r="Q745" t="s">
        <v>8272</v>
      </c>
      <c r="R745">
        <f>ROUND(E745/D745*100,0)</f>
        <v>148</v>
      </c>
      <c r="S745">
        <f>IFERROR(ROUND(E745/O745,2),0)</f>
        <v>54.27</v>
      </c>
      <c r="T745" s="11" t="s">
        <v>8328</v>
      </c>
      <c r="U745" t="s">
        <v>8329</v>
      </c>
    </row>
    <row r="746" spans="1:21" ht="43.2" x14ac:dyDescent="0.3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5">
        <f t="shared" si="22"/>
        <v>41256.95721064815</v>
      </c>
      <c r="K746">
        <v>1352847503</v>
      </c>
      <c r="L746" s="15">
        <f>(((K746/60)/60)/24)+DATE(1970,1,1)</f>
        <v>41226.95721064815</v>
      </c>
      <c r="M746" s="10">
        <f t="shared" si="23"/>
        <v>2012</v>
      </c>
      <c r="N746" t="b">
        <v>0</v>
      </c>
      <c r="O746">
        <v>62</v>
      </c>
      <c r="P746" t="b">
        <v>1</v>
      </c>
      <c r="Q746" t="s">
        <v>8272</v>
      </c>
      <c r="R746">
        <f>ROUND(E746/D746*100,0)</f>
        <v>102</v>
      </c>
      <c r="S746">
        <f>IFERROR(ROUND(E746/O746,2),0)</f>
        <v>82.52</v>
      </c>
      <c r="T746" s="11" t="s">
        <v>8328</v>
      </c>
      <c r="U746" t="s">
        <v>8329</v>
      </c>
    </row>
    <row r="747" spans="1:21" ht="43.2" x14ac:dyDescent="0.3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5">
        <f t="shared" si="22"/>
        <v>41397.572280092594</v>
      </c>
      <c r="K747">
        <v>1364996645</v>
      </c>
      <c r="L747" s="15">
        <f>(((K747/60)/60)/24)+DATE(1970,1,1)</f>
        <v>41367.572280092594</v>
      </c>
      <c r="M747" s="10">
        <f t="shared" si="23"/>
        <v>2013</v>
      </c>
      <c r="N747" t="b">
        <v>0</v>
      </c>
      <c r="O747">
        <v>74</v>
      </c>
      <c r="P747" t="b">
        <v>1</v>
      </c>
      <c r="Q747" t="s">
        <v>8272</v>
      </c>
      <c r="R747">
        <f>ROUND(E747/D747*100,0)</f>
        <v>179</v>
      </c>
      <c r="S747">
        <f>IFERROR(ROUND(E747/O747,2),0)</f>
        <v>53.73</v>
      </c>
      <c r="T747" s="11" t="s">
        <v>8328</v>
      </c>
      <c r="U747" t="s">
        <v>8329</v>
      </c>
    </row>
    <row r="748" spans="1:21" ht="28.8" x14ac:dyDescent="0.3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5">
        <f t="shared" si="22"/>
        <v>41175.165972222225</v>
      </c>
      <c r="K748">
        <v>1346806909</v>
      </c>
      <c r="L748" s="15">
        <f>(((K748/60)/60)/24)+DATE(1970,1,1)</f>
        <v>41157.042928240742</v>
      </c>
      <c r="M748" s="10">
        <f t="shared" si="23"/>
        <v>2012</v>
      </c>
      <c r="N748" t="b">
        <v>0</v>
      </c>
      <c r="O748">
        <v>97</v>
      </c>
      <c r="P748" t="b">
        <v>1</v>
      </c>
      <c r="Q748" t="s">
        <v>8272</v>
      </c>
      <c r="R748">
        <f>ROUND(E748/D748*100,0)</f>
        <v>111</v>
      </c>
      <c r="S748">
        <f>IFERROR(ROUND(E748/O748,2),0)</f>
        <v>34.21</v>
      </c>
      <c r="T748" s="11" t="s">
        <v>8328</v>
      </c>
      <c r="U748" t="s">
        <v>8329</v>
      </c>
    </row>
    <row r="749" spans="1:21" ht="43.2" x14ac:dyDescent="0.3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5">
        <f t="shared" si="22"/>
        <v>42019.454166666663</v>
      </c>
      <c r="K749">
        <v>1418649019</v>
      </c>
      <c r="L749" s="15">
        <f>(((K749/60)/60)/24)+DATE(1970,1,1)</f>
        <v>41988.548831018517</v>
      </c>
      <c r="M749" s="10">
        <f t="shared" si="23"/>
        <v>2014</v>
      </c>
      <c r="N749" t="b">
        <v>0</v>
      </c>
      <c r="O749">
        <v>55</v>
      </c>
      <c r="P749" t="b">
        <v>1</v>
      </c>
      <c r="Q749" t="s">
        <v>8272</v>
      </c>
      <c r="R749">
        <f>ROUND(E749/D749*100,0)</f>
        <v>100</v>
      </c>
      <c r="S749">
        <f>IFERROR(ROUND(E749/O749,2),0)</f>
        <v>127.33</v>
      </c>
      <c r="T749" s="11" t="s">
        <v>8328</v>
      </c>
      <c r="U749" t="s">
        <v>8329</v>
      </c>
    </row>
    <row r="750" spans="1:21" ht="43.2" x14ac:dyDescent="0.3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5">
        <f t="shared" si="22"/>
        <v>41861.846828703703</v>
      </c>
      <c r="K750">
        <v>1405109966</v>
      </c>
      <c r="L750" s="15">
        <f>(((K750/60)/60)/24)+DATE(1970,1,1)</f>
        <v>41831.846828703703</v>
      </c>
      <c r="M750" s="10">
        <f t="shared" si="23"/>
        <v>2014</v>
      </c>
      <c r="N750" t="b">
        <v>0</v>
      </c>
      <c r="O750">
        <v>44</v>
      </c>
      <c r="P750" t="b">
        <v>1</v>
      </c>
      <c r="Q750" t="s">
        <v>8272</v>
      </c>
      <c r="R750">
        <f>ROUND(E750/D750*100,0)</f>
        <v>100</v>
      </c>
      <c r="S750">
        <f>IFERROR(ROUND(E750/O750,2),0)</f>
        <v>45.57</v>
      </c>
      <c r="T750" s="11" t="s">
        <v>8328</v>
      </c>
      <c r="U750" t="s">
        <v>8329</v>
      </c>
    </row>
    <row r="751" spans="1:21" ht="43.2" x14ac:dyDescent="0.3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5">
        <f t="shared" si="22"/>
        <v>42763.94131944445</v>
      </c>
      <c r="K751">
        <v>1483050930</v>
      </c>
      <c r="L751" s="15">
        <f>(((K751/60)/60)/24)+DATE(1970,1,1)</f>
        <v>42733.94131944445</v>
      </c>
      <c r="M751" s="10">
        <f t="shared" si="23"/>
        <v>2016</v>
      </c>
      <c r="N751" t="b">
        <v>0</v>
      </c>
      <c r="O751">
        <v>110</v>
      </c>
      <c r="P751" t="b">
        <v>1</v>
      </c>
      <c r="Q751" t="s">
        <v>8272</v>
      </c>
      <c r="R751">
        <f>ROUND(E751/D751*100,0)</f>
        <v>106</v>
      </c>
      <c r="S751">
        <f>IFERROR(ROUND(E751/O751,2),0)</f>
        <v>95.96</v>
      </c>
      <c r="T751" s="11" t="s">
        <v>8328</v>
      </c>
      <c r="U751" t="s">
        <v>8329</v>
      </c>
    </row>
    <row r="752" spans="1:21" ht="43.2" x14ac:dyDescent="0.3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5">
        <f t="shared" si="22"/>
        <v>41329.878148148149</v>
      </c>
      <c r="K752">
        <v>1359147872</v>
      </c>
      <c r="L752" s="15">
        <f>(((K752/60)/60)/24)+DATE(1970,1,1)</f>
        <v>41299.878148148149</v>
      </c>
      <c r="M752" s="10">
        <f t="shared" si="23"/>
        <v>2013</v>
      </c>
      <c r="N752" t="b">
        <v>0</v>
      </c>
      <c r="O752">
        <v>59</v>
      </c>
      <c r="P752" t="b">
        <v>1</v>
      </c>
      <c r="Q752" t="s">
        <v>8272</v>
      </c>
      <c r="R752">
        <f>ROUND(E752/D752*100,0)</f>
        <v>103</v>
      </c>
      <c r="S752">
        <f>IFERROR(ROUND(E752/O752,2),0)</f>
        <v>77.27</v>
      </c>
      <c r="T752" s="11" t="s">
        <v>8328</v>
      </c>
      <c r="U752" t="s">
        <v>8329</v>
      </c>
    </row>
    <row r="753" spans="1:21" ht="43.2" x14ac:dyDescent="0.3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5">
        <f t="shared" si="22"/>
        <v>40759.630497685182</v>
      </c>
      <c r="K753">
        <v>1308496075</v>
      </c>
      <c r="L753" s="15">
        <f>(((K753/60)/60)/24)+DATE(1970,1,1)</f>
        <v>40713.630497685182</v>
      </c>
      <c r="M753" s="10">
        <f t="shared" si="23"/>
        <v>2011</v>
      </c>
      <c r="N753" t="b">
        <v>0</v>
      </c>
      <c r="O753">
        <v>62</v>
      </c>
      <c r="P753" t="b">
        <v>1</v>
      </c>
      <c r="Q753" t="s">
        <v>8272</v>
      </c>
      <c r="R753">
        <f>ROUND(E753/D753*100,0)</f>
        <v>119</v>
      </c>
      <c r="S753">
        <f>IFERROR(ROUND(E753/O753,2),0)</f>
        <v>57.34</v>
      </c>
      <c r="T753" s="11" t="s">
        <v>8328</v>
      </c>
      <c r="U753" t="s">
        <v>8329</v>
      </c>
    </row>
    <row r="754" spans="1:21" ht="57.6" x14ac:dyDescent="0.3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5">
        <f t="shared" si="22"/>
        <v>42659.458333333328</v>
      </c>
      <c r="K754">
        <v>1474884417</v>
      </c>
      <c r="L754" s="15">
        <f>(((K754/60)/60)/24)+DATE(1970,1,1)</f>
        <v>42639.421493055561</v>
      </c>
      <c r="M754" s="10">
        <f t="shared" si="23"/>
        <v>2016</v>
      </c>
      <c r="N754" t="b">
        <v>0</v>
      </c>
      <c r="O754">
        <v>105</v>
      </c>
      <c r="P754" t="b">
        <v>1</v>
      </c>
      <c r="Q754" t="s">
        <v>8272</v>
      </c>
      <c r="R754">
        <f>ROUND(E754/D754*100,0)</f>
        <v>112</v>
      </c>
      <c r="S754">
        <f>IFERROR(ROUND(E754/O754,2),0)</f>
        <v>53.19</v>
      </c>
      <c r="T754" s="11" t="s">
        <v>8328</v>
      </c>
      <c r="U754" t="s">
        <v>8329</v>
      </c>
    </row>
    <row r="755" spans="1:21" ht="43.2" x14ac:dyDescent="0.3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5">
        <f t="shared" si="22"/>
        <v>42049.590173611112</v>
      </c>
      <c r="K755">
        <v>1421330991</v>
      </c>
      <c r="L755" s="15">
        <f>(((K755/60)/60)/24)+DATE(1970,1,1)</f>
        <v>42019.590173611112</v>
      </c>
      <c r="M755" s="10">
        <f t="shared" si="23"/>
        <v>2015</v>
      </c>
      <c r="N755" t="b">
        <v>0</v>
      </c>
      <c r="O755">
        <v>26</v>
      </c>
      <c r="P755" t="b">
        <v>1</v>
      </c>
      <c r="Q755" t="s">
        <v>8272</v>
      </c>
      <c r="R755">
        <f>ROUND(E755/D755*100,0)</f>
        <v>128</v>
      </c>
      <c r="S755">
        <f>IFERROR(ROUND(E755/O755,2),0)</f>
        <v>492.31</v>
      </c>
      <c r="T755" s="11" t="s">
        <v>8328</v>
      </c>
      <c r="U755" t="s">
        <v>8329</v>
      </c>
    </row>
    <row r="756" spans="1:21" ht="43.2" x14ac:dyDescent="0.3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5">
        <f t="shared" si="22"/>
        <v>41279.749085648145</v>
      </c>
      <c r="K756">
        <v>1354816721</v>
      </c>
      <c r="L756" s="15">
        <f>(((K756/60)/60)/24)+DATE(1970,1,1)</f>
        <v>41249.749085648145</v>
      </c>
      <c r="M756" s="10">
        <f t="shared" si="23"/>
        <v>2012</v>
      </c>
      <c r="N756" t="b">
        <v>0</v>
      </c>
      <c r="O756">
        <v>49</v>
      </c>
      <c r="P756" t="b">
        <v>1</v>
      </c>
      <c r="Q756" t="s">
        <v>8272</v>
      </c>
      <c r="R756">
        <f>ROUND(E756/D756*100,0)</f>
        <v>104</v>
      </c>
      <c r="S756">
        <f>IFERROR(ROUND(E756/O756,2),0)</f>
        <v>42.35</v>
      </c>
      <c r="T756" s="11" t="s">
        <v>8328</v>
      </c>
      <c r="U756" t="s">
        <v>8329</v>
      </c>
    </row>
    <row r="757" spans="1:21" ht="43.2" x14ac:dyDescent="0.3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5">
        <f t="shared" si="22"/>
        <v>41414.02847222222</v>
      </c>
      <c r="K757">
        <v>1366381877</v>
      </c>
      <c r="L757" s="15">
        <f>(((K757/60)/60)/24)+DATE(1970,1,1)</f>
        <v>41383.605057870373</v>
      </c>
      <c r="M757" s="10">
        <f t="shared" si="23"/>
        <v>2013</v>
      </c>
      <c r="N757" t="b">
        <v>0</v>
      </c>
      <c r="O757">
        <v>68</v>
      </c>
      <c r="P757" t="b">
        <v>1</v>
      </c>
      <c r="Q757" t="s">
        <v>8272</v>
      </c>
      <c r="R757">
        <f>ROUND(E757/D757*100,0)</f>
        <v>102</v>
      </c>
      <c r="S757">
        <f>IFERROR(ROUND(E757/O757,2),0)</f>
        <v>37.47</v>
      </c>
      <c r="T757" s="11" t="s">
        <v>8328</v>
      </c>
      <c r="U757" t="s">
        <v>8329</v>
      </c>
    </row>
    <row r="758" spans="1:21" ht="43.2" x14ac:dyDescent="0.3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5">
        <f t="shared" si="22"/>
        <v>40651.725219907406</v>
      </c>
      <c r="K758">
        <v>1297880659</v>
      </c>
      <c r="L758" s="15">
        <f>(((K758/60)/60)/24)+DATE(1970,1,1)</f>
        <v>40590.766886574071</v>
      </c>
      <c r="M758" s="10">
        <f t="shared" si="23"/>
        <v>2011</v>
      </c>
      <c r="N758" t="b">
        <v>0</v>
      </c>
      <c r="O758">
        <v>22</v>
      </c>
      <c r="P758" t="b">
        <v>1</v>
      </c>
      <c r="Q758" t="s">
        <v>8272</v>
      </c>
      <c r="R758">
        <f>ROUND(E758/D758*100,0)</f>
        <v>118</v>
      </c>
      <c r="S758">
        <f>IFERROR(ROUND(E758/O758,2),0)</f>
        <v>37.450000000000003</v>
      </c>
      <c r="T758" s="11" t="s">
        <v>8328</v>
      </c>
      <c r="U758" t="s">
        <v>8329</v>
      </c>
    </row>
    <row r="759" spans="1:21" ht="43.2" x14ac:dyDescent="0.3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5">
        <f t="shared" si="22"/>
        <v>41249.054560185185</v>
      </c>
      <c r="K759">
        <v>1353547114</v>
      </c>
      <c r="L759" s="15">
        <f>(((K759/60)/60)/24)+DATE(1970,1,1)</f>
        <v>41235.054560185185</v>
      </c>
      <c r="M759" s="10">
        <f t="shared" si="23"/>
        <v>2012</v>
      </c>
      <c r="N759" t="b">
        <v>0</v>
      </c>
      <c r="O759">
        <v>18</v>
      </c>
      <c r="P759" t="b">
        <v>1</v>
      </c>
      <c r="Q759" t="s">
        <v>8272</v>
      </c>
      <c r="R759">
        <f>ROUND(E759/D759*100,0)</f>
        <v>238</v>
      </c>
      <c r="S759">
        <f>IFERROR(ROUND(E759/O759,2),0)</f>
        <v>33.06</v>
      </c>
      <c r="T759" s="11" t="s">
        <v>8328</v>
      </c>
      <c r="U759" t="s">
        <v>8329</v>
      </c>
    </row>
    <row r="760" spans="1:21" ht="28.8" x14ac:dyDescent="0.3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5">
        <f t="shared" si="22"/>
        <v>40459.836435185185</v>
      </c>
      <c r="K760">
        <v>1283976268</v>
      </c>
      <c r="L760" s="15">
        <f>(((K760/60)/60)/24)+DATE(1970,1,1)</f>
        <v>40429.836435185185</v>
      </c>
      <c r="M760" s="10">
        <f t="shared" si="23"/>
        <v>2010</v>
      </c>
      <c r="N760" t="b">
        <v>0</v>
      </c>
      <c r="O760">
        <v>19</v>
      </c>
      <c r="P760" t="b">
        <v>1</v>
      </c>
      <c r="Q760" t="s">
        <v>8272</v>
      </c>
      <c r="R760">
        <f>ROUND(E760/D760*100,0)</f>
        <v>102</v>
      </c>
      <c r="S760">
        <f>IFERROR(ROUND(E760/O760,2),0)</f>
        <v>134.21</v>
      </c>
      <c r="T760" s="11" t="s">
        <v>8328</v>
      </c>
      <c r="U760" t="s">
        <v>8329</v>
      </c>
    </row>
    <row r="761" spans="1:21" ht="43.2" x14ac:dyDescent="0.3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5">
        <f t="shared" si="22"/>
        <v>41829.330312500002</v>
      </c>
      <c r="K761">
        <v>1401436539</v>
      </c>
      <c r="L761" s="15">
        <f>(((K761/60)/60)/24)+DATE(1970,1,1)</f>
        <v>41789.330312500002</v>
      </c>
      <c r="M761" s="10">
        <f t="shared" si="23"/>
        <v>2014</v>
      </c>
      <c r="N761" t="b">
        <v>0</v>
      </c>
      <c r="O761">
        <v>99</v>
      </c>
      <c r="P761" t="b">
        <v>1</v>
      </c>
      <c r="Q761" t="s">
        <v>8272</v>
      </c>
      <c r="R761">
        <f>ROUND(E761/D761*100,0)</f>
        <v>102</v>
      </c>
      <c r="S761">
        <f>IFERROR(ROUND(E761/O761,2),0)</f>
        <v>51.47</v>
      </c>
      <c r="T761" s="11" t="s">
        <v>8328</v>
      </c>
      <c r="U761" t="s">
        <v>8329</v>
      </c>
    </row>
    <row r="762" spans="1:21" ht="43.2" x14ac:dyDescent="0.3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5">
        <f t="shared" si="22"/>
        <v>42700.805706018517</v>
      </c>
      <c r="K762">
        <v>1477592413</v>
      </c>
      <c r="L762" s="15">
        <f>(((K762/60)/60)/24)+DATE(1970,1,1)</f>
        <v>42670.764039351852</v>
      </c>
      <c r="M762" s="10">
        <f t="shared" si="23"/>
        <v>2016</v>
      </c>
      <c r="N762" t="b">
        <v>0</v>
      </c>
      <c r="O762">
        <v>0</v>
      </c>
      <c r="P762" t="b">
        <v>0</v>
      </c>
      <c r="Q762" t="s">
        <v>8273</v>
      </c>
      <c r="R762">
        <f>ROUND(E762/D762*100,0)</f>
        <v>0</v>
      </c>
      <c r="S762">
        <f>IFERROR(ROUND(E762/O762,2),0)</f>
        <v>0</v>
      </c>
      <c r="T762" s="11" t="s">
        <v>8328</v>
      </c>
      <c r="U762" t="s">
        <v>8330</v>
      </c>
    </row>
    <row r="763" spans="1:21" ht="43.2" x14ac:dyDescent="0.3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5">
        <f t="shared" si="22"/>
        <v>41672.751458333332</v>
      </c>
      <c r="K763">
        <v>1388772126</v>
      </c>
      <c r="L763" s="15">
        <f>(((K763/60)/60)/24)+DATE(1970,1,1)</f>
        <v>41642.751458333332</v>
      </c>
      <c r="M763" s="10">
        <f t="shared" si="23"/>
        <v>2014</v>
      </c>
      <c r="N763" t="b">
        <v>0</v>
      </c>
      <c r="O763">
        <v>6</v>
      </c>
      <c r="P763" t="b">
        <v>0</v>
      </c>
      <c r="Q763" t="s">
        <v>8273</v>
      </c>
      <c r="R763">
        <f>ROUND(E763/D763*100,0)</f>
        <v>5</v>
      </c>
      <c r="S763">
        <f>IFERROR(ROUND(E763/O763,2),0)</f>
        <v>39.17</v>
      </c>
      <c r="T763" s="11" t="s">
        <v>8328</v>
      </c>
      <c r="U763" t="s">
        <v>8330</v>
      </c>
    </row>
    <row r="764" spans="1:21" ht="43.2" x14ac:dyDescent="0.3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5">
        <f t="shared" si="22"/>
        <v>42708.25</v>
      </c>
      <c r="K764">
        <v>1479328570</v>
      </c>
      <c r="L764" s="15">
        <f>(((K764/60)/60)/24)+DATE(1970,1,1)</f>
        <v>42690.858449074076</v>
      </c>
      <c r="M764" s="10">
        <f t="shared" si="23"/>
        <v>2016</v>
      </c>
      <c r="N764" t="b">
        <v>0</v>
      </c>
      <c r="O764">
        <v>0</v>
      </c>
      <c r="P764" t="b">
        <v>0</v>
      </c>
      <c r="Q764" t="s">
        <v>8273</v>
      </c>
      <c r="R764">
        <f>ROUND(E764/D764*100,0)</f>
        <v>0</v>
      </c>
      <c r="S764">
        <f>IFERROR(ROUND(E764/O764,2),0)</f>
        <v>0</v>
      </c>
      <c r="T764" s="11" t="s">
        <v>8328</v>
      </c>
      <c r="U764" t="s">
        <v>8330</v>
      </c>
    </row>
    <row r="765" spans="1:21" ht="43.2" x14ac:dyDescent="0.3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5">
        <f t="shared" si="22"/>
        <v>41501.446851851848</v>
      </c>
      <c r="K765">
        <v>1373971408</v>
      </c>
      <c r="L765" s="15">
        <f>(((K765/60)/60)/24)+DATE(1970,1,1)</f>
        <v>41471.446851851848</v>
      </c>
      <c r="M765" s="10">
        <f t="shared" si="23"/>
        <v>2013</v>
      </c>
      <c r="N765" t="b">
        <v>0</v>
      </c>
      <c r="O765">
        <v>1</v>
      </c>
      <c r="P765" t="b">
        <v>0</v>
      </c>
      <c r="Q765" t="s">
        <v>8273</v>
      </c>
      <c r="R765">
        <f>ROUND(E765/D765*100,0)</f>
        <v>0</v>
      </c>
      <c r="S765">
        <f>IFERROR(ROUND(E765/O765,2),0)</f>
        <v>5</v>
      </c>
      <c r="T765" s="11" t="s">
        <v>8328</v>
      </c>
      <c r="U765" t="s">
        <v>8330</v>
      </c>
    </row>
    <row r="766" spans="1:21" ht="43.2" x14ac:dyDescent="0.3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5">
        <f t="shared" si="22"/>
        <v>42257.173159722224</v>
      </c>
      <c r="K766">
        <v>1439266161</v>
      </c>
      <c r="L766" s="15">
        <f>(((K766/60)/60)/24)+DATE(1970,1,1)</f>
        <v>42227.173159722224</v>
      </c>
      <c r="M766" s="10">
        <f t="shared" si="23"/>
        <v>2015</v>
      </c>
      <c r="N766" t="b">
        <v>0</v>
      </c>
      <c r="O766">
        <v>0</v>
      </c>
      <c r="P766" t="b">
        <v>0</v>
      </c>
      <c r="Q766" t="s">
        <v>8273</v>
      </c>
      <c r="R766">
        <f>ROUND(E766/D766*100,0)</f>
        <v>0</v>
      </c>
      <c r="S766">
        <f>IFERROR(ROUND(E766/O766,2),0)</f>
        <v>0</v>
      </c>
      <c r="T766" s="11" t="s">
        <v>8328</v>
      </c>
      <c r="U766" t="s">
        <v>8330</v>
      </c>
    </row>
    <row r="767" spans="1:21" ht="43.2" x14ac:dyDescent="0.3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5">
        <f t="shared" si="22"/>
        <v>41931.542638888888</v>
      </c>
      <c r="K767">
        <v>1411131684</v>
      </c>
      <c r="L767" s="15">
        <f>(((K767/60)/60)/24)+DATE(1970,1,1)</f>
        <v>41901.542638888888</v>
      </c>
      <c r="M767" s="10">
        <f t="shared" si="23"/>
        <v>2014</v>
      </c>
      <c r="N767" t="b">
        <v>0</v>
      </c>
      <c r="O767">
        <v>44</v>
      </c>
      <c r="P767" t="b">
        <v>0</v>
      </c>
      <c r="Q767" t="s">
        <v>8273</v>
      </c>
      <c r="R767">
        <f>ROUND(E767/D767*100,0)</f>
        <v>36</v>
      </c>
      <c r="S767">
        <f>IFERROR(ROUND(E767/O767,2),0)</f>
        <v>57.3</v>
      </c>
      <c r="T767" s="11" t="s">
        <v>8328</v>
      </c>
      <c r="U767" t="s">
        <v>8330</v>
      </c>
    </row>
    <row r="768" spans="1:21" ht="43.2" x14ac:dyDescent="0.3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5">
        <f t="shared" si="22"/>
        <v>42051.783368055556</v>
      </c>
      <c r="K768">
        <v>1421520483</v>
      </c>
      <c r="L768" s="15">
        <f>(((K768/60)/60)/24)+DATE(1970,1,1)</f>
        <v>42021.783368055556</v>
      </c>
      <c r="M768" s="10">
        <f t="shared" si="23"/>
        <v>2015</v>
      </c>
      <c r="N768" t="b">
        <v>0</v>
      </c>
      <c r="O768">
        <v>0</v>
      </c>
      <c r="P768" t="b">
        <v>0</v>
      </c>
      <c r="Q768" t="s">
        <v>8273</v>
      </c>
      <c r="R768">
        <f>ROUND(E768/D768*100,0)</f>
        <v>0</v>
      </c>
      <c r="S768">
        <f>IFERROR(ROUND(E768/O768,2),0)</f>
        <v>0</v>
      </c>
      <c r="T768" s="11" t="s">
        <v>8328</v>
      </c>
      <c r="U768" t="s">
        <v>8330</v>
      </c>
    </row>
    <row r="769" spans="1:21" ht="57.6" x14ac:dyDescent="0.3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5">
        <f t="shared" si="22"/>
        <v>42145.143634259264</v>
      </c>
      <c r="K769">
        <v>1429586810</v>
      </c>
      <c r="L769" s="15">
        <f>(((K769/60)/60)/24)+DATE(1970,1,1)</f>
        <v>42115.143634259264</v>
      </c>
      <c r="M769" s="10">
        <f t="shared" si="23"/>
        <v>2015</v>
      </c>
      <c r="N769" t="b">
        <v>0</v>
      </c>
      <c r="O769">
        <v>3</v>
      </c>
      <c r="P769" t="b">
        <v>0</v>
      </c>
      <c r="Q769" t="s">
        <v>8273</v>
      </c>
      <c r="R769">
        <f>ROUND(E769/D769*100,0)</f>
        <v>4</v>
      </c>
      <c r="S769">
        <f>IFERROR(ROUND(E769/O769,2),0)</f>
        <v>59</v>
      </c>
      <c r="T769" s="11" t="s">
        <v>8328</v>
      </c>
      <c r="U769" t="s">
        <v>8330</v>
      </c>
    </row>
    <row r="770" spans="1:21" ht="43.2" x14ac:dyDescent="0.3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5">
        <f t="shared" si="22"/>
        <v>41624.207060185188</v>
      </c>
      <c r="K770">
        <v>1384577890</v>
      </c>
      <c r="L770" s="15">
        <f>(((K770/60)/60)/24)+DATE(1970,1,1)</f>
        <v>41594.207060185188</v>
      </c>
      <c r="M770" s="10">
        <f t="shared" si="23"/>
        <v>2013</v>
      </c>
      <c r="N770" t="b">
        <v>0</v>
      </c>
      <c r="O770">
        <v>0</v>
      </c>
      <c r="P770" t="b">
        <v>0</v>
      </c>
      <c r="Q770" t="s">
        <v>8273</v>
      </c>
      <c r="R770">
        <f>ROUND(E770/D770*100,0)</f>
        <v>0</v>
      </c>
      <c r="S770">
        <f>IFERROR(ROUND(E770/O770,2),0)</f>
        <v>0</v>
      </c>
      <c r="T770" s="11" t="s">
        <v>8328</v>
      </c>
      <c r="U770" t="s">
        <v>8330</v>
      </c>
    </row>
    <row r="771" spans="1:21" ht="57.6" x14ac:dyDescent="0.3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5">
        <f t="shared" ref="J771:J834" si="24">(((I771/60)/60)/24)+DATE(1970,1,1)</f>
        <v>41634.996458333335</v>
      </c>
      <c r="K771">
        <v>1385510094</v>
      </c>
      <c r="L771" s="15">
        <f>(((K771/60)/60)/24)+DATE(1970,1,1)</f>
        <v>41604.996458333335</v>
      </c>
      <c r="M771" s="10">
        <f t="shared" ref="M771:M834" si="25">YEAR(L771)</f>
        <v>2013</v>
      </c>
      <c r="N771" t="b">
        <v>0</v>
      </c>
      <c r="O771">
        <v>52</v>
      </c>
      <c r="P771" t="b">
        <v>0</v>
      </c>
      <c r="Q771" t="s">
        <v>8273</v>
      </c>
      <c r="R771">
        <f>ROUND(E771/D771*100,0)</f>
        <v>41</v>
      </c>
      <c r="S771">
        <f>IFERROR(ROUND(E771/O771,2),0)</f>
        <v>31.85</v>
      </c>
      <c r="T771" s="11" t="s">
        <v>8328</v>
      </c>
      <c r="U771" t="s">
        <v>8330</v>
      </c>
    </row>
    <row r="772" spans="1:21" ht="43.2" x14ac:dyDescent="0.3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5">
        <f t="shared" si="24"/>
        <v>41329.999641203707</v>
      </c>
      <c r="K772">
        <v>1358294369</v>
      </c>
      <c r="L772" s="15">
        <f>(((K772/60)/60)/24)+DATE(1970,1,1)</f>
        <v>41289.999641203707</v>
      </c>
      <c r="M772" s="10">
        <f t="shared" si="25"/>
        <v>2013</v>
      </c>
      <c r="N772" t="b">
        <v>0</v>
      </c>
      <c r="O772">
        <v>0</v>
      </c>
      <c r="P772" t="b">
        <v>0</v>
      </c>
      <c r="Q772" t="s">
        <v>8273</v>
      </c>
      <c r="R772">
        <f>ROUND(E772/D772*100,0)</f>
        <v>0</v>
      </c>
      <c r="S772">
        <f>IFERROR(ROUND(E772/O772,2),0)</f>
        <v>0</v>
      </c>
      <c r="T772" s="11" t="s">
        <v>8328</v>
      </c>
      <c r="U772" t="s">
        <v>8330</v>
      </c>
    </row>
    <row r="773" spans="1:21" ht="43.2" x14ac:dyDescent="0.3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5">
        <f t="shared" si="24"/>
        <v>42399.824097222227</v>
      </c>
      <c r="K773">
        <v>1449863202</v>
      </c>
      <c r="L773" s="15">
        <f>(((K773/60)/60)/24)+DATE(1970,1,1)</f>
        <v>42349.824097222227</v>
      </c>
      <c r="M773" s="10">
        <f t="shared" si="25"/>
        <v>2015</v>
      </c>
      <c r="N773" t="b">
        <v>0</v>
      </c>
      <c r="O773">
        <v>1</v>
      </c>
      <c r="P773" t="b">
        <v>0</v>
      </c>
      <c r="Q773" t="s">
        <v>8273</v>
      </c>
      <c r="R773">
        <f>ROUND(E773/D773*100,0)</f>
        <v>0</v>
      </c>
      <c r="S773">
        <f>IFERROR(ROUND(E773/O773,2),0)</f>
        <v>10</v>
      </c>
      <c r="T773" s="11" t="s">
        <v>8328</v>
      </c>
      <c r="U773" t="s">
        <v>8330</v>
      </c>
    </row>
    <row r="774" spans="1:21" ht="57.6" x14ac:dyDescent="0.3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5">
        <f t="shared" si="24"/>
        <v>40118.165972222225</v>
      </c>
      <c r="K774">
        <v>1252718519</v>
      </c>
      <c r="L774" s="15">
        <f>(((K774/60)/60)/24)+DATE(1970,1,1)</f>
        <v>40068.056932870371</v>
      </c>
      <c r="M774" s="10">
        <f t="shared" si="25"/>
        <v>2009</v>
      </c>
      <c r="N774" t="b">
        <v>0</v>
      </c>
      <c r="O774">
        <v>1</v>
      </c>
      <c r="P774" t="b">
        <v>0</v>
      </c>
      <c r="Q774" t="s">
        <v>8273</v>
      </c>
      <c r="R774">
        <f>ROUND(E774/D774*100,0)</f>
        <v>3</v>
      </c>
      <c r="S774">
        <f>IFERROR(ROUND(E774/O774,2),0)</f>
        <v>50</v>
      </c>
      <c r="T774" s="11" t="s">
        <v>8328</v>
      </c>
      <c r="U774" t="s">
        <v>8330</v>
      </c>
    </row>
    <row r="775" spans="1:21" ht="43.2" x14ac:dyDescent="0.3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5">
        <f t="shared" si="24"/>
        <v>42134.959027777775</v>
      </c>
      <c r="K775">
        <v>1428341985</v>
      </c>
      <c r="L775" s="15">
        <f>(((K775/60)/60)/24)+DATE(1970,1,1)</f>
        <v>42100.735937499994</v>
      </c>
      <c r="M775" s="10">
        <f t="shared" si="25"/>
        <v>2015</v>
      </c>
      <c r="N775" t="b">
        <v>0</v>
      </c>
      <c r="O775">
        <v>2</v>
      </c>
      <c r="P775" t="b">
        <v>0</v>
      </c>
      <c r="Q775" t="s">
        <v>8273</v>
      </c>
      <c r="R775">
        <f>ROUND(E775/D775*100,0)</f>
        <v>1</v>
      </c>
      <c r="S775">
        <f>IFERROR(ROUND(E775/O775,2),0)</f>
        <v>16</v>
      </c>
      <c r="T775" s="11" t="s">
        <v>8328</v>
      </c>
      <c r="U775" t="s">
        <v>8330</v>
      </c>
    </row>
    <row r="776" spans="1:21" ht="43.2" x14ac:dyDescent="0.3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5">
        <f t="shared" si="24"/>
        <v>41693.780300925922</v>
      </c>
      <c r="K776">
        <v>1390589018</v>
      </c>
      <c r="L776" s="15">
        <f>(((K776/60)/60)/24)+DATE(1970,1,1)</f>
        <v>41663.780300925922</v>
      </c>
      <c r="M776" s="10">
        <f t="shared" si="25"/>
        <v>2014</v>
      </c>
      <c r="N776" t="b">
        <v>0</v>
      </c>
      <c r="O776">
        <v>9</v>
      </c>
      <c r="P776" t="b">
        <v>0</v>
      </c>
      <c r="Q776" t="s">
        <v>8273</v>
      </c>
      <c r="R776">
        <f>ROUND(E776/D776*100,0)</f>
        <v>70</v>
      </c>
      <c r="S776">
        <f>IFERROR(ROUND(E776/O776,2),0)</f>
        <v>39</v>
      </c>
      <c r="T776" s="11" t="s">
        <v>8328</v>
      </c>
      <c r="U776" t="s">
        <v>8330</v>
      </c>
    </row>
    <row r="777" spans="1:21" ht="43.2" x14ac:dyDescent="0.3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5">
        <f t="shared" si="24"/>
        <v>40893.060127314813</v>
      </c>
      <c r="K777">
        <v>1321406795</v>
      </c>
      <c r="L777" s="15">
        <f>(((K777/60)/60)/24)+DATE(1970,1,1)</f>
        <v>40863.060127314813</v>
      </c>
      <c r="M777" s="10">
        <f t="shared" si="25"/>
        <v>2011</v>
      </c>
      <c r="N777" t="b">
        <v>0</v>
      </c>
      <c r="O777">
        <v>5</v>
      </c>
      <c r="P777" t="b">
        <v>0</v>
      </c>
      <c r="Q777" t="s">
        <v>8273</v>
      </c>
      <c r="R777">
        <f>ROUND(E777/D777*100,0)</f>
        <v>2</v>
      </c>
      <c r="S777">
        <f>IFERROR(ROUND(E777/O777,2),0)</f>
        <v>34</v>
      </c>
      <c r="T777" s="11" t="s">
        <v>8328</v>
      </c>
      <c r="U777" t="s">
        <v>8330</v>
      </c>
    </row>
    <row r="778" spans="1:21" ht="43.2" x14ac:dyDescent="0.3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5">
        <f t="shared" si="24"/>
        <v>42288.208333333328</v>
      </c>
      <c r="K778">
        <v>1441297645</v>
      </c>
      <c r="L778" s="15">
        <f>(((K778/60)/60)/24)+DATE(1970,1,1)</f>
        <v>42250.685706018514</v>
      </c>
      <c r="M778" s="10">
        <f t="shared" si="25"/>
        <v>2015</v>
      </c>
      <c r="N778" t="b">
        <v>0</v>
      </c>
      <c r="O778">
        <v>57</v>
      </c>
      <c r="P778" t="b">
        <v>0</v>
      </c>
      <c r="Q778" t="s">
        <v>8273</v>
      </c>
      <c r="R778">
        <f>ROUND(E778/D778*100,0)</f>
        <v>51</v>
      </c>
      <c r="S778">
        <f>IFERROR(ROUND(E778/O778,2),0)</f>
        <v>63.12</v>
      </c>
      <c r="T778" s="11" t="s">
        <v>8328</v>
      </c>
      <c r="U778" t="s">
        <v>8330</v>
      </c>
    </row>
    <row r="779" spans="1:21" ht="43.2" x14ac:dyDescent="0.3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5">
        <f t="shared" si="24"/>
        <v>41486.981215277774</v>
      </c>
      <c r="K779">
        <v>1372721577</v>
      </c>
      <c r="L779" s="15">
        <f>(((K779/60)/60)/24)+DATE(1970,1,1)</f>
        <v>41456.981215277774</v>
      </c>
      <c r="M779" s="10">
        <f t="shared" si="25"/>
        <v>2013</v>
      </c>
      <c r="N779" t="b">
        <v>0</v>
      </c>
      <c r="O779">
        <v>3</v>
      </c>
      <c r="P779" t="b">
        <v>0</v>
      </c>
      <c r="Q779" t="s">
        <v>8273</v>
      </c>
      <c r="R779">
        <f>ROUND(E779/D779*100,0)</f>
        <v>1</v>
      </c>
      <c r="S779">
        <f>IFERROR(ROUND(E779/O779,2),0)</f>
        <v>7</v>
      </c>
      <c r="T779" s="11" t="s">
        <v>8328</v>
      </c>
      <c r="U779" t="s">
        <v>8330</v>
      </c>
    </row>
    <row r="780" spans="1:21" ht="43.2" x14ac:dyDescent="0.3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5">
        <f t="shared" si="24"/>
        <v>41759.702314814815</v>
      </c>
      <c r="K780">
        <v>1396284680</v>
      </c>
      <c r="L780" s="15">
        <f>(((K780/60)/60)/24)+DATE(1970,1,1)</f>
        <v>41729.702314814815</v>
      </c>
      <c r="M780" s="10">
        <f t="shared" si="25"/>
        <v>2014</v>
      </c>
      <c r="N780" t="b">
        <v>0</v>
      </c>
      <c r="O780">
        <v>1</v>
      </c>
      <c r="P780" t="b">
        <v>0</v>
      </c>
      <c r="Q780" t="s">
        <v>8273</v>
      </c>
      <c r="R780">
        <f>ROUND(E780/D780*100,0)</f>
        <v>0</v>
      </c>
      <c r="S780">
        <f>IFERROR(ROUND(E780/O780,2),0)</f>
        <v>2</v>
      </c>
      <c r="T780" s="11" t="s">
        <v>8328</v>
      </c>
      <c r="U780" t="s">
        <v>8330</v>
      </c>
    </row>
    <row r="781" spans="1:21" ht="57.6" x14ac:dyDescent="0.3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5">
        <f t="shared" si="24"/>
        <v>40466.166666666664</v>
      </c>
      <c r="K781">
        <v>1284567905</v>
      </c>
      <c r="L781" s="15">
        <f>(((K781/60)/60)/24)+DATE(1970,1,1)</f>
        <v>40436.68408564815</v>
      </c>
      <c r="M781" s="10">
        <f t="shared" si="25"/>
        <v>2010</v>
      </c>
      <c r="N781" t="b">
        <v>0</v>
      </c>
      <c r="O781">
        <v>6</v>
      </c>
      <c r="P781" t="b">
        <v>0</v>
      </c>
      <c r="Q781" t="s">
        <v>8273</v>
      </c>
      <c r="R781">
        <f>ROUND(E781/D781*100,0)</f>
        <v>3</v>
      </c>
      <c r="S781">
        <f>IFERROR(ROUND(E781/O781,2),0)</f>
        <v>66.67</v>
      </c>
      <c r="T781" s="11" t="s">
        <v>8328</v>
      </c>
      <c r="U781" t="s">
        <v>8330</v>
      </c>
    </row>
    <row r="782" spans="1:21" ht="43.2" x14ac:dyDescent="0.3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5">
        <f t="shared" si="24"/>
        <v>40666.673900462964</v>
      </c>
      <c r="K782">
        <v>1301847025</v>
      </c>
      <c r="L782" s="15">
        <f>(((K782/60)/60)/24)+DATE(1970,1,1)</f>
        <v>40636.673900462964</v>
      </c>
      <c r="M782" s="10">
        <f t="shared" si="25"/>
        <v>2011</v>
      </c>
      <c r="N782" t="b">
        <v>0</v>
      </c>
      <c r="O782">
        <v>27</v>
      </c>
      <c r="P782" t="b">
        <v>1</v>
      </c>
      <c r="Q782" t="s">
        <v>8274</v>
      </c>
      <c r="R782">
        <f>ROUND(E782/D782*100,0)</f>
        <v>104</v>
      </c>
      <c r="S782">
        <f>IFERROR(ROUND(E782/O782,2),0)</f>
        <v>38.520000000000003</v>
      </c>
      <c r="T782" s="11" t="s">
        <v>8331</v>
      </c>
      <c r="U782" t="s">
        <v>8332</v>
      </c>
    </row>
    <row r="783" spans="1:21" ht="43.2" x14ac:dyDescent="0.3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5">
        <f t="shared" si="24"/>
        <v>41433.000856481485</v>
      </c>
      <c r="K783">
        <v>1368057674</v>
      </c>
      <c r="L783" s="15">
        <f>(((K783/60)/60)/24)+DATE(1970,1,1)</f>
        <v>41403.000856481485</v>
      </c>
      <c r="M783" s="10">
        <f t="shared" si="25"/>
        <v>2013</v>
      </c>
      <c r="N783" t="b">
        <v>0</v>
      </c>
      <c r="O783">
        <v>25</v>
      </c>
      <c r="P783" t="b">
        <v>1</v>
      </c>
      <c r="Q783" t="s">
        <v>8274</v>
      </c>
      <c r="R783">
        <f>ROUND(E783/D783*100,0)</f>
        <v>133</v>
      </c>
      <c r="S783">
        <f>IFERROR(ROUND(E783/O783,2),0)</f>
        <v>42.61</v>
      </c>
      <c r="T783" s="11" t="s">
        <v>8331</v>
      </c>
      <c r="U783" t="s">
        <v>8332</v>
      </c>
    </row>
    <row r="784" spans="1:21" ht="43.2" x14ac:dyDescent="0.3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5">
        <f t="shared" si="24"/>
        <v>41146.758125</v>
      </c>
      <c r="K784">
        <v>1343326302</v>
      </c>
      <c r="L784" s="15">
        <f>(((K784/60)/60)/24)+DATE(1970,1,1)</f>
        <v>41116.758125</v>
      </c>
      <c r="M784" s="10">
        <f t="shared" si="25"/>
        <v>2012</v>
      </c>
      <c r="N784" t="b">
        <v>0</v>
      </c>
      <c r="O784">
        <v>14</v>
      </c>
      <c r="P784" t="b">
        <v>1</v>
      </c>
      <c r="Q784" t="s">
        <v>8274</v>
      </c>
      <c r="R784">
        <f>ROUND(E784/D784*100,0)</f>
        <v>100</v>
      </c>
      <c r="S784">
        <f>IFERROR(ROUND(E784/O784,2),0)</f>
        <v>50</v>
      </c>
      <c r="T784" s="11" t="s">
        <v>8331</v>
      </c>
      <c r="U784" t="s">
        <v>8332</v>
      </c>
    </row>
    <row r="785" spans="1:21" ht="43.2" x14ac:dyDescent="0.3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5">
        <f t="shared" si="24"/>
        <v>41026.916666666664</v>
      </c>
      <c r="K785">
        <v>1332182049</v>
      </c>
      <c r="L785" s="15">
        <f>(((K785/60)/60)/24)+DATE(1970,1,1)</f>
        <v>40987.773715277777</v>
      </c>
      <c r="M785" s="10">
        <f t="shared" si="25"/>
        <v>2012</v>
      </c>
      <c r="N785" t="b">
        <v>0</v>
      </c>
      <c r="O785">
        <v>35</v>
      </c>
      <c r="P785" t="b">
        <v>1</v>
      </c>
      <c r="Q785" t="s">
        <v>8274</v>
      </c>
      <c r="R785">
        <f>ROUND(E785/D785*100,0)</f>
        <v>148</v>
      </c>
      <c r="S785">
        <f>IFERROR(ROUND(E785/O785,2),0)</f>
        <v>63.49</v>
      </c>
      <c r="T785" s="11" t="s">
        <v>8331</v>
      </c>
      <c r="U785" t="s">
        <v>8332</v>
      </c>
    </row>
    <row r="786" spans="1:21" ht="43.2" x14ac:dyDescent="0.3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5">
        <f t="shared" si="24"/>
        <v>41715.107858796298</v>
      </c>
      <c r="K786">
        <v>1391571319</v>
      </c>
      <c r="L786" s="15">
        <f>(((K786/60)/60)/24)+DATE(1970,1,1)</f>
        <v>41675.149525462963</v>
      </c>
      <c r="M786" s="10">
        <f t="shared" si="25"/>
        <v>2014</v>
      </c>
      <c r="N786" t="b">
        <v>0</v>
      </c>
      <c r="O786">
        <v>10</v>
      </c>
      <c r="P786" t="b">
        <v>1</v>
      </c>
      <c r="Q786" t="s">
        <v>8274</v>
      </c>
      <c r="R786">
        <f>ROUND(E786/D786*100,0)</f>
        <v>103</v>
      </c>
      <c r="S786">
        <f>IFERROR(ROUND(E786/O786,2),0)</f>
        <v>102.5</v>
      </c>
      <c r="T786" s="11" t="s">
        <v>8331</v>
      </c>
      <c r="U786" t="s">
        <v>8332</v>
      </c>
    </row>
    <row r="787" spans="1:21" ht="43.2" x14ac:dyDescent="0.3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5">
        <f t="shared" si="24"/>
        <v>41333.593923611108</v>
      </c>
      <c r="K787">
        <v>1359468915</v>
      </c>
      <c r="L787" s="15">
        <f>(((K787/60)/60)/24)+DATE(1970,1,1)</f>
        <v>41303.593923611108</v>
      </c>
      <c r="M787" s="10">
        <f t="shared" si="25"/>
        <v>2013</v>
      </c>
      <c r="N787" t="b">
        <v>0</v>
      </c>
      <c r="O787">
        <v>29</v>
      </c>
      <c r="P787" t="b">
        <v>1</v>
      </c>
      <c r="Q787" t="s">
        <v>8274</v>
      </c>
      <c r="R787">
        <f>ROUND(E787/D787*100,0)</f>
        <v>181</v>
      </c>
      <c r="S787">
        <f>IFERROR(ROUND(E787/O787,2),0)</f>
        <v>31.14</v>
      </c>
      <c r="T787" s="11" t="s">
        <v>8331</v>
      </c>
      <c r="U787" t="s">
        <v>8332</v>
      </c>
    </row>
    <row r="788" spans="1:21" ht="43.2" x14ac:dyDescent="0.3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5">
        <f t="shared" si="24"/>
        <v>41040.657638888886</v>
      </c>
      <c r="K788">
        <v>1331774434</v>
      </c>
      <c r="L788" s="15">
        <f>(((K788/60)/60)/24)+DATE(1970,1,1)</f>
        <v>40983.055949074071</v>
      </c>
      <c r="M788" s="10">
        <f t="shared" si="25"/>
        <v>2012</v>
      </c>
      <c r="N788" t="b">
        <v>0</v>
      </c>
      <c r="O788">
        <v>44</v>
      </c>
      <c r="P788" t="b">
        <v>1</v>
      </c>
      <c r="Q788" t="s">
        <v>8274</v>
      </c>
      <c r="R788">
        <f>ROUND(E788/D788*100,0)</f>
        <v>143</v>
      </c>
      <c r="S788">
        <f>IFERROR(ROUND(E788/O788,2),0)</f>
        <v>162.27000000000001</v>
      </c>
      <c r="T788" s="11" t="s">
        <v>8331</v>
      </c>
      <c r="U788" t="s">
        <v>8332</v>
      </c>
    </row>
    <row r="789" spans="1:21" ht="43.2" x14ac:dyDescent="0.3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5">
        <f t="shared" si="24"/>
        <v>41579.627615740741</v>
      </c>
      <c r="K789">
        <v>1380726226</v>
      </c>
      <c r="L789" s="15">
        <f>(((K789/60)/60)/24)+DATE(1970,1,1)</f>
        <v>41549.627615740741</v>
      </c>
      <c r="M789" s="10">
        <f t="shared" si="25"/>
        <v>2013</v>
      </c>
      <c r="N789" t="b">
        <v>0</v>
      </c>
      <c r="O789">
        <v>17</v>
      </c>
      <c r="P789" t="b">
        <v>1</v>
      </c>
      <c r="Q789" t="s">
        <v>8274</v>
      </c>
      <c r="R789">
        <f>ROUND(E789/D789*100,0)</f>
        <v>114</v>
      </c>
      <c r="S789">
        <f>IFERROR(ROUND(E789/O789,2),0)</f>
        <v>80.59</v>
      </c>
      <c r="T789" s="11" t="s">
        <v>8331</v>
      </c>
      <c r="U789" t="s">
        <v>8332</v>
      </c>
    </row>
    <row r="790" spans="1:21" ht="43.2" x14ac:dyDescent="0.3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5">
        <f t="shared" si="24"/>
        <v>41097.165972222225</v>
      </c>
      <c r="K790">
        <v>1338336588</v>
      </c>
      <c r="L790" s="15">
        <f>(((K790/60)/60)/24)+DATE(1970,1,1)</f>
        <v>41059.006805555553</v>
      </c>
      <c r="M790" s="10">
        <f t="shared" si="25"/>
        <v>2012</v>
      </c>
      <c r="N790" t="b">
        <v>0</v>
      </c>
      <c r="O790">
        <v>34</v>
      </c>
      <c r="P790" t="b">
        <v>1</v>
      </c>
      <c r="Q790" t="s">
        <v>8274</v>
      </c>
      <c r="R790">
        <f>ROUND(E790/D790*100,0)</f>
        <v>204</v>
      </c>
      <c r="S790">
        <f>IFERROR(ROUND(E790/O790,2),0)</f>
        <v>59.85</v>
      </c>
      <c r="T790" s="11" t="s">
        <v>8331</v>
      </c>
      <c r="U790" t="s">
        <v>8332</v>
      </c>
    </row>
    <row r="791" spans="1:21" ht="43.2" x14ac:dyDescent="0.3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5">
        <f t="shared" si="24"/>
        <v>41295.332638888889</v>
      </c>
      <c r="K791">
        <v>1357187280</v>
      </c>
      <c r="L791" s="15">
        <f>(((K791/60)/60)/24)+DATE(1970,1,1)</f>
        <v>41277.186111111114</v>
      </c>
      <c r="M791" s="10">
        <f t="shared" si="25"/>
        <v>2013</v>
      </c>
      <c r="N791" t="b">
        <v>0</v>
      </c>
      <c r="O791">
        <v>14</v>
      </c>
      <c r="P791" t="b">
        <v>1</v>
      </c>
      <c r="Q791" t="s">
        <v>8274</v>
      </c>
      <c r="R791">
        <f>ROUND(E791/D791*100,0)</f>
        <v>109</v>
      </c>
      <c r="S791">
        <f>IFERROR(ROUND(E791/O791,2),0)</f>
        <v>132.86000000000001</v>
      </c>
      <c r="T791" s="11" t="s">
        <v>8331</v>
      </c>
      <c r="U791" t="s">
        <v>8332</v>
      </c>
    </row>
    <row r="792" spans="1:21" ht="43.2" x14ac:dyDescent="0.3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5">
        <f t="shared" si="24"/>
        <v>41306.047905092593</v>
      </c>
      <c r="K792">
        <v>1357088939</v>
      </c>
      <c r="L792" s="15">
        <f>(((K792/60)/60)/24)+DATE(1970,1,1)</f>
        <v>41276.047905092593</v>
      </c>
      <c r="M792" s="10">
        <f t="shared" si="25"/>
        <v>2013</v>
      </c>
      <c r="N792" t="b">
        <v>0</v>
      </c>
      <c r="O792">
        <v>156</v>
      </c>
      <c r="P792" t="b">
        <v>1</v>
      </c>
      <c r="Q792" t="s">
        <v>8274</v>
      </c>
      <c r="R792">
        <f>ROUND(E792/D792*100,0)</f>
        <v>144</v>
      </c>
      <c r="S792">
        <f>IFERROR(ROUND(E792/O792,2),0)</f>
        <v>92.55</v>
      </c>
      <c r="T792" s="11" t="s">
        <v>8331</v>
      </c>
      <c r="U792" t="s">
        <v>8332</v>
      </c>
    </row>
    <row r="793" spans="1:21" ht="43.2" x14ac:dyDescent="0.3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5">
        <f t="shared" si="24"/>
        <v>41591.249305555553</v>
      </c>
      <c r="K793">
        <v>1381430646</v>
      </c>
      <c r="L793" s="15">
        <f>(((K793/60)/60)/24)+DATE(1970,1,1)</f>
        <v>41557.780624999999</v>
      </c>
      <c r="M793" s="10">
        <f t="shared" si="25"/>
        <v>2013</v>
      </c>
      <c r="N793" t="b">
        <v>0</v>
      </c>
      <c r="O793">
        <v>128</v>
      </c>
      <c r="P793" t="b">
        <v>1</v>
      </c>
      <c r="Q793" t="s">
        <v>8274</v>
      </c>
      <c r="R793">
        <f>ROUND(E793/D793*100,0)</f>
        <v>104</v>
      </c>
      <c r="S793">
        <f>IFERROR(ROUND(E793/O793,2),0)</f>
        <v>60.86</v>
      </c>
      <c r="T793" s="11" t="s">
        <v>8331</v>
      </c>
      <c r="U793" t="s">
        <v>8332</v>
      </c>
    </row>
    <row r="794" spans="1:21" ht="28.8" x14ac:dyDescent="0.3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5">
        <f t="shared" si="24"/>
        <v>41585.915312500001</v>
      </c>
      <c r="K794">
        <v>1381265883</v>
      </c>
      <c r="L794" s="15">
        <f>(((K794/60)/60)/24)+DATE(1970,1,1)</f>
        <v>41555.873645833337</v>
      </c>
      <c r="M794" s="10">
        <f t="shared" si="25"/>
        <v>2013</v>
      </c>
      <c r="N794" t="b">
        <v>0</v>
      </c>
      <c r="O794">
        <v>60</v>
      </c>
      <c r="P794" t="b">
        <v>1</v>
      </c>
      <c r="Q794" t="s">
        <v>8274</v>
      </c>
      <c r="R794">
        <f>ROUND(E794/D794*100,0)</f>
        <v>100</v>
      </c>
      <c r="S794">
        <f>IFERROR(ROUND(E794/O794,2),0)</f>
        <v>41.85</v>
      </c>
      <c r="T794" s="11" t="s">
        <v>8331</v>
      </c>
      <c r="U794" t="s">
        <v>8332</v>
      </c>
    </row>
    <row r="795" spans="1:21" ht="43.2" x14ac:dyDescent="0.3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5">
        <f t="shared" si="24"/>
        <v>41458.207638888889</v>
      </c>
      <c r="K795">
        <v>1371491244</v>
      </c>
      <c r="L795" s="15">
        <f>(((K795/60)/60)/24)+DATE(1970,1,1)</f>
        <v>41442.741249999999</v>
      </c>
      <c r="M795" s="10">
        <f t="shared" si="25"/>
        <v>2013</v>
      </c>
      <c r="N795" t="b">
        <v>0</v>
      </c>
      <c r="O795">
        <v>32</v>
      </c>
      <c r="P795" t="b">
        <v>1</v>
      </c>
      <c r="Q795" t="s">
        <v>8274</v>
      </c>
      <c r="R795">
        <f>ROUND(E795/D795*100,0)</f>
        <v>103</v>
      </c>
      <c r="S795">
        <f>IFERROR(ROUND(E795/O795,2),0)</f>
        <v>88.33</v>
      </c>
      <c r="T795" s="11" t="s">
        <v>8331</v>
      </c>
      <c r="U795" t="s">
        <v>8332</v>
      </c>
    </row>
    <row r="796" spans="1:21" ht="43.2" x14ac:dyDescent="0.3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5">
        <f t="shared" si="24"/>
        <v>40791.712500000001</v>
      </c>
      <c r="K796">
        <v>1310438737</v>
      </c>
      <c r="L796" s="15">
        <f>(((K796/60)/60)/24)+DATE(1970,1,1)</f>
        <v>40736.115011574075</v>
      </c>
      <c r="M796" s="10">
        <f t="shared" si="25"/>
        <v>2011</v>
      </c>
      <c r="N796" t="b">
        <v>0</v>
      </c>
      <c r="O796">
        <v>53</v>
      </c>
      <c r="P796" t="b">
        <v>1</v>
      </c>
      <c r="Q796" t="s">
        <v>8274</v>
      </c>
      <c r="R796">
        <f>ROUND(E796/D796*100,0)</f>
        <v>105</v>
      </c>
      <c r="S796">
        <f>IFERROR(ROUND(E796/O796,2),0)</f>
        <v>158.96</v>
      </c>
      <c r="T796" s="11" t="s">
        <v>8331</v>
      </c>
      <c r="U796" t="s">
        <v>8332</v>
      </c>
    </row>
    <row r="797" spans="1:21" ht="43.2" x14ac:dyDescent="0.3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5">
        <f t="shared" si="24"/>
        <v>41006.207638888889</v>
      </c>
      <c r="K797">
        <v>1330094566</v>
      </c>
      <c r="L797" s="15">
        <f>(((K797/60)/60)/24)+DATE(1970,1,1)</f>
        <v>40963.613032407404</v>
      </c>
      <c r="M797" s="10">
        <f t="shared" si="25"/>
        <v>2012</v>
      </c>
      <c r="N797" t="b">
        <v>0</v>
      </c>
      <c r="O797">
        <v>184</v>
      </c>
      <c r="P797" t="b">
        <v>1</v>
      </c>
      <c r="Q797" t="s">
        <v>8274</v>
      </c>
      <c r="R797">
        <f>ROUND(E797/D797*100,0)</f>
        <v>112</v>
      </c>
      <c r="S797">
        <f>IFERROR(ROUND(E797/O797,2),0)</f>
        <v>85.05</v>
      </c>
      <c r="T797" s="11" t="s">
        <v>8331</v>
      </c>
      <c r="U797" t="s">
        <v>8332</v>
      </c>
    </row>
    <row r="798" spans="1:21" ht="57.6" x14ac:dyDescent="0.3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5">
        <f t="shared" si="24"/>
        <v>41532.881944444445</v>
      </c>
      <c r="K798">
        <v>1376687485</v>
      </c>
      <c r="L798" s="15">
        <f>(((K798/60)/60)/24)+DATE(1970,1,1)</f>
        <v>41502.882928240739</v>
      </c>
      <c r="M798" s="10">
        <f t="shared" si="25"/>
        <v>2013</v>
      </c>
      <c r="N798" t="b">
        <v>0</v>
      </c>
      <c r="O798">
        <v>90</v>
      </c>
      <c r="P798" t="b">
        <v>1</v>
      </c>
      <c r="Q798" t="s">
        <v>8274</v>
      </c>
      <c r="R798">
        <f>ROUND(E798/D798*100,0)</f>
        <v>101</v>
      </c>
      <c r="S798">
        <f>IFERROR(ROUND(E798/O798,2),0)</f>
        <v>112.61</v>
      </c>
      <c r="T798" s="11" t="s">
        <v>8331</v>
      </c>
      <c r="U798" t="s">
        <v>8332</v>
      </c>
    </row>
    <row r="799" spans="1:21" ht="43.2" x14ac:dyDescent="0.3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5">
        <f t="shared" si="24"/>
        <v>41028.166666666664</v>
      </c>
      <c r="K799">
        <v>1332978688</v>
      </c>
      <c r="L799" s="15">
        <f>(((K799/60)/60)/24)+DATE(1970,1,1)</f>
        <v>40996.994074074071</v>
      </c>
      <c r="M799" s="10">
        <f t="shared" si="25"/>
        <v>2012</v>
      </c>
      <c r="N799" t="b">
        <v>0</v>
      </c>
      <c r="O799">
        <v>71</v>
      </c>
      <c r="P799" t="b">
        <v>1</v>
      </c>
      <c r="Q799" t="s">
        <v>8274</v>
      </c>
      <c r="R799">
        <f>ROUND(E799/D799*100,0)</f>
        <v>108</v>
      </c>
      <c r="S799">
        <f>IFERROR(ROUND(E799/O799,2),0)</f>
        <v>45.44</v>
      </c>
      <c r="T799" s="11" t="s">
        <v>8331</v>
      </c>
      <c r="U799" t="s">
        <v>8332</v>
      </c>
    </row>
    <row r="800" spans="1:21" ht="43.2" x14ac:dyDescent="0.3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5">
        <f t="shared" si="24"/>
        <v>41912.590127314819</v>
      </c>
      <c r="K800">
        <v>1409494187</v>
      </c>
      <c r="L800" s="15">
        <f>(((K800/60)/60)/24)+DATE(1970,1,1)</f>
        <v>41882.590127314819</v>
      </c>
      <c r="M800" s="10">
        <f t="shared" si="25"/>
        <v>2014</v>
      </c>
      <c r="N800" t="b">
        <v>0</v>
      </c>
      <c r="O800">
        <v>87</v>
      </c>
      <c r="P800" t="b">
        <v>1</v>
      </c>
      <c r="Q800" t="s">
        <v>8274</v>
      </c>
      <c r="R800">
        <f>ROUND(E800/D800*100,0)</f>
        <v>115</v>
      </c>
      <c r="S800">
        <f>IFERROR(ROUND(E800/O800,2),0)</f>
        <v>46.22</v>
      </c>
      <c r="T800" s="11" t="s">
        <v>8331</v>
      </c>
      <c r="U800" t="s">
        <v>8332</v>
      </c>
    </row>
    <row r="801" spans="1:21" ht="43.2" x14ac:dyDescent="0.3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5">
        <f t="shared" si="24"/>
        <v>41026.667199074072</v>
      </c>
      <c r="K801">
        <v>1332950446</v>
      </c>
      <c r="L801" s="15">
        <f>(((K801/60)/60)/24)+DATE(1970,1,1)</f>
        <v>40996.667199074072</v>
      </c>
      <c r="M801" s="10">
        <f t="shared" si="25"/>
        <v>2012</v>
      </c>
      <c r="N801" t="b">
        <v>0</v>
      </c>
      <c r="O801">
        <v>28</v>
      </c>
      <c r="P801" t="b">
        <v>1</v>
      </c>
      <c r="Q801" t="s">
        <v>8274</v>
      </c>
      <c r="R801">
        <f>ROUND(E801/D801*100,0)</f>
        <v>100</v>
      </c>
      <c r="S801">
        <f>IFERROR(ROUND(E801/O801,2),0)</f>
        <v>178.61</v>
      </c>
      <c r="T801" s="11" t="s">
        <v>8331</v>
      </c>
      <c r="U801" t="s">
        <v>8332</v>
      </c>
    </row>
    <row r="802" spans="1:21" ht="43.2" x14ac:dyDescent="0.3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5">
        <f t="shared" si="24"/>
        <v>41893.433495370373</v>
      </c>
      <c r="K802">
        <v>1407839054</v>
      </c>
      <c r="L802" s="15">
        <f>(((K802/60)/60)/24)+DATE(1970,1,1)</f>
        <v>41863.433495370373</v>
      </c>
      <c r="M802" s="10">
        <f t="shared" si="25"/>
        <v>2014</v>
      </c>
      <c r="N802" t="b">
        <v>0</v>
      </c>
      <c r="O802">
        <v>56</v>
      </c>
      <c r="P802" t="b">
        <v>1</v>
      </c>
      <c r="Q802" t="s">
        <v>8274</v>
      </c>
      <c r="R802">
        <f>ROUND(E802/D802*100,0)</f>
        <v>152</v>
      </c>
      <c r="S802">
        <f>IFERROR(ROUND(E802/O802,2),0)</f>
        <v>40.75</v>
      </c>
      <c r="T802" s="11" t="s">
        <v>8331</v>
      </c>
      <c r="U802" t="s">
        <v>8332</v>
      </c>
    </row>
    <row r="803" spans="1:21" ht="43.2" x14ac:dyDescent="0.3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5">
        <f t="shared" si="24"/>
        <v>40725.795370370368</v>
      </c>
      <c r="K803">
        <v>1306955120</v>
      </c>
      <c r="L803" s="15">
        <f>(((K803/60)/60)/24)+DATE(1970,1,1)</f>
        <v>40695.795370370368</v>
      </c>
      <c r="M803" s="10">
        <f t="shared" si="25"/>
        <v>2011</v>
      </c>
      <c r="N803" t="b">
        <v>0</v>
      </c>
      <c r="O803">
        <v>51</v>
      </c>
      <c r="P803" t="b">
        <v>1</v>
      </c>
      <c r="Q803" t="s">
        <v>8274</v>
      </c>
      <c r="R803">
        <f>ROUND(E803/D803*100,0)</f>
        <v>112</v>
      </c>
      <c r="S803">
        <f>IFERROR(ROUND(E803/O803,2),0)</f>
        <v>43.73</v>
      </c>
      <c r="T803" s="11" t="s">
        <v>8331</v>
      </c>
      <c r="U803" t="s">
        <v>8332</v>
      </c>
    </row>
    <row r="804" spans="1:21" ht="57.6" x14ac:dyDescent="0.3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5">
        <f t="shared" si="24"/>
        <v>41169.170138888891</v>
      </c>
      <c r="K804">
        <v>1343867524</v>
      </c>
      <c r="L804" s="15">
        <f>(((K804/60)/60)/24)+DATE(1970,1,1)</f>
        <v>41123.022268518522</v>
      </c>
      <c r="M804" s="10">
        <f t="shared" si="25"/>
        <v>2012</v>
      </c>
      <c r="N804" t="b">
        <v>0</v>
      </c>
      <c r="O804">
        <v>75</v>
      </c>
      <c r="P804" t="b">
        <v>1</v>
      </c>
      <c r="Q804" t="s">
        <v>8274</v>
      </c>
      <c r="R804">
        <f>ROUND(E804/D804*100,0)</f>
        <v>101</v>
      </c>
      <c r="S804">
        <f>IFERROR(ROUND(E804/O804,2),0)</f>
        <v>81.069999999999993</v>
      </c>
      <c r="T804" s="11" t="s">
        <v>8331</v>
      </c>
      <c r="U804" t="s">
        <v>8332</v>
      </c>
    </row>
    <row r="805" spans="1:21" ht="43.2" x14ac:dyDescent="0.3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5">
        <f t="shared" si="24"/>
        <v>40692.041666666664</v>
      </c>
      <c r="K805">
        <v>1304376478</v>
      </c>
      <c r="L805" s="15">
        <f>(((K805/60)/60)/24)+DATE(1970,1,1)</f>
        <v>40665.949976851851</v>
      </c>
      <c r="M805" s="10">
        <f t="shared" si="25"/>
        <v>2011</v>
      </c>
      <c r="N805" t="b">
        <v>0</v>
      </c>
      <c r="O805">
        <v>38</v>
      </c>
      <c r="P805" t="b">
        <v>1</v>
      </c>
      <c r="Q805" t="s">
        <v>8274</v>
      </c>
      <c r="R805">
        <f>ROUND(E805/D805*100,0)</f>
        <v>123</v>
      </c>
      <c r="S805">
        <f>IFERROR(ROUND(E805/O805,2),0)</f>
        <v>74.61</v>
      </c>
      <c r="T805" s="11" t="s">
        <v>8331</v>
      </c>
      <c r="U805" t="s">
        <v>8332</v>
      </c>
    </row>
    <row r="806" spans="1:21" ht="43.2" x14ac:dyDescent="0.3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5">
        <f t="shared" si="24"/>
        <v>40747.165972222225</v>
      </c>
      <c r="K806">
        <v>1309919526</v>
      </c>
      <c r="L806" s="15">
        <f>(((K806/60)/60)/24)+DATE(1970,1,1)</f>
        <v>40730.105625000004</v>
      </c>
      <c r="M806" s="10">
        <f t="shared" si="25"/>
        <v>2011</v>
      </c>
      <c r="N806" t="b">
        <v>0</v>
      </c>
      <c r="O806">
        <v>18</v>
      </c>
      <c r="P806" t="b">
        <v>1</v>
      </c>
      <c r="Q806" t="s">
        <v>8274</v>
      </c>
      <c r="R806">
        <f>ROUND(E806/D806*100,0)</f>
        <v>100</v>
      </c>
      <c r="S806">
        <f>IFERROR(ROUND(E806/O806,2),0)</f>
        <v>305.56</v>
      </c>
      <c r="T806" s="11" t="s">
        <v>8331</v>
      </c>
      <c r="U806" t="s">
        <v>8332</v>
      </c>
    </row>
    <row r="807" spans="1:21" ht="43.2" x14ac:dyDescent="0.3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5">
        <f t="shared" si="24"/>
        <v>40740.958333333336</v>
      </c>
      <c r="K807">
        <v>1306525512</v>
      </c>
      <c r="L807" s="15">
        <f>(((K807/60)/60)/24)+DATE(1970,1,1)</f>
        <v>40690.823055555556</v>
      </c>
      <c r="M807" s="10">
        <f t="shared" si="25"/>
        <v>2011</v>
      </c>
      <c r="N807" t="b">
        <v>0</v>
      </c>
      <c r="O807">
        <v>54</v>
      </c>
      <c r="P807" t="b">
        <v>1</v>
      </c>
      <c r="Q807" t="s">
        <v>8274</v>
      </c>
      <c r="R807">
        <f>ROUND(E807/D807*100,0)</f>
        <v>105</v>
      </c>
      <c r="S807">
        <f>IFERROR(ROUND(E807/O807,2),0)</f>
        <v>58.33</v>
      </c>
      <c r="T807" s="11" t="s">
        <v>8331</v>
      </c>
      <c r="U807" t="s">
        <v>8332</v>
      </c>
    </row>
    <row r="808" spans="1:21" x14ac:dyDescent="0.3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5">
        <f t="shared" si="24"/>
        <v>40793.691423611112</v>
      </c>
      <c r="K808">
        <v>1312821339</v>
      </c>
      <c r="L808" s="15">
        <f>(((K808/60)/60)/24)+DATE(1970,1,1)</f>
        <v>40763.691423611112</v>
      </c>
      <c r="M808" s="10">
        <f t="shared" si="25"/>
        <v>2011</v>
      </c>
      <c r="N808" t="b">
        <v>0</v>
      </c>
      <c r="O808">
        <v>71</v>
      </c>
      <c r="P808" t="b">
        <v>1</v>
      </c>
      <c r="Q808" t="s">
        <v>8274</v>
      </c>
      <c r="R808">
        <f>ROUND(E808/D808*100,0)</f>
        <v>104</v>
      </c>
      <c r="S808">
        <f>IFERROR(ROUND(E808/O808,2),0)</f>
        <v>117.68</v>
      </c>
      <c r="T808" s="11" t="s">
        <v>8331</v>
      </c>
      <c r="U808" t="s">
        <v>8332</v>
      </c>
    </row>
    <row r="809" spans="1:21" ht="28.8" x14ac:dyDescent="0.3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5">
        <f t="shared" si="24"/>
        <v>42795.083333333328</v>
      </c>
      <c r="K809">
        <v>1485270311</v>
      </c>
      <c r="L809" s="15">
        <f>(((K809/60)/60)/24)+DATE(1970,1,1)</f>
        <v>42759.628599537042</v>
      </c>
      <c r="M809" s="10">
        <f t="shared" si="25"/>
        <v>2017</v>
      </c>
      <c r="N809" t="b">
        <v>0</v>
      </c>
      <c r="O809">
        <v>57</v>
      </c>
      <c r="P809" t="b">
        <v>1</v>
      </c>
      <c r="Q809" t="s">
        <v>8274</v>
      </c>
      <c r="R809">
        <f>ROUND(E809/D809*100,0)</f>
        <v>105</v>
      </c>
      <c r="S809">
        <f>IFERROR(ROUND(E809/O809,2),0)</f>
        <v>73.77</v>
      </c>
      <c r="T809" s="11" t="s">
        <v>8331</v>
      </c>
      <c r="U809" t="s">
        <v>8332</v>
      </c>
    </row>
    <row r="810" spans="1:21" ht="43.2" x14ac:dyDescent="0.3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5">
        <f t="shared" si="24"/>
        <v>41995.207638888889</v>
      </c>
      <c r="K810">
        <v>1416363886</v>
      </c>
      <c r="L810" s="15">
        <f>(((K810/60)/60)/24)+DATE(1970,1,1)</f>
        <v>41962.100532407407</v>
      </c>
      <c r="M810" s="10">
        <f t="shared" si="25"/>
        <v>2014</v>
      </c>
      <c r="N810" t="b">
        <v>0</v>
      </c>
      <c r="O810">
        <v>43</v>
      </c>
      <c r="P810" t="b">
        <v>1</v>
      </c>
      <c r="Q810" t="s">
        <v>8274</v>
      </c>
      <c r="R810">
        <f>ROUND(E810/D810*100,0)</f>
        <v>100</v>
      </c>
      <c r="S810">
        <f>IFERROR(ROUND(E810/O810,2),0)</f>
        <v>104.65</v>
      </c>
      <c r="T810" s="11" t="s">
        <v>8331</v>
      </c>
      <c r="U810" t="s">
        <v>8332</v>
      </c>
    </row>
    <row r="811" spans="1:21" ht="43.2" x14ac:dyDescent="0.3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5">
        <f t="shared" si="24"/>
        <v>41658.833680555559</v>
      </c>
      <c r="K811">
        <v>1387569630</v>
      </c>
      <c r="L811" s="15">
        <f>(((K811/60)/60)/24)+DATE(1970,1,1)</f>
        <v>41628.833680555559</v>
      </c>
      <c r="M811" s="10">
        <f t="shared" si="25"/>
        <v>2013</v>
      </c>
      <c r="N811" t="b">
        <v>0</v>
      </c>
      <c r="O811">
        <v>52</v>
      </c>
      <c r="P811" t="b">
        <v>1</v>
      </c>
      <c r="Q811" t="s">
        <v>8274</v>
      </c>
      <c r="R811">
        <f>ROUND(E811/D811*100,0)</f>
        <v>104</v>
      </c>
      <c r="S811">
        <f>IFERROR(ROUND(E811/O811,2),0)</f>
        <v>79.83</v>
      </c>
      <c r="T811" s="11" t="s">
        <v>8331</v>
      </c>
      <c r="U811" t="s">
        <v>8332</v>
      </c>
    </row>
    <row r="812" spans="1:21" ht="43.2" x14ac:dyDescent="0.3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5">
        <f t="shared" si="24"/>
        <v>41153.056273148148</v>
      </c>
      <c r="K812">
        <v>1343870462</v>
      </c>
      <c r="L812" s="15">
        <f>(((K812/60)/60)/24)+DATE(1970,1,1)</f>
        <v>41123.056273148148</v>
      </c>
      <c r="M812" s="10">
        <f t="shared" si="25"/>
        <v>2012</v>
      </c>
      <c r="N812" t="b">
        <v>0</v>
      </c>
      <c r="O812">
        <v>27</v>
      </c>
      <c r="P812" t="b">
        <v>1</v>
      </c>
      <c r="Q812" t="s">
        <v>8274</v>
      </c>
      <c r="R812">
        <f>ROUND(E812/D812*100,0)</f>
        <v>105</v>
      </c>
      <c r="S812">
        <f>IFERROR(ROUND(E812/O812,2),0)</f>
        <v>58.33</v>
      </c>
      <c r="T812" s="11" t="s">
        <v>8331</v>
      </c>
      <c r="U812" t="s">
        <v>8332</v>
      </c>
    </row>
    <row r="813" spans="1:21" ht="28.8" x14ac:dyDescent="0.3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5">
        <f t="shared" si="24"/>
        <v>41465.702777777777</v>
      </c>
      <c r="K813">
        <v>1371569202</v>
      </c>
      <c r="L813" s="15">
        <f>(((K813/60)/60)/24)+DATE(1970,1,1)</f>
        <v>41443.643541666665</v>
      </c>
      <c r="M813" s="10">
        <f t="shared" si="25"/>
        <v>2013</v>
      </c>
      <c r="N813" t="b">
        <v>0</v>
      </c>
      <c r="O813">
        <v>12</v>
      </c>
      <c r="P813" t="b">
        <v>1</v>
      </c>
      <c r="Q813" t="s">
        <v>8274</v>
      </c>
      <c r="R813">
        <f>ROUND(E813/D813*100,0)</f>
        <v>104</v>
      </c>
      <c r="S813">
        <f>IFERROR(ROUND(E813/O813,2),0)</f>
        <v>86.67</v>
      </c>
      <c r="T813" s="11" t="s">
        <v>8331</v>
      </c>
      <c r="U813" t="s">
        <v>8332</v>
      </c>
    </row>
    <row r="814" spans="1:21" ht="43.2" x14ac:dyDescent="0.3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5">
        <f t="shared" si="24"/>
        <v>41334.581944444442</v>
      </c>
      <c r="K814">
        <v>1357604752</v>
      </c>
      <c r="L814" s="15">
        <f>(((K814/60)/60)/24)+DATE(1970,1,1)</f>
        <v>41282.017962962964</v>
      </c>
      <c r="M814" s="10">
        <f t="shared" si="25"/>
        <v>2013</v>
      </c>
      <c r="N814" t="b">
        <v>0</v>
      </c>
      <c r="O814">
        <v>33</v>
      </c>
      <c r="P814" t="b">
        <v>1</v>
      </c>
      <c r="Q814" t="s">
        <v>8274</v>
      </c>
      <c r="R814">
        <f>ROUND(E814/D814*100,0)</f>
        <v>152</v>
      </c>
      <c r="S814">
        <f>IFERROR(ROUND(E814/O814,2),0)</f>
        <v>27.61</v>
      </c>
      <c r="T814" s="11" t="s">
        <v>8331</v>
      </c>
      <c r="U814" t="s">
        <v>8332</v>
      </c>
    </row>
    <row r="815" spans="1:21" ht="28.8" x14ac:dyDescent="0.3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5">
        <f t="shared" si="24"/>
        <v>41110.960243055553</v>
      </c>
      <c r="K815">
        <v>1340233365</v>
      </c>
      <c r="L815" s="15">
        <f>(((K815/60)/60)/24)+DATE(1970,1,1)</f>
        <v>41080.960243055553</v>
      </c>
      <c r="M815" s="10">
        <f t="shared" si="25"/>
        <v>2012</v>
      </c>
      <c r="N815" t="b">
        <v>0</v>
      </c>
      <c r="O815">
        <v>96</v>
      </c>
      <c r="P815" t="b">
        <v>1</v>
      </c>
      <c r="Q815" t="s">
        <v>8274</v>
      </c>
      <c r="R815">
        <f>ROUND(E815/D815*100,0)</f>
        <v>160</v>
      </c>
      <c r="S815">
        <f>IFERROR(ROUND(E815/O815,2),0)</f>
        <v>25</v>
      </c>
      <c r="T815" s="11" t="s">
        <v>8331</v>
      </c>
      <c r="U815" t="s">
        <v>8332</v>
      </c>
    </row>
    <row r="816" spans="1:21" ht="43.2" x14ac:dyDescent="0.3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5">
        <f t="shared" si="24"/>
        <v>40694.75277777778</v>
      </c>
      <c r="K816">
        <v>1305568201</v>
      </c>
      <c r="L816" s="15">
        <f>(((K816/60)/60)/24)+DATE(1970,1,1)</f>
        <v>40679.743067129632</v>
      </c>
      <c r="M816" s="10">
        <f t="shared" si="25"/>
        <v>2011</v>
      </c>
      <c r="N816" t="b">
        <v>0</v>
      </c>
      <c r="O816">
        <v>28</v>
      </c>
      <c r="P816" t="b">
        <v>1</v>
      </c>
      <c r="Q816" t="s">
        <v>8274</v>
      </c>
      <c r="R816">
        <f>ROUND(E816/D816*100,0)</f>
        <v>127</v>
      </c>
      <c r="S816">
        <f>IFERROR(ROUND(E816/O816,2),0)</f>
        <v>45.46</v>
      </c>
      <c r="T816" s="11" t="s">
        <v>8331</v>
      </c>
      <c r="U816" t="s">
        <v>8332</v>
      </c>
    </row>
    <row r="817" spans="1:21" ht="28.8" x14ac:dyDescent="0.3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5">
        <f t="shared" si="24"/>
        <v>41944.917858796296</v>
      </c>
      <c r="K817">
        <v>1412287303</v>
      </c>
      <c r="L817" s="15">
        <f>(((K817/60)/60)/24)+DATE(1970,1,1)</f>
        <v>41914.917858796296</v>
      </c>
      <c r="M817" s="10">
        <f t="shared" si="25"/>
        <v>2014</v>
      </c>
      <c r="N817" t="b">
        <v>0</v>
      </c>
      <c r="O817">
        <v>43</v>
      </c>
      <c r="P817" t="b">
        <v>1</v>
      </c>
      <c r="Q817" t="s">
        <v>8274</v>
      </c>
      <c r="R817">
        <f>ROUND(E817/D817*100,0)</f>
        <v>107</v>
      </c>
      <c r="S817">
        <f>IFERROR(ROUND(E817/O817,2),0)</f>
        <v>99.53</v>
      </c>
      <c r="T817" s="11" t="s">
        <v>8331</v>
      </c>
      <c r="U817" t="s">
        <v>8332</v>
      </c>
    </row>
    <row r="818" spans="1:21" ht="28.8" x14ac:dyDescent="0.3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5">
        <f t="shared" si="24"/>
        <v>41373.270833333336</v>
      </c>
      <c r="K818">
        <v>1362776043</v>
      </c>
      <c r="L818" s="15">
        <f>(((K818/60)/60)/24)+DATE(1970,1,1)</f>
        <v>41341.870868055557</v>
      </c>
      <c r="M818" s="10">
        <f t="shared" si="25"/>
        <v>2013</v>
      </c>
      <c r="N818" t="b">
        <v>0</v>
      </c>
      <c r="O818">
        <v>205</v>
      </c>
      <c r="P818" t="b">
        <v>1</v>
      </c>
      <c r="Q818" t="s">
        <v>8274</v>
      </c>
      <c r="R818">
        <f>ROUND(E818/D818*100,0)</f>
        <v>115</v>
      </c>
      <c r="S818">
        <f>IFERROR(ROUND(E818/O818,2),0)</f>
        <v>39.31</v>
      </c>
      <c r="T818" s="11" t="s">
        <v>8331</v>
      </c>
      <c r="U818" t="s">
        <v>8332</v>
      </c>
    </row>
    <row r="819" spans="1:21" ht="43.2" x14ac:dyDescent="0.3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5">
        <f t="shared" si="24"/>
        <v>40979.207638888889</v>
      </c>
      <c r="K819">
        <v>1326810211</v>
      </c>
      <c r="L819" s="15">
        <f>(((K819/60)/60)/24)+DATE(1970,1,1)</f>
        <v>40925.599664351852</v>
      </c>
      <c r="M819" s="10">
        <f t="shared" si="25"/>
        <v>2012</v>
      </c>
      <c r="N819" t="b">
        <v>0</v>
      </c>
      <c r="O819">
        <v>23</v>
      </c>
      <c r="P819" t="b">
        <v>1</v>
      </c>
      <c r="Q819" t="s">
        <v>8274</v>
      </c>
      <c r="R819">
        <f>ROUND(E819/D819*100,0)</f>
        <v>137</v>
      </c>
      <c r="S819">
        <f>IFERROR(ROUND(E819/O819,2),0)</f>
        <v>89.42</v>
      </c>
      <c r="T819" s="11" t="s">
        <v>8331</v>
      </c>
      <c r="U819" t="s">
        <v>8332</v>
      </c>
    </row>
    <row r="820" spans="1:21" ht="43.2" x14ac:dyDescent="0.3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5">
        <f t="shared" si="24"/>
        <v>41128.709027777775</v>
      </c>
      <c r="K820">
        <v>1343682681</v>
      </c>
      <c r="L820" s="15">
        <f>(((K820/60)/60)/24)+DATE(1970,1,1)</f>
        <v>41120.882881944446</v>
      </c>
      <c r="M820" s="10">
        <f t="shared" si="25"/>
        <v>2012</v>
      </c>
      <c r="N820" t="b">
        <v>0</v>
      </c>
      <c r="O820">
        <v>19</v>
      </c>
      <c r="P820" t="b">
        <v>1</v>
      </c>
      <c r="Q820" t="s">
        <v>8274</v>
      </c>
      <c r="R820">
        <f>ROUND(E820/D820*100,0)</f>
        <v>156</v>
      </c>
      <c r="S820">
        <f>IFERROR(ROUND(E820/O820,2),0)</f>
        <v>28.68</v>
      </c>
      <c r="T820" s="11" t="s">
        <v>8331</v>
      </c>
      <c r="U820" t="s">
        <v>8332</v>
      </c>
    </row>
    <row r="821" spans="1:21" ht="28.8" x14ac:dyDescent="0.3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5">
        <f t="shared" si="24"/>
        <v>41629.197222222225</v>
      </c>
      <c r="K821">
        <v>1386806254</v>
      </c>
      <c r="L821" s="15">
        <f>(((K821/60)/60)/24)+DATE(1970,1,1)</f>
        <v>41619.998310185183</v>
      </c>
      <c r="M821" s="10">
        <f t="shared" si="25"/>
        <v>2013</v>
      </c>
      <c r="N821" t="b">
        <v>0</v>
      </c>
      <c r="O821">
        <v>14</v>
      </c>
      <c r="P821" t="b">
        <v>1</v>
      </c>
      <c r="Q821" t="s">
        <v>8274</v>
      </c>
      <c r="R821">
        <f>ROUND(E821/D821*100,0)</f>
        <v>109</v>
      </c>
      <c r="S821">
        <f>IFERROR(ROUND(E821/O821,2),0)</f>
        <v>31.07</v>
      </c>
      <c r="T821" s="11" t="s">
        <v>8331</v>
      </c>
      <c r="U821" t="s">
        <v>8332</v>
      </c>
    </row>
    <row r="822" spans="1:21" ht="43.2" x14ac:dyDescent="0.3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5">
        <f t="shared" si="24"/>
        <v>41799.208333333336</v>
      </c>
      <c r="K822">
        <v>1399666342</v>
      </c>
      <c r="L822" s="15">
        <f>(((K822/60)/60)/24)+DATE(1970,1,1)</f>
        <v>41768.841921296298</v>
      </c>
      <c r="M822" s="10">
        <f t="shared" si="25"/>
        <v>2014</v>
      </c>
      <c r="N822" t="b">
        <v>0</v>
      </c>
      <c r="O822">
        <v>38</v>
      </c>
      <c r="P822" t="b">
        <v>1</v>
      </c>
      <c r="Q822" t="s">
        <v>8274</v>
      </c>
      <c r="R822">
        <f>ROUND(E822/D822*100,0)</f>
        <v>134</v>
      </c>
      <c r="S822">
        <f>IFERROR(ROUND(E822/O822,2),0)</f>
        <v>70.55</v>
      </c>
      <c r="T822" s="11" t="s">
        <v>8331</v>
      </c>
      <c r="U822" t="s">
        <v>8332</v>
      </c>
    </row>
    <row r="823" spans="1:21" ht="43.2" x14ac:dyDescent="0.3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5">
        <f t="shared" si="24"/>
        <v>42128.167361111111</v>
      </c>
      <c r="K823">
        <v>1427753265</v>
      </c>
      <c r="L823" s="15">
        <f>(((K823/60)/60)/24)+DATE(1970,1,1)</f>
        <v>42093.922048611115</v>
      </c>
      <c r="M823" s="10">
        <f t="shared" si="25"/>
        <v>2015</v>
      </c>
      <c r="N823" t="b">
        <v>0</v>
      </c>
      <c r="O823">
        <v>78</v>
      </c>
      <c r="P823" t="b">
        <v>1</v>
      </c>
      <c r="Q823" t="s">
        <v>8274</v>
      </c>
      <c r="R823">
        <f>ROUND(E823/D823*100,0)</f>
        <v>100</v>
      </c>
      <c r="S823">
        <f>IFERROR(ROUND(E823/O823,2),0)</f>
        <v>224.13</v>
      </c>
      <c r="T823" s="11" t="s">
        <v>8331</v>
      </c>
      <c r="U823" t="s">
        <v>8332</v>
      </c>
    </row>
    <row r="824" spans="1:21" ht="43.2" x14ac:dyDescent="0.3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5">
        <f t="shared" si="24"/>
        <v>41187.947337962964</v>
      </c>
      <c r="K824">
        <v>1346885050</v>
      </c>
      <c r="L824" s="15">
        <f>(((K824/60)/60)/24)+DATE(1970,1,1)</f>
        <v>41157.947337962964</v>
      </c>
      <c r="M824" s="10">
        <f t="shared" si="25"/>
        <v>2012</v>
      </c>
      <c r="N824" t="b">
        <v>0</v>
      </c>
      <c r="O824">
        <v>69</v>
      </c>
      <c r="P824" t="b">
        <v>1</v>
      </c>
      <c r="Q824" t="s">
        <v>8274</v>
      </c>
      <c r="R824">
        <f>ROUND(E824/D824*100,0)</f>
        <v>119</v>
      </c>
      <c r="S824">
        <f>IFERROR(ROUND(E824/O824,2),0)</f>
        <v>51.81</v>
      </c>
      <c r="T824" s="11" t="s">
        <v>8331</v>
      </c>
      <c r="U824" t="s">
        <v>8332</v>
      </c>
    </row>
    <row r="825" spans="1:21" ht="43.2" x14ac:dyDescent="0.3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5">
        <f t="shared" si="24"/>
        <v>42085.931157407409</v>
      </c>
      <c r="K825">
        <v>1424474452</v>
      </c>
      <c r="L825" s="15">
        <f>(((K825/60)/60)/24)+DATE(1970,1,1)</f>
        <v>42055.972824074073</v>
      </c>
      <c r="M825" s="10">
        <f t="shared" si="25"/>
        <v>2015</v>
      </c>
      <c r="N825" t="b">
        <v>0</v>
      </c>
      <c r="O825">
        <v>33</v>
      </c>
      <c r="P825" t="b">
        <v>1</v>
      </c>
      <c r="Q825" t="s">
        <v>8274</v>
      </c>
      <c r="R825">
        <f>ROUND(E825/D825*100,0)</f>
        <v>180</v>
      </c>
      <c r="S825">
        <f>IFERROR(ROUND(E825/O825,2),0)</f>
        <v>43.52</v>
      </c>
      <c r="T825" s="11" t="s">
        <v>8331</v>
      </c>
      <c r="U825" t="s">
        <v>8332</v>
      </c>
    </row>
    <row r="826" spans="1:21" ht="57.6" x14ac:dyDescent="0.3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5">
        <f t="shared" si="24"/>
        <v>40286.290972222225</v>
      </c>
      <c r="K826">
        <v>1268459318</v>
      </c>
      <c r="L826" s="15">
        <f>(((K826/60)/60)/24)+DATE(1970,1,1)</f>
        <v>40250.242106481484</v>
      </c>
      <c r="M826" s="10">
        <f t="shared" si="25"/>
        <v>2010</v>
      </c>
      <c r="N826" t="b">
        <v>0</v>
      </c>
      <c r="O826">
        <v>54</v>
      </c>
      <c r="P826" t="b">
        <v>1</v>
      </c>
      <c r="Q826" t="s">
        <v>8274</v>
      </c>
      <c r="R826">
        <f>ROUND(E826/D826*100,0)</f>
        <v>134</v>
      </c>
      <c r="S826">
        <f>IFERROR(ROUND(E826/O826,2),0)</f>
        <v>39.82</v>
      </c>
      <c r="T826" s="11" t="s">
        <v>8331</v>
      </c>
      <c r="U826" t="s">
        <v>8332</v>
      </c>
    </row>
    <row r="827" spans="1:21" ht="28.8" x14ac:dyDescent="0.3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5">
        <f t="shared" si="24"/>
        <v>41211.306527777779</v>
      </c>
      <c r="K827">
        <v>1349335284</v>
      </c>
      <c r="L827" s="15">
        <f>(((K827/60)/60)/24)+DATE(1970,1,1)</f>
        <v>41186.306527777779</v>
      </c>
      <c r="M827" s="10">
        <f t="shared" si="25"/>
        <v>2012</v>
      </c>
      <c r="N827" t="b">
        <v>0</v>
      </c>
      <c r="O827">
        <v>99</v>
      </c>
      <c r="P827" t="b">
        <v>1</v>
      </c>
      <c r="Q827" t="s">
        <v>8274</v>
      </c>
      <c r="R827">
        <f>ROUND(E827/D827*100,0)</f>
        <v>100</v>
      </c>
      <c r="S827">
        <f>IFERROR(ROUND(E827/O827,2),0)</f>
        <v>126.81</v>
      </c>
      <c r="T827" s="11" t="s">
        <v>8331</v>
      </c>
      <c r="U827" t="s">
        <v>8332</v>
      </c>
    </row>
    <row r="828" spans="1:21" ht="43.2" x14ac:dyDescent="0.3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5">
        <f t="shared" si="24"/>
        <v>40993.996874999997</v>
      </c>
      <c r="K828">
        <v>1330908930</v>
      </c>
      <c r="L828" s="15">
        <f>(((K828/60)/60)/24)+DATE(1970,1,1)</f>
        <v>40973.038541666669</v>
      </c>
      <c r="M828" s="10">
        <f t="shared" si="25"/>
        <v>2012</v>
      </c>
      <c r="N828" t="b">
        <v>0</v>
      </c>
      <c r="O828">
        <v>49</v>
      </c>
      <c r="P828" t="b">
        <v>1</v>
      </c>
      <c r="Q828" t="s">
        <v>8274</v>
      </c>
      <c r="R828">
        <f>ROUND(E828/D828*100,0)</f>
        <v>101</v>
      </c>
      <c r="S828">
        <f>IFERROR(ROUND(E828/O828,2),0)</f>
        <v>113.88</v>
      </c>
      <c r="T828" s="11" t="s">
        <v>8331</v>
      </c>
      <c r="U828" t="s">
        <v>8332</v>
      </c>
    </row>
    <row r="829" spans="1:21" ht="57.6" x14ac:dyDescent="0.3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5">
        <f t="shared" si="24"/>
        <v>40953.825694444444</v>
      </c>
      <c r="K829">
        <v>1326972107</v>
      </c>
      <c r="L829" s="15">
        <f>(((K829/60)/60)/24)+DATE(1970,1,1)</f>
        <v>40927.473460648151</v>
      </c>
      <c r="M829" s="10">
        <f t="shared" si="25"/>
        <v>2012</v>
      </c>
      <c r="N829" t="b">
        <v>0</v>
      </c>
      <c r="O829">
        <v>11</v>
      </c>
      <c r="P829" t="b">
        <v>1</v>
      </c>
      <c r="Q829" t="s">
        <v>8274</v>
      </c>
      <c r="R829">
        <f>ROUND(E829/D829*100,0)</f>
        <v>103</v>
      </c>
      <c r="S829">
        <f>IFERROR(ROUND(E829/O829,2),0)</f>
        <v>28.18</v>
      </c>
      <c r="T829" s="11" t="s">
        <v>8331</v>
      </c>
      <c r="U829" t="s">
        <v>8332</v>
      </c>
    </row>
    <row r="830" spans="1:21" ht="57.6" x14ac:dyDescent="0.3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5">
        <f t="shared" si="24"/>
        <v>41085.683333333334</v>
      </c>
      <c r="K830">
        <v>1339549982</v>
      </c>
      <c r="L830" s="15">
        <f>(((K830/60)/60)/24)+DATE(1970,1,1)</f>
        <v>41073.050717592596</v>
      </c>
      <c r="M830" s="10">
        <f t="shared" si="25"/>
        <v>2012</v>
      </c>
      <c r="N830" t="b">
        <v>0</v>
      </c>
      <c r="O830">
        <v>38</v>
      </c>
      <c r="P830" t="b">
        <v>1</v>
      </c>
      <c r="Q830" t="s">
        <v>8274</v>
      </c>
      <c r="R830">
        <f>ROUND(E830/D830*100,0)</f>
        <v>107</v>
      </c>
      <c r="S830">
        <f>IFERROR(ROUND(E830/O830,2),0)</f>
        <v>36.61</v>
      </c>
      <c r="T830" s="11" t="s">
        <v>8331</v>
      </c>
      <c r="U830" t="s">
        <v>8332</v>
      </c>
    </row>
    <row r="831" spans="1:21" ht="57.6" x14ac:dyDescent="0.3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5">
        <f t="shared" si="24"/>
        <v>42564.801388888889</v>
      </c>
      <c r="K831">
        <v>1463253240</v>
      </c>
      <c r="L831" s="15">
        <f>(((K831/60)/60)/24)+DATE(1970,1,1)</f>
        <v>42504.801388888889</v>
      </c>
      <c r="M831" s="10">
        <f t="shared" si="25"/>
        <v>2016</v>
      </c>
      <c r="N831" t="b">
        <v>0</v>
      </c>
      <c r="O831">
        <v>16</v>
      </c>
      <c r="P831" t="b">
        <v>1</v>
      </c>
      <c r="Q831" t="s">
        <v>8274</v>
      </c>
      <c r="R831">
        <f>ROUND(E831/D831*100,0)</f>
        <v>104</v>
      </c>
      <c r="S831">
        <f>IFERROR(ROUND(E831/O831,2),0)</f>
        <v>32.5</v>
      </c>
      <c r="T831" s="11" t="s">
        <v>8331</v>
      </c>
      <c r="U831" t="s">
        <v>8332</v>
      </c>
    </row>
    <row r="832" spans="1:21" ht="43.2" x14ac:dyDescent="0.3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5">
        <f t="shared" si="24"/>
        <v>41355.484085648146</v>
      </c>
      <c r="K832">
        <v>1361363825</v>
      </c>
      <c r="L832" s="15">
        <f>(((K832/60)/60)/24)+DATE(1970,1,1)</f>
        <v>41325.525752314818</v>
      </c>
      <c r="M832" s="10">
        <f t="shared" si="25"/>
        <v>2013</v>
      </c>
      <c r="N832" t="b">
        <v>0</v>
      </c>
      <c r="O832">
        <v>32</v>
      </c>
      <c r="P832" t="b">
        <v>1</v>
      </c>
      <c r="Q832" t="s">
        <v>8274</v>
      </c>
      <c r="R832">
        <f>ROUND(E832/D832*100,0)</f>
        <v>108</v>
      </c>
      <c r="S832">
        <f>IFERROR(ROUND(E832/O832,2),0)</f>
        <v>60.66</v>
      </c>
      <c r="T832" s="11" t="s">
        <v>8331</v>
      </c>
      <c r="U832" t="s">
        <v>8332</v>
      </c>
    </row>
    <row r="833" spans="1:21" ht="28.8" x14ac:dyDescent="0.3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5">
        <f t="shared" si="24"/>
        <v>41026.646921296298</v>
      </c>
      <c r="K833">
        <v>1332948694</v>
      </c>
      <c r="L833" s="15">
        <f>(((K833/60)/60)/24)+DATE(1970,1,1)</f>
        <v>40996.646921296298</v>
      </c>
      <c r="M833" s="10">
        <f t="shared" si="25"/>
        <v>2012</v>
      </c>
      <c r="N833" t="b">
        <v>0</v>
      </c>
      <c r="O833">
        <v>20</v>
      </c>
      <c r="P833" t="b">
        <v>1</v>
      </c>
      <c r="Q833" t="s">
        <v>8274</v>
      </c>
      <c r="R833">
        <f>ROUND(E833/D833*100,0)</f>
        <v>233</v>
      </c>
      <c r="S833">
        <f>IFERROR(ROUND(E833/O833,2),0)</f>
        <v>175</v>
      </c>
      <c r="T833" s="11" t="s">
        <v>8331</v>
      </c>
      <c r="U833" t="s">
        <v>8332</v>
      </c>
    </row>
    <row r="834" spans="1:21" ht="43.2" x14ac:dyDescent="0.3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5">
        <f t="shared" si="24"/>
        <v>40929.342361111114</v>
      </c>
      <c r="K834">
        <v>1321978335</v>
      </c>
      <c r="L834" s="15">
        <f>(((K834/60)/60)/24)+DATE(1970,1,1)</f>
        <v>40869.675173611111</v>
      </c>
      <c r="M834" s="10">
        <f t="shared" si="25"/>
        <v>2011</v>
      </c>
      <c r="N834" t="b">
        <v>0</v>
      </c>
      <c r="O834">
        <v>154</v>
      </c>
      <c r="P834" t="b">
        <v>1</v>
      </c>
      <c r="Q834" t="s">
        <v>8274</v>
      </c>
      <c r="R834">
        <f>ROUND(E834/D834*100,0)</f>
        <v>101</v>
      </c>
      <c r="S834">
        <f>IFERROR(ROUND(E834/O834,2),0)</f>
        <v>97.99</v>
      </c>
      <c r="T834" s="11" t="s">
        <v>8331</v>
      </c>
      <c r="U834" t="s">
        <v>8332</v>
      </c>
    </row>
    <row r="835" spans="1:21" x14ac:dyDescent="0.3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5">
        <f t="shared" ref="J835:J898" si="26">(((I835/60)/60)/24)+DATE(1970,1,1)</f>
        <v>41748.878182870372</v>
      </c>
      <c r="K835">
        <v>1395349475</v>
      </c>
      <c r="L835" s="15">
        <f>(((K835/60)/60)/24)+DATE(1970,1,1)</f>
        <v>41718.878182870372</v>
      </c>
      <c r="M835" s="10">
        <f t="shared" ref="M835:M898" si="27">YEAR(L835)</f>
        <v>2014</v>
      </c>
      <c r="N835" t="b">
        <v>0</v>
      </c>
      <c r="O835">
        <v>41</v>
      </c>
      <c r="P835" t="b">
        <v>1</v>
      </c>
      <c r="Q835" t="s">
        <v>8274</v>
      </c>
      <c r="R835">
        <f>ROUND(E835/D835*100,0)</f>
        <v>102</v>
      </c>
      <c r="S835">
        <f>IFERROR(ROUND(E835/O835,2),0)</f>
        <v>148.78</v>
      </c>
      <c r="T835" s="11" t="s">
        <v>8331</v>
      </c>
      <c r="U835" t="s">
        <v>8332</v>
      </c>
    </row>
    <row r="836" spans="1:21" ht="57.6" x14ac:dyDescent="0.3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5">
        <f t="shared" si="26"/>
        <v>41456.165972222225</v>
      </c>
      <c r="K836">
        <v>1369770292</v>
      </c>
      <c r="L836" s="15">
        <f>(((K836/60)/60)/24)+DATE(1970,1,1)</f>
        <v>41422.822824074072</v>
      </c>
      <c r="M836" s="10">
        <f t="shared" si="27"/>
        <v>2013</v>
      </c>
      <c r="N836" t="b">
        <v>0</v>
      </c>
      <c r="O836">
        <v>75</v>
      </c>
      <c r="P836" t="b">
        <v>1</v>
      </c>
      <c r="Q836" t="s">
        <v>8274</v>
      </c>
      <c r="R836">
        <f>ROUND(E836/D836*100,0)</f>
        <v>131</v>
      </c>
      <c r="S836">
        <f>IFERROR(ROUND(E836/O836,2),0)</f>
        <v>96.08</v>
      </c>
      <c r="T836" s="11" t="s">
        <v>8331</v>
      </c>
      <c r="U836" t="s">
        <v>8332</v>
      </c>
    </row>
    <row r="837" spans="1:21" ht="43.2" x14ac:dyDescent="0.3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5">
        <f t="shared" si="26"/>
        <v>41048.125</v>
      </c>
      <c r="K837">
        <v>1333709958</v>
      </c>
      <c r="L837" s="15">
        <f>(((K837/60)/60)/24)+DATE(1970,1,1)</f>
        <v>41005.45784722222</v>
      </c>
      <c r="M837" s="10">
        <f t="shared" si="27"/>
        <v>2012</v>
      </c>
      <c r="N837" t="b">
        <v>0</v>
      </c>
      <c r="O837">
        <v>40</v>
      </c>
      <c r="P837" t="b">
        <v>1</v>
      </c>
      <c r="Q837" t="s">
        <v>8274</v>
      </c>
      <c r="R837">
        <f>ROUND(E837/D837*100,0)</f>
        <v>117</v>
      </c>
      <c r="S837">
        <f>IFERROR(ROUND(E837/O837,2),0)</f>
        <v>58.63</v>
      </c>
      <c r="T837" s="11" t="s">
        <v>8331</v>
      </c>
      <c r="U837" t="s">
        <v>8332</v>
      </c>
    </row>
    <row r="838" spans="1:21" x14ac:dyDescent="0.3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5">
        <f t="shared" si="26"/>
        <v>41554.056921296295</v>
      </c>
      <c r="K838">
        <v>1378516918</v>
      </c>
      <c r="L838" s="15">
        <f>(((K838/60)/60)/24)+DATE(1970,1,1)</f>
        <v>41524.056921296295</v>
      </c>
      <c r="M838" s="10">
        <f t="shared" si="27"/>
        <v>2013</v>
      </c>
      <c r="N838" t="b">
        <v>0</v>
      </c>
      <c r="O838">
        <v>46</v>
      </c>
      <c r="P838" t="b">
        <v>1</v>
      </c>
      <c r="Q838" t="s">
        <v>8274</v>
      </c>
      <c r="R838">
        <f>ROUND(E838/D838*100,0)</f>
        <v>101</v>
      </c>
      <c r="S838">
        <f>IFERROR(ROUND(E838/O838,2),0)</f>
        <v>109.71</v>
      </c>
      <c r="T838" s="11" t="s">
        <v>8331</v>
      </c>
      <c r="U838" t="s">
        <v>8332</v>
      </c>
    </row>
    <row r="839" spans="1:21" ht="43.2" x14ac:dyDescent="0.3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5">
        <f t="shared" si="26"/>
        <v>41760.998402777775</v>
      </c>
      <c r="K839">
        <v>1396396662</v>
      </c>
      <c r="L839" s="15">
        <f>(((K839/60)/60)/24)+DATE(1970,1,1)</f>
        <v>41730.998402777775</v>
      </c>
      <c r="M839" s="10">
        <f t="shared" si="27"/>
        <v>2014</v>
      </c>
      <c r="N839" t="b">
        <v>0</v>
      </c>
      <c r="O839">
        <v>62</v>
      </c>
      <c r="P839" t="b">
        <v>1</v>
      </c>
      <c r="Q839" t="s">
        <v>8274</v>
      </c>
      <c r="R839">
        <f>ROUND(E839/D839*100,0)</f>
        <v>122</v>
      </c>
      <c r="S839">
        <f>IFERROR(ROUND(E839/O839,2),0)</f>
        <v>49.11</v>
      </c>
      <c r="T839" s="11" t="s">
        <v>8331</v>
      </c>
      <c r="U839" t="s">
        <v>8332</v>
      </c>
    </row>
    <row r="840" spans="1:21" ht="43.2" x14ac:dyDescent="0.3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5">
        <f t="shared" si="26"/>
        <v>40925.897974537038</v>
      </c>
      <c r="K840">
        <v>1324243985</v>
      </c>
      <c r="L840" s="15">
        <f>(((K840/60)/60)/24)+DATE(1970,1,1)</f>
        <v>40895.897974537038</v>
      </c>
      <c r="M840" s="10">
        <f t="shared" si="27"/>
        <v>2011</v>
      </c>
      <c r="N840" t="b">
        <v>0</v>
      </c>
      <c r="O840">
        <v>61</v>
      </c>
      <c r="P840" t="b">
        <v>1</v>
      </c>
      <c r="Q840" t="s">
        <v>8274</v>
      </c>
      <c r="R840">
        <f>ROUND(E840/D840*100,0)</f>
        <v>145</v>
      </c>
      <c r="S840">
        <f>IFERROR(ROUND(E840/O840,2),0)</f>
        <v>47.67</v>
      </c>
      <c r="T840" s="11" t="s">
        <v>8331</v>
      </c>
      <c r="U840" t="s">
        <v>8332</v>
      </c>
    </row>
    <row r="841" spans="1:21" ht="43.2" x14ac:dyDescent="0.3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5">
        <f t="shared" si="26"/>
        <v>41174.763379629629</v>
      </c>
      <c r="K841">
        <v>1345745956</v>
      </c>
      <c r="L841" s="15">
        <f>(((K841/60)/60)/24)+DATE(1970,1,1)</f>
        <v>41144.763379629629</v>
      </c>
      <c r="M841" s="10">
        <f t="shared" si="27"/>
        <v>2012</v>
      </c>
      <c r="N841" t="b">
        <v>0</v>
      </c>
      <c r="O841">
        <v>96</v>
      </c>
      <c r="P841" t="b">
        <v>1</v>
      </c>
      <c r="Q841" t="s">
        <v>8274</v>
      </c>
      <c r="R841">
        <f>ROUND(E841/D841*100,0)</f>
        <v>117</v>
      </c>
      <c r="S841">
        <f>IFERROR(ROUND(E841/O841,2),0)</f>
        <v>60.74</v>
      </c>
      <c r="T841" s="11" t="s">
        <v>8331</v>
      </c>
      <c r="U841" t="s">
        <v>8332</v>
      </c>
    </row>
    <row r="842" spans="1:21" ht="43.2" x14ac:dyDescent="0.3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5">
        <f t="shared" si="26"/>
        <v>42637.226701388892</v>
      </c>
      <c r="K842">
        <v>1472102787</v>
      </c>
      <c r="L842" s="15">
        <f>(((K842/60)/60)/24)+DATE(1970,1,1)</f>
        <v>42607.226701388892</v>
      </c>
      <c r="M842" s="10">
        <f t="shared" si="27"/>
        <v>2016</v>
      </c>
      <c r="N842" t="b">
        <v>0</v>
      </c>
      <c r="O842">
        <v>190</v>
      </c>
      <c r="P842" t="b">
        <v>1</v>
      </c>
      <c r="Q842" t="s">
        <v>8275</v>
      </c>
      <c r="R842">
        <f>ROUND(E842/D842*100,0)</f>
        <v>120</v>
      </c>
      <c r="S842">
        <f>IFERROR(ROUND(E842/O842,2),0)</f>
        <v>63.38</v>
      </c>
      <c r="T842" s="11" t="s">
        <v>8331</v>
      </c>
      <c r="U842" t="s">
        <v>8333</v>
      </c>
    </row>
    <row r="843" spans="1:21" ht="43.2" x14ac:dyDescent="0.3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5">
        <f t="shared" si="26"/>
        <v>41953.88035879629</v>
      </c>
      <c r="K843">
        <v>1413058063</v>
      </c>
      <c r="L843" s="15">
        <f>(((K843/60)/60)/24)+DATE(1970,1,1)</f>
        <v>41923.838692129626</v>
      </c>
      <c r="M843" s="10">
        <f t="shared" si="27"/>
        <v>2014</v>
      </c>
      <c r="N843" t="b">
        <v>1</v>
      </c>
      <c r="O843">
        <v>94</v>
      </c>
      <c r="P843" t="b">
        <v>1</v>
      </c>
      <c r="Q843" t="s">
        <v>8275</v>
      </c>
      <c r="R843">
        <f>ROUND(E843/D843*100,0)</f>
        <v>101</v>
      </c>
      <c r="S843">
        <f>IFERROR(ROUND(E843/O843,2),0)</f>
        <v>53.89</v>
      </c>
      <c r="T843" s="11" t="s">
        <v>8331</v>
      </c>
      <c r="U843" t="s">
        <v>8333</v>
      </c>
    </row>
    <row r="844" spans="1:21" ht="43.2" x14ac:dyDescent="0.3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5">
        <f t="shared" si="26"/>
        <v>41561.165972222225</v>
      </c>
      <c r="K844">
        <v>1378735983</v>
      </c>
      <c r="L844" s="15">
        <f>(((K844/60)/60)/24)+DATE(1970,1,1)</f>
        <v>41526.592395833337</v>
      </c>
      <c r="M844" s="10">
        <f t="shared" si="27"/>
        <v>2013</v>
      </c>
      <c r="N844" t="b">
        <v>1</v>
      </c>
      <c r="O844">
        <v>39</v>
      </c>
      <c r="P844" t="b">
        <v>1</v>
      </c>
      <c r="Q844" t="s">
        <v>8275</v>
      </c>
      <c r="R844">
        <f>ROUND(E844/D844*100,0)</f>
        <v>104</v>
      </c>
      <c r="S844">
        <f>IFERROR(ROUND(E844/O844,2),0)</f>
        <v>66.87</v>
      </c>
      <c r="T844" s="11" t="s">
        <v>8331</v>
      </c>
      <c r="U844" t="s">
        <v>8333</v>
      </c>
    </row>
    <row r="845" spans="1:21" ht="43.2" x14ac:dyDescent="0.3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5">
        <f t="shared" si="26"/>
        <v>42712.333333333328</v>
      </c>
      <c r="K845">
        <v>1479708680</v>
      </c>
      <c r="L845" s="15">
        <f>(((K845/60)/60)/24)+DATE(1970,1,1)</f>
        <v>42695.257870370369</v>
      </c>
      <c r="M845" s="10">
        <f t="shared" si="27"/>
        <v>2016</v>
      </c>
      <c r="N845" t="b">
        <v>0</v>
      </c>
      <c r="O845">
        <v>127</v>
      </c>
      <c r="P845" t="b">
        <v>1</v>
      </c>
      <c r="Q845" t="s">
        <v>8275</v>
      </c>
      <c r="R845">
        <f>ROUND(E845/D845*100,0)</f>
        <v>267</v>
      </c>
      <c r="S845">
        <f>IFERROR(ROUND(E845/O845,2),0)</f>
        <v>63.1</v>
      </c>
      <c r="T845" s="11" t="s">
        <v>8331</v>
      </c>
      <c r="U845" t="s">
        <v>8333</v>
      </c>
    </row>
    <row r="846" spans="1:21" ht="57.6" x14ac:dyDescent="0.3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5">
        <f t="shared" si="26"/>
        <v>41944.207638888889</v>
      </c>
      <c r="K846">
        <v>1411489552</v>
      </c>
      <c r="L846" s="15">
        <f>(((K846/60)/60)/24)+DATE(1970,1,1)</f>
        <v>41905.684629629628</v>
      </c>
      <c r="M846" s="10">
        <f t="shared" si="27"/>
        <v>2014</v>
      </c>
      <c r="N846" t="b">
        <v>1</v>
      </c>
      <c r="O846">
        <v>159</v>
      </c>
      <c r="P846" t="b">
        <v>1</v>
      </c>
      <c r="Q846" t="s">
        <v>8275</v>
      </c>
      <c r="R846">
        <f>ROUND(E846/D846*100,0)</f>
        <v>194</v>
      </c>
      <c r="S846">
        <f>IFERROR(ROUND(E846/O846,2),0)</f>
        <v>36.630000000000003</v>
      </c>
      <c r="T846" s="11" t="s">
        <v>8331</v>
      </c>
      <c r="U846" t="s">
        <v>8333</v>
      </c>
    </row>
    <row r="847" spans="1:21" ht="43.2" x14ac:dyDescent="0.3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5">
        <f t="shared" si="26"/>
        <v>42618.165972222225</v>
      </c>
      <c r="K847">
        <v>1469595396</v>
      </c>
      <c r="L847" s="15">
        <f>(((K847/60)/60)/24)+DATE(1970,1,1)</f>
        <v>42578.205972222218</v>
      </c>
      <c r="M847" s="10">
        <f t="shared" si="27"/>
        <v>2016</v>
      </c>
      <c r="N847" t="b">
        <v>0</v>
      </c>
      <c r="O847">
        <v>177</v>
      </c>
      <c r="P847" t="b">
        <v>1</v>
      </c>
      <c r="Q847" t="s">
        <v>8275</v>
      </c>
      <c r="R847">
        <f>ROUND(E847/D847*100,0)</f>
        <v>120</v>
      </c>
      <c r="S847">
        <f>IFERROR(ROUND(E847/O847,2),0)</f>
        <v>34.01</v>
      </c>
      <c r="T847" s="11" t="s">
        <v>8331</v>
      </c>
      <c r="U847" t="s">
        <v>8333</v>
      </c>
    </row>
    <row r="848" spans="1:21" ht="43.2" x14ac:dyDescent="0.3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5">
        <f t="shared" si="26"/>
        <v>41708.583333333336</v>
      </c>
      <c r="K848">
        <v>1393233855</v>
      </c>
      <c r="L848" s="15">
        <f>(((K848/60)/60)/24)+DATE(1970,1,1)</f>
        <v>41694.391840277778</v>
      </c>
      <c r="M848" s="10">
        <f t="shared" si="27"/>
        <v>2014</v>
      </c>
      <c r="N848" t="b">
        <v>0</v>
      </c>
      <c r="O848">
        <v>47</v>
      </c>
      <c r="P848" t="b">
        <v>1</v>
      </c>
      <c r="Q848" t="s">
        <v>8275</v>
      </c>
      <c r="R848">
        <f>ROUND(E848/D848*100,0)</f>
        <v>122</v>
      </c>
      <c r="S848">
        <f>IFERROR(ROUND(E848/O848,2),0)</f>
        <v>28.55</v>
      </c>
      <c r="T848" s="11" t="s">
        <v>8331</v>
      </c>
      <c r="U848" t="s">
        <v>8333</v>
      </c>
    </row>
    <row r="849" spans="1:21" ht="28.8" x14ac:dyDescent="0.3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5">
        <f t="shared" si="26"/>
        <v>42195.79833333334</v>
      </c>
      <c r="K849">
        <v>1433963376</v>
      </c>
      <c r="L849" s="15">
        <f>(((K849/60)/60)/24)+DATE(1970,1,1)</f>
        <v>42165.79833333334</v>
      </c>
      <c r="M849" s="10">
        <f t="shared" si="27"/>
        <v>2015</v>
      </c>
      <c r="N849" t="b">
        <v>0</v>
      </c>
      <c r="O849">
        <v>1</v>
      </c>
      <c r="P849" t="b">
        <v>1</v>
      </c>
      <c r="Q849" t="s">
        <v>8275</v>
      </c>
      <c r="R849">
        <f>ROUND(E849/D849*100,0)</f>
        <v>100</v>
      </c>
      <c r="S849">
        <f>IFERROR(ROUND(E849/O849,2),0)</f>
        <v>10</v>
      </c>
      <c r="T849" s="11" t="s">
        <v>8331</v>
      </c>
      <c r="U849" t="s">
        <v>8333</v>
      </c>
    </row>
    <row r="850" spans="1:21" ht="43.2" x14ac:dyDescent="0.3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5">
        <f t="shared" si="26"/>
        <v>42108.792048611111</v>
      </c>
      <c r="K850">
        <v>1426446033</v>
      </c>
      <c r="L850" s="15">
        <f>(((K850/60)/60)/24)+DATE(1970,1,1)</f>
        <v>42078.792048611111</v>
      </c>
      <c r="M850" s="10">
        <f t="shared" si="27"/>
        <v>2015</v>
      </c>
      <c r="N850" t="b">
        <v>0</v>
      </c>
      <c r="O850">
        <v>16</v>
      </c>
      <c r="P850" t="b">
        <v>1</v>
      </c>
      <c r="Q850" t="s">
        <v>8275</v>
      </c>
      <c r="R850">
        <f>ROUND(E850/D850*100,0)</f>
        <v>100</v>
      </c>
      <c r="S850">
        <f>IFERROR(ROUND(E850/O850,2),0)</f>
        <v>18.75</v>
      </c>
      <c r="T850" s="11" t="s">
        <v>8331</v>
      </c>
      <c r="U850" t="s">
        <v>8333</v>
      </c>
    </row>
    <row r="851" spans="1:21" ht="57.6" x14ac:dyDescent="0.3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5">
        <f t="shared" si="26"/>
        <v>42079.107222222221</v>
      </c>
      <c r="K851">
        <v>1424057664</v>
      </c>
      <c r="L851" s="15">
        <f>(((K851/60)/60)/24)+DATE(1970,1,1)</f>
        <v>42051.148888888885</v>
      </c>
      <c r="M851" s="10">
        <f t="shared" si="27"/>
        <v>2015</v>
      </c>
      <c r="N851" t="b">
        <v>0</v>
      </c>
      <c r="O851">
        <v>115</v>
      </c>
      <c r="P851" t="b">
        <v>1</v>
      </c>
      <c r="Q851" t="s">
        <v>8275</v>
      </c>
      <c r="R851">
        <f>ROUND(E851/D851*100,0)</f>
        <v>120</v>
      </c>
      <c r="S851">
        <f>IFERROR(ROUND(E851/O851,2),0)</f>
        <v>41.7</v>
      </c>
      <c r="T851" s="11" t="s">
        <v>8331</v>
      </c>
      <c r="U851" t="s">
        <v>8333</v>
      </c>
    </row>
    <row r="852" spans="1:21" ht="43.2" x14ac:dyDescent="0.3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5">
        <f t="shared" si="26"/>
        <v>42485.207638888889</v>
      </c>
      <c r="K852">
        <v>1458762717</v>
      </c>
      <c r="L852" s="15">
        <f>(((K852/60)/60)/24)+DATE(1970,1,1)</f>
        <v>42452.827743055561</v>
      </c>
      <c r="M852" s="10">
        <f t="shared" si="27"/>
        <v>2016</v>
      </c>
      <c r="N852" t="b">
        <v>0</v>
      </c>
      <c r="O852">
        <v>133</v>
      </c>
      <c r="P852" t="b">
        <v>1</v>
      </c>
      <c r="Q852" t="s">
        <v>8275</v>
      </c>
      <c r="R852">
        <f>ROUND(E852/D852*100,0)</f>
        <v>155</v>
      </c>
      <c r="S852">
        <f>IFERROR(ROUND(E852/O852,2),0)</f>
        <v>46.67</v>
      </c>
      <c r="T852" s="11" t="s">
        <v>8331</v>
      </c>
      <c r="U852" t="s">
        <v>8333</v>
      </c>
    </row>
    <row r="853" spans="1:21" ht="43.2" x14ac:dyDescent="0.3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5">
        <f t="shared" si="26"/>
        <v>42582.822916666672</v>
      </c>
      <c r="K853">
        <v>1464815253</v>
      </c>
      <c r="L853" s="15">
        <f>(((K853/60)/60)/24)+DATE(1970,1,1)</f>
        <v>42522.880243055552</v>
      </c>
      <c r="M853" s="10">
        <f t="shared" si="27"/>
        <v>2016</v>
      </c>
      <c r="N853" t="b">
        <v>0</v>
      </c>
      <c r="O853">
        <v>70</v>
      </c>
      <c r="P853" t="b">
        <v>1</v>
      </c>
      <c r="Q853" t="s">
        <v>8275</v>
      </c>
      <c r="R853">
        <f>ROUND(E853/D853*100,0)</f>
        <v>130</v>
      </c>
      <c r="S853">
        <f>IFERROR(ROUND(E853/O853,2),0)</f>
        <v>37.270000000000003</v>
      </c>
      <c r="T853" s="11" t="s">
        <v>8331</v>
      </c>
      <c r="U853" t="s">
        <v>8333</v>
      </c>
    </row>
    <row r="854" spans="1:21" ht="28.8" x14ac:dyDescent="0.3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5">
        <f t="shared" si="26"/>
        <v>42667.875</v>
      </c>
      <c r="K854">
        <v>1476386395</v>
      </c>
      <c r="L854" s="15">
        <f>(((K854/60)/60)/24)+DATE(1970,1,1)</f>
        <v>42656.805497685185</v>
      </c>
      <c r="M854" s="10">
        <f t="shared" si="27"/>
        <v>2016</v>
      </c>
      <c r="N854" t="b">
        <v>0</v>
      </c>
      <c r="O854">
        <v>62</v>
      </c>
      <c r="P854" t="b">
        <v>1</v>
      </c>
      <c r="Q854" t="s">
        <v>8275</v>
      </c>
      <c r="R854">
        <f>ROUND(E854/D854*100,0)</f>
        <v>105</v>
      </c>
      <c r="S854">
        <f>IFERROR(ROUND(E854/O854,2),0)</f>
        <v>59.26</v>
      </c>
      <c r="T854" s="11" t="s">
        <v>8331</v>
      </c>
      <c r="U854" t="s">
        <v>8333</v>
      </c>
    </row>
    <row r="855" spans="1:21" ht="43.2" x14ac:dyDescent="0.3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5">
        <f t="shared" si="26"/>
        <v>42051.832280092596</v>
      </c>
      <c r="K855">
        <v>1421524709</v>
      </c>
      <c r="L855" s="15">
        <f>(((K855/60)/60)/24)+DATE(1970,1,1)</f>
        <v>42021.832280092596</v>
      </c>
      <c r="M855" s="10">
        <f t="shared" si="27"/>
        <v>2015</v>
      </c>
      <c r="N855" t="b">
        <v>0</v>
      </c>
      <c r="O855">
        <v>10</v>
      </c>
      <c r="P855" t="b">
        <v>1</v>
      </c>
      <c r="Q855" t="s">
        <v>8275</v>
      </c>
      <c r="R855">
        <f>ROUND(E855/D855*100,0)</f>
        <v>100</v>
      </c>
      <c r="S855">
        <f>IFERROR(ROUND(E855/O855,2),0)</f>
        <v>30</v>
      </c>
      <c r="T855" s="11" t="s">
        <v>8331</v>
      </c>
      <c r="U855" t="s">
        <v>8333</v>
      </c>
    </row>
    <row r="856" spans="1:21" ht="43.2" x14ac:dyDescent="0.3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5">
        <f t="shared" si="26"/>
        <v>42732.212337962963</v>
      </c>
      <c r="K856">
        <v>1480309546</v>
      </c>
      <c r="L856" s="15">
        <f>(((K856/60)/60)/24)+DATE(1970,1,1)</f>
        <v>42702.212337962963</v>
      </c>
      <c r="M856" s="10">
        <f t="shared" si="27"/>
        <v>2016</v>
      </c>
      <c r="N856" t="b">
        <v>0</v>
      </c>
      <c r="O856">
        <v>499</v>
      </c>
      <c r="P856" t="b">
        <v>1</v>
      </c>
      <c r="Q856" t="s">
        <v>8275</v>
      </c>
      <c r="R856">
        <f>ROUND(E856/D856*100,0)</f>
        <v>118</v>
      </c>
      <c r="S856">
        <f>IFERROR(ROUND(E856/O856,2),0)</f>
        <v>65.86</v>
      </c>
      <c r="T856" s="11" t="s">
        <v>8331</v>
      </c>
      <c r="U856" t="s">
        <v>8333</v>
      </c>
    </row>
    <row r="857" spans="1:21" ht="28.8" x14ac:dyDescent="0.3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5">
        <f t="shared" si="26"/>
        <v>42575.125196759262</v>
      </c>
      <c r="K857">
        <v>1466737217</v>
      </c>
      <c r="L857" s="15">
        <f>(((K857/60)/60)/24)+DATE(1970,1,1)</f>
        <v>42545.125196759262</v>
      </c>
      <c r="M857" s="10">
        <f t="shared" si="27"/>
        <v>2016</v>
      </c>
      <c r="N857" t="b">
        <v>0</v>
      </c>
      <c r="O857">
        <v>47</v>
      </c>
      <c r="P857" t="b">
        <v>1</v>
      </c>
      <c r="Q857" t="s">
        <v>8275</v>
      </c>
      <c r="R857">
        <f>ROUND(E857/D857*100,0)</f>
        <v>103</v>
      </c>
      <c r="S857">
        <f>IFERROR(ROUND(E857/O857,2),0)</f>
        <v>31.91</v>
      </c>
      <c r="T857" s="11" t="s">
        <v>8331</v>
      </c>
      <c r="U857" t="s">
        <v>8333</v>
      </c>
    </row>
    <row r="858" spans="1:21" ht="57.6" x14ac:dyDescent="0.3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5">
        <f t="shared" si="26"/>
        <v>42668.791666666672</v>
      </c>
      <c r="K858">
        <v>1472282956</v>
      </c>
      <c r="L858" s="15">
        <f>(((K858/60)/60)/24)+DATE(1970,1,1)</f>
        <v>42609.311990740738</v>
      </c>
      <c r="M858" s="10">
        <f t="shared" si="27"/>
        <v>2016</v>
      </c>
      <c r="N858" t="b">
        <v>0</v>
      </c>
      <c r="O858">
        <v>28</v>
      </c>
      <c r="P858" t="b">
        <v>1</v>
      </c>
      <c r="Q858" t="s">
        <v>8275</v>
      </c>
      <c r="R858">
        <f>ROUND(E858/D858*100,0)</f>
        <v>218</v>
      </c>
      <c r="S858">
        <f>IFERROR(ROUND(E858/O858,2),0)</f>
        <v>19.46</v>
      </c>
      <c r="T858" s="11" t="s">
        <v>8331</v>
      </c>
      <c r="U858" t="s">
        <v>8333</v>
      </c>
    </row>
    <row r="859" spans="1:21" ht="43.2" x14ac:dyDescent="0.3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5">
        <f t="shared" si="26"/>
        <v>42333.623043981483</v>
      </c>
      <c r="K859">
        <v>1444831031</v>
      </c>
      <c r="L859" s="15">
        <f>(((K859/60)/60)/24)+DATE(1970,1,1)</f>
        <v>42291.581377314811</v>
      </c>
      <c r="M859" s="10">
        <f t="shared" si="27"/>
        <v>2015</v>
      </c>
      <c r="N859" t="b">
        <v>0</v>
      </c>
      <c r="O859">
        <v>24</v>
      </c>
      <c r="P859" t="b">
        <v>1</v>
      </c>
      <c r="Q859" t="s">
        <v>8275</v>
      </c>
      <c r="R859">
        <f>ROUND(E859/D859*100,0)</f>
        <v>100</v>
      </c>
      <c r="S859">
        <f>IFERROR(ROUND(E859/O859,2),0)</f>
        <v>50</v>
      </c>
      <c r="T859" s="11" t="s">
        <v>8331</v>
      </c>
      <c r="U859" t="s">
        <v>8333</v>
      </c>
    </row>
    <row r="860" spans="1:21" ht="43.2" x14ac:dyDescent="0.3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5">
        <f t="shared" si="26"/>
        <v>42109.957638888889</v>
      </c>
      <c r="K860">
        <v>1426528418</v>
      </c>
      <c r="L860" s="15">
        <f>(((K860/60)/60)/24)+DATE(1970,1,1)</f>
        <v>42079.745578703703</v>
      </c>
      <c r="M860" s="10">
        <f t="shared" si="27"/>
        <v>2015</v>
      </c>
      <c r="N860" t="b">
        <v>0</v>
      </c>
      <c r="O860">
        <v>76</v>
      </c>
      <c r="P860" t="b">
        <v>1</v>
      </c>
      <c r="Q860" t="s">
        <v>8275</v>
      </c>
      <c r="R860">
        <f>ROUND(E860/D860*100,0)</f>
        <v>144</v>
      </c>
      <c r="S860">
        <f>IFERROR(ROUND(E860/O860,2),0)</f>
        <v>22.74</v>
      </c>
      <c r="T860" s="11" t="s">
        <v>8331</v>
      </c>
      <c r="U860" t="s">
        <v>8333</v>
      </c>
    </row>
    <row r="861" spans="1:21" ht="43.2" x14ac:dyDescent="0.3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5">
        <f t="shared" si="26"/>
        <v>42159</v>
      </c>
      <c r="K861">
        <v>1430768468</v>
      </c>
      <c r="L861" s="15">
        <f>(((K861/60)/60)/24)+DATE(1970,1,1)</f>
        <v>42128.820231481484</v>
      </c>
      <c r="M861" s="10">
        <f t="shared" si="27"/>
        <v>2015</v>
      </c>
      <c r="N861" t="b">
        <v>0</v>
      </c>
      <c r="O861">
        <v>98</v>
      </c>
      <c r="P861" t="b">
        <v>1</v>
      </c>
      <c r="Q861" t="s">
        <v>8275</v>
      </c>
      <c r="R861">
        <f>ROUND(E861/D861*100,0)</f>
        <v>105</v>
      </c>
      <c r="S861">
        <f>IFERROR(ROUND(E861/O861,2),0)</f>
        <v>42.72</v>
      </c>
      <c r="T861" s="11" t="s">
        <v>8331</v>
      </c>
      <c r="U861" t="s">
        <v>8333</v>
      </c>
    </row>
    <row r="862" spans="1:21" ht="43.2" x14ac:dyDescent="0.3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5">
        <f t="shared" si="26"/>
        <v>41600.524456018517</v>
      </c>
      <c r="K862">
        <v>1382528113</v>
      </c>
      <c r="L862" s="15">
        <f>(((K862/60)/60)/24)+DATE(1970,1,1)</f>
        <v>41570.482789351852</v>
      </c>
      <c r="M862" s="10">
        <f t="shared" si="27"/>
        <v>2013</v>
      </c>
      <c r="N862" t="b">
        <v>0</v>
      </c>
      <c r="O862">
        <v>48</v>
      </c>
      <c r="P862" t="b">
        <v>0</v>
      </c>
      <c r="Q862" t="s">
        <v>8276</v>
      </c>
      <c r="R862">
        <f>ROUND(E862/D862*100,0)</f>
        <v>18</v>
      </c>
      <c r="S862">
        <f>IFERROR(ROUND(E862/O862,2),0)</f>
        <v>52.92</v>
      </c>
      <c r="T862" s="11" t="s">
        <v>8331</v>
      </c>
      <c r="U862" t="s">
        <v>8334</v>
      </c>
    </row>
    <row r="863" spans="1:21" ht="43.2" x14ac:dyDescent="0.3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5">
        <f t="shared" si="26"/>
        <v>42629.965324074074</v>
      </c>
      <c r="K863">
        <v>1471475404</v>
      </c>
      <c r="L863" s="15">
        <f>(((K863/60)/60)/24)+DATE(1970,1,1)</f>
        <v>42599.965324074074</v>
      </c>
      <c r="M863" s="10">
        <f t="shared" si="27"/>
        <v>2016</v>
      </c>
      <c r="N863" t="b">
        <v>0</v>
      </c>
      <c r="O863">
        <v>2</v>
      </c>
      <c r="P863" t="b">
        <v>0</v>
      </c>
      <c r="Q863" t="s">
        <v>8276</v>
      </c>
      <c r="R863">
        <f>ROUND(E863/D863*100,0)</f>
        <v>2</v>
      </c>
      <c r="S863">
        <f>IFERROR(ROUND(E863/O863,2),0)</f>
        <v>50.5</v>
      </c>
      <c r="T863" s="11" t="s">
        <v>8331</v>
      </c>
      <c r="U863" t="s">
        <v>8334</v>
      </c>
    </row>
    <row r="864" spans="1:21" ht="43.2" x14ac:dyDescent="0.3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5">
        <f t="shared" si="26"/>
        <v>41589.596620370372</v>
      </c>
      <c r="K864">
        <v>1381583948</v>
      </c>
      <c r="L864" s="15">
        <f>(((K864/60)/60)/24)+DATE(1970,1,1)</f>
        <v>41559.5549537037</v>
      </c>
      <c r="M864" s="10">
        <f t="shared" si="27"/>
        <v>2013</v>
      </c>
      <c r="N864" t="b">
        <v>0</v>
      </c>
      <c r="O864">
        <v>4</v>
      </c>
      <c r="P864" t="b">
        <v>0</v>
      </c>
      <c r="Q864" t="s">
        <v>8276</v>
      </c>
      <c r="R864">
        <f>ROUND(E864/D864*100,0)</f>
        <v>0</v>
      </c>
      <c r="S864">
        <f>IFERROR(ROUND(E864/O864,2),0)</f>
        <v>42.5</v>
      </c>
      <c r="T864" s="11" t="s">
        <v>8331</v>
      </c>
      <c r="U864" t="s">
        <v>8334</v>
      </c>
    </row>
    <row r="865" spans="1:21" ht="43.2" x14ac:dyDescent="0.3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5">
        <f t="shared" si="26"/>
        <v>40951.117662037039</v>
      </c>
      <c r="K865">
        <v>1326422966</v>
      </c>
      <c r="L865" s="15">
        <f>(((K865/60)/60)/24)+DATE(1970,1,1)</f>
        <v>40921.117662037039</v>
      </c>
      <c r="M865" s="10">
        <f t="shared" si="27"/>
        <v>2012</v>
      </c>
      <c r="N865" t="b">
        <v>0</v>
      </c>
      <c r="O865">
        <v>5</v>
      </c>
      <c r="P865" t="b">
        <v>0</v>
      </c>
      <c r="Q865" t="s">
        <v>8276</v>
      </c>
      <c r="R865">
        <f>ROUND(E865/D865*100,0)</f>
        <v>5</v>
      </c>
      <c r="S865">
        <f>IFERROR(ROUND(E865/O865,2),0)</f>
        <v>18</v>
      </c>
      <c r="T865" s="11" t="s">
        <v>8331</v>
      </c>
      <c r="U865" t="s">
        <v>8334</v>
      </c>
    </row>
    <row r="866" spans="1:21" ht="43.2" x14ac:dyDescent="0.3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5">
        <f t="shared" si="26"/>
        <v>41563.415972222225</v>
      </c>
      <c r="K866">
        <v>1379990038</v>
      </c>
      <c r="L866" s="15">
        <f>(((K866/60)/60)/24)+DATE(1970,1,1)</f>
        <v>41541.106921296298</v>
      </c>
      <c r="M866" s="10">
        <f t="shared" si="27"/>
        <v>2013</v>
      </c>
      <c r="N866" t="b">
        <v>0</v>
      </c>
      <c r="O866">
        <v>79</v>
      </c>
      <c r="P866" t="b">
        <v>0</v>
      </c>
      <c r="Q866" t="s">
        <v>8276</v>
      </c>
      <c r="R866">
        <f>ROUND(E866/D866*100,0)</f>
        <v>42</v>
      </c>
      <c r="S866">
        <f>IFERROR(ROUND(E866/O866,2),0)</f>
        <v>34.18</v>
      </c>
      <c r="T866" s="11" t="s">
        <v>8331</v>
      </c>
      <c r="U866" t="s">
        <v>8334</v>
      </c>
    </row>
    <row r="867" spans="1:21" ht="43.2" x14ac:dyDescent="0.3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5">
        <f t="shared" si="26"/>
        <v>41290.77311342593</v>
      </c>
      <c r="K867">
        <v>1353177197</v>
      </c>
      <c r="L867" s="15">
        <f>(((K867/60)/60)/24)+DATE(1970,1,1)</f>
        <v>41230.77311342593</v>
      </c>
      <c r="M867" s="10">
        <f t="shared" si="27"/>
        <v>2012</v>
      </c>
      <c r="N867" t="b">
        <v>0</v>
      </c>
      <c r="O867">
        <v>2</v>
      </c>
      <c r="P867" t="b">
        <v>0</v>
      </c>
      <c r="Q867" t="s">
        <v>8276</v>
      </c>
      <c r="R867">
        <f>ROUND(E867/D867*100,0)</f>
        <v>2</v>
      </c>
      <c r="S867">
        <f>IFERROR(ROUND(E867/O867,2),0)</f>
        <v>22.5</v>
      </c>
      <c r="T867" s="11" t="s">
        <v>8331</v>
      </c>
      <c r="U867" t="s">
        <v>8334</v>
      </c>
    </row>
    <row r="868" spans="1:21" ht="43.2" x14ac:dyDescent="0.3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5">
        <f t="shared" si="26"/>
        <v>42063.631944444445</v>
      </c>
      <c r="K868">
        <v>1421853518</v>
      </c>
      <c r="L868" s="15">
        <f>(((K868/60)/60)/24)+DATE(1970,1,1)</f>
        <v>42025.637939814813</v>
      </c>
      <c r="M868" s="10">
        <f t="shared" si="27"/>
        <v>2015</v>
      </c>
      <c r="N868" t="b">
        <v>0</v>
      </c>
      <c r="O868">
        <v>11</v>
      </c>
      <c r="P868" t="b">
        <v>0</v>
      </c>
      <c r="Q868" t="s">
        <v>8276</v>
      </c>
      <c r="R868">
        <f>ROUND(E868/D868*100,0)</f>
        <v>18</v>
      </c>
      <c r="S868">
        <f>IFERROR(ROUND(E868/O868,2),0)</f>
        <v>58.18</v>
      </c>
      <c r="T868" s="11" t="s">
        <v>8331</v>
      </c>
      <c r="U868" t="s">
        <v>8334</v>
      </c>
    </row>
    <row r="869" spans="1:21" ht="43.2" x14ac:dyDescent="0.3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5">
        <f t="shared" si="26"/>
        <v>40148.207638888889</v>
      </c>
      <c r="K869">
        <v>1254450706</v>
      </c>
      <c r="L869" s="15">
        <f>(((K869/60)/60)/24)+DATE(1970,1,1)</f>
        <v>40088.105393518519</v>
      </c>
      <c r="M869" s="10">
        <f t="shared" si="27"/>
        <v>2009</v>
      </c>
      <c r="N869" t="b">
        <v>0</v>
      </c>
      <c r="O869">
        <v>11</v>
      </c>
      <c r="P869" t="b">
        <v>0</v>
      </c>
      <c r="Q869" t="s">
        <v>8276</v>
      </c>
      <c r="R869">
        <f>ROUND(E869/D869*100,0)</f>
        <v>24</v>
      </c>
      <c r="S869">
        <f>IFERROR(ROUND(E869/O869,2),0)</f>
        <v>109.18</v>
      </c>
      <c r="T869" s="11" t="s">
        <v>8331</v>
      </c>
      <c r="U869" t="s">
        <v>8334</v>
      </c>
    </row>
    <row r="870" spans="1:21" ht="57.6" x14ac:dyDescent="0.3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5">
        <f t="shared" si="26"/>
        <v>41646.027754629627</v>
      </c>
      <c r="K870">
        <v>1386463198</v>
      </c>
      <c r="L870" s="15">
        <f>(((K870/60)/60)/24)+DATE(1970,1,1)</f>
        <v>41616.027754629627</v>
      </c>
      <c r="M870" s="10">
        <f t="shared" si="27"/>
        <v>2013</v>
      </c>
      <c r="N870" t="b">
        <v>0</v>
      </c>
      <c r="O870">
        <v>1</v>
      </c>
      <c r="P870" t="b">
        <v>0</v>
      </c>
      <c r="Q870" t="s">
        <v>8276</v>
      </c>
      <c r="R870">
        <f>ROUND(E870/D870*100,0)</f>
        <v>0</v>
      </c>
      <c r="S870">
        <f>IFERROR(ROUND(E870/O870,2),0)</f>
        <v>50</v>
      </c>
      <c r="T870" s="11" t="s">
        <v>8331</v>
      </c>
      <c r="U870" t="s">
        <v>8334</v>
      </c>
    </row>
    <row r="871" spans="1:21" ht="57.6" x14ac:dyDescent="0.3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5">
        <f t="shared" si="26"/>
        <v>41372.803900462961</v>
      </c>
      <c r="K871">
        <v>1362860257</v>
      </c>
      <c r="L871" s="15">
        <f>(((K871/60)/60)/24)+DATE(1970,1,1)</f>
        <v>41342.845567129632</v>
      </c>
      <c r="M871" s="10">
        <f t="shared" si="27"/>
        <v>2013</v>
      </c>
      <c r="N871" t="b">
        <v>0</v>
      </c>
      <c r="O871">
        <v>3</v>
      </c>
      <c r="P871" t="b">
        <v>0</v>
      </c>
      <c r="Q871" t="s">
        <v>8276</v>
      </c>
      <c r="R871">
        <f>ROUND(E871/D871*100,0)</f>
        <v>12</v>
      </c>
      <c r="S871">
        <f>IFERROR(ROUND(E871/O871,2),0)</f>
        <v>346.67</v>
      </c>
      <c r="T871" s="11" t="s">
        <v>8331</v>
      </c>
      <c r="U871" t="s">
        <v>8334</v>
      </c>
    </row>
    <row r="872" spans="1:21" ht="43.2" x14ac:dyDescent="0.3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5">
        <f t="shared" si="26"/>
        <v>41518.022256944445</v>
      </c>
      <c r="K872">
        <v>1375403523</v>
      </c>
      <c r="L872" s="15">
        <f>(((K872/60)/60)/24)+DATE(1970,1,1)</f>
        <v>41488.022256944445</v>
      </c>
      <c r="M872" s="10">
        <f t="shared" si="27"/>
        <v>2013</v>
      </c>
      <c r="N872" t="b">
        <v>0</v>
      </c>
      <c r="O872">
        <v>5</v>
      </c>
      <c r="P872" t="b">
        <v>0</v>
      </c>
      <c r="Q872" t="s">
        <v>8276</v>
      </c>
      <c r="R872">
        <f>ROUND(E872/D872*100,0)</f>
        <v>0</v>
      </c>
      <c r="S872">
        <f>IFERROR(ROUND(E872/O872,2),0)</f>
        <v>12.4</v>
      </c>
      <c r="T872" s="11" t="s">
        <v>8331</v>
      </c>
      <c r="U872" t="s">
        <v>8334</v>
      </c>
    </row>
    <row r="873" spans="1:21" ht="43.2" x14ac:dyDescent="0.3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5">
        <f t="shared" si="26"/>
        <v>41607.602951388886</v>
      </c>
      <c r="K873">
        <v>1383139695</v>
      </c>
      <c r="L873" s="15">
        <f>(((K873/60)/60)/24)+DATE(1970,1,1)</f>
        <v>41577.561284722222</v>
      </c>
      <c r="M873" s="10">
        <f t="shared" si="27"/>
        <v>2013</v>
      </c>
      <c r="N873" t="b">
        <v>0</v>
      </c>
      <c r="O873">
        <v>12</v>
      </c>
      <c r="P873" t="b">
        <v>0</v>
      </c>
      <c r="Q873" t="s">
        <v>8276</v>
      </c>
      <c r="R873">
        <f>ROUND(E873/D873*100,0)</f>
        <v>5</v>
      </c>
      <c r="S873">
        <f>IFERROR(ROUND(E873/O873,2),0)</f>
        <v>27.08</v>
      </c>
      <c r="T873" s="11" t="s">
        <v>8331</v>
      </c>
      <c r="U873" t="s">
        <v>8334</v>
      </c>
    </row>
    <row r="874" spans="1:21" ht="43.2" x14ac:dyDescent="0.3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5">
        <f t="shared" si="26"/>
        <v>40612.825543981482</v>
      </c>
      <c r="K874">
        <v>1295898527</v>
      </c>
      <c r="L874" s="15">
        <f>(((K874/60)/60)/24)+DATE(1970,1,1)</f>
        <v>40567.825543981482</v>
      </c>
      <c r="M874" s="10">
        <f t="shared" si="27"/>
        <v>2011</v>
      </c>
      <c r="N874" t="b">
        <v>0</v>
      </c>
      <c r="O874">
        <v>2</v>
      </c>
      <c r="P874" t="b">
        <v>0</v>
      </c>
      <c r="Q874" t="s">
        <v>8276</v>
      </c>
      <c r="R874">
        <f>ROUND(E874/D874*100,0)</f>
        <v>1</v>
      </c>
      <c r="S874">
        <f>IFERROR(ROUND(E874/O874,2),0)</f>
        <v>32.5</v>
      </c>
      <c r="T874" s="11" t="s">
        <v>8331</v>
      </c>
      <c r="U874" t="s">
        <v>8334</v>
      </c>
    </row>
    <row r="875" spans="1:21" ht="28.8" x14ac:dyDescent="0.3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5">
        <f t="shared" si="26"/>
        <v>41224.208796296298</v>
      </c>
      <c r="K875">
        <v>1349150440</v>
      </c>
      <c r="L875" s="15">
        <f>(((K875/60)/60)/24)+DATE(1970,1,1)</f>
        <v>41184.167129629634</v>
      </c>
      <c r="M875" s="10">
        <f t="shared" si="27"/>
        <v>2012</v>
      </c>
      <c r="N875" t="b">
        <v>0</v>
      </c>
      <c r="O875">
        <v>5</v>
      </c>
      <c r="P875" t="b">
        <v>0</v>
      </c>
      <c r="Q875" t="s">
        <v>8276</v>
      </c>
      <c r="R875">
        <f>ROUND(E875/D875*100,0)</f>
        <v>1</v>
      </c>
      <c r="S875">
        <f>IFERROR(ROUND(E875/O875,2),0)</f>
        <v>9</v>
      </c>
      <c r="T875" s="11" t="s">
        <v>8331</v>
      </c>
      <c r="U875" t="s">
        <v>8334</v>
      </c>
    </row>
    <row r="876" spans="1:21" ht="57.6" x14ac:dyDescent="0.3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5">
        <f t="shared" si="26"/>
        <v>41398.583726851852</v>
      </c>
      <c r="K876">
        <v>1365084034</v>
      </c>
      <c r="L876" s="15">
        <f>(((K876/60)/60)/24)+DATE(1970,1,1)</f>
        <v>41368.583726851852</v>
      </c>
      <c r="M876" s="10">
        <f t="shared" si="27"/>
        <v>2013</v>
      </c>
      <c r="N876" t="b">
        <v>0</v>
      </c>
      <c r="O876">
        <v>21</v>
      </c>
      <c r="P876" t="b">
        <v>0</v>
      </c>
      <c r="Q876" t="s">
        <v>8276</v>
      </c>
      <c r="R876">
        <f>ROUND(E876/D876*100,0)</f>
        <v>24</v>
      </c>
      <c r="S876">
        <f>IFERROR(ROUND(E876/O876,2),0)</f>
        <v>34.76</v>
      </c>
      <c r="T876" s="11" t="s">
        <v>8331</v>
      </c>
      <c r="U876" t="s">
        <v>8334</v>
      </c>
    </row>
    <row r="877" spans="1:21" ht="57.6" x14ac:dyDescent="0.3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5">
        <f t="shared" si="26"/>
        <v>42268.723738425921</v>
      </c>
      <c r="K877">
        <v>1441128131</v>
      </c>
      <c r="L877" s="15">
        <f>(((K877/60)/60)/24)+DATE(1970,1,1)</f>
        <v>42248.723738425921</v>
      </c>
      <c r="M877" s="10">
        <f t="shared" si="27"/>
        <v>2015</v>
      </c>
      <c r="N877" t="b">
        <v>0</v>
      </c>
      <c r="O877">
        <v>0</v>
      </c>
      <c r="P877" t="b">
        <v>0</v>
      </c>
      <c r="Q877" t="s">
        <v>8276</v>
      </c>
      <c r="R877">
        <f>ROUND(E877/D877*100,0)</f>
        <v>0</v>
      </c>
      <c r="S877">
        <f>IFERROR(ROUND(E877/O877,2),0)</f>
        <v>0</v>
      </c>
      <c r="T877" s="11" t="s">
        <v>8331</v>
      </c>
      <c r="U877" t="s">
        <v>8334</v>
      </c>
    </row>
    <row r="878" spans="1:21" ht="28.8" x14ac:dyDescent="0.3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5">
        <f t="shared" si="26"/>
        <v>41309.496840277774</v>
      </c>
      <c r="K878">
        <v>1357127727</v>
      </c>
      <c r="L878" s="15">
        <f>(((K878/60)/60)/24)+DATE(1970,1,1)</f>
        <v>41276.496840277774</v>
      </c>
      <c r="M878" s="10">
        <f t="shared" si="27"/>
        <v>2013</v>
      </c>
      <c r="N878" t="b">
        <v>0</v>
      </c>
      <c r="O878">
        <v>45</v>
      </c>
      <c r="P878" t="b">
        <v>0</v>
      </c>
      <c r="Q878" t="s">
        <v>8276</v>
      </c>
      <c r="R878">
        <f>ROUND(E878/D878*100,0)</f>
        <v>41</v>
      </c>
      <c r="S878">
        <f>IFERROR(ROUND(E878/O878,2),0)</f>
        <v>28.58</v>
      </c>
      <c r="T878" s="11" t="s">
        <v>8331</v>
      </c>
      <c r="U878" t="s">
        <v>8334</v>
      </c>
    </row>
    <row r="879" spans="1:21" ht="43.2" x14ac:dyDescent="0.3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5">
        <f t="shared" si="26"/>
        <v>41627.788888888892</v>
      </c>
      <c r="K879">
        <v>1384887360</v>
      </c>
      <c r="L879" s="15">
        <f>(((K879/60)/60)/24)+DATE(1970,1,1)</f>
        <v>41597.788888888892</v>
      </c>
      <c r="M879" s="10">
        <f t="shared" si="27"/>
        <v>2013</v>
      </c>
      <c r="N879" t="b">
        <v>0</v>
      </c>
      <c r="O879">
        <v>29</v>
      </c>
      <c r="P879" t="b">
        <v>0</v>
      </c>
      <c r="Q879" t="s">
        <v>8276</v>
      </c>
      <c r="R879">
        <f>ROUND(E879/D879*100,0)</f>
        <v>68</v>
      </c>
      <c r="S879">
        <f>IFERROR(ROUND(E879/O879,2),0)</f>
        <v>46.59</v>
      </c>
      <c r="T879" s="11" t="s">
        <v>8331</v>
      </c>
      <c r="U879" t="s">
        <v>8334</v>
      </c>
    </row>
    <row r="880" spans="1:21" ht="43.2" x14ac:dyDescent="0.3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5">
        <f t="shared" si="26"/>
        <v>40535.232916666668</v>
      </c>
      <c r="K880">
        <v>1290490524</v>
      </c>
      <c r="L880" s="15">
        <f>(((K880/60)/60)/24)+DATE(1970,1,1)</f>
        <v>40505.232916666668</v>
      </c>
      <c r="M880" s="10">
        <f t="shared" si="27"/>
        <v>2010</v>
      </c>
      <c r="N880" t="b">
        <v>0</v>
      </c>
      <c r="O880">
        <v>2</v>
      </c>
      <c r="P880" t="b">
        <v>0</v>
      </c>
      <c r="Q880" t="s">
        <v>8276</v>
      </c>
      <c r="R880">
        <f>ROUND(E880/D880*100,0)</f>
        <v>1</v>
      </c>
      <c r="S880">
        <f>IFERROR(ROUND(E880/O880,2),0)</f>
        <v>32.5</v>
      </c>
      <c r="T880" s="11" t="s">
        <v>8331</v>
      </c>
      <c r="U880" t="s">
        <v>8334</v>
      </c>
    </row>
    <row r="881" spans="1:21" ht="43.2" x14ac:dyDescent="0.3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5">
        <f t="shared" si="26"/>
        <v>41058.829918981479</v>
      </c>
      <c r="K881">
        <v>1336506905</v>
      </c>
      <c r="L881" s="15">
        <f>(((K881/60)/60)/24)+DATE(1970,1,1)</f>
        <v>41037.829918981479</v>
      </c>
      <c r="M881" s="10">
        <f t="shared" si="27"/>
        <v>2012</v>
      </c>
      <c r="N881" t="b">
        <v>0</v>
      </c>
      <c r="O881">
        <v>30</v>
      </c>
      <c r="P881" t="b">
        <v>0</v>
      </c>
      <c r="Q881" t="s">
        <v>8276</v>
      </c>
      <c r="R881">
        <f>ROUND(E881/D881*100,0)</f>
        <v>31</v>
      </c>
      <c r="S881">
        <f>IFERROR(ROUND(E881/O881,2),0)</f>
        <v>21.47</v>
      </c>
      <c r="T881" s="11" t="s">
        <v>8331</v>
      </c>
      <c r="U881" t="s">
        <v>8334</v>
      </c>
    </row>
    <row r="882" spans="1:21" ht="43.2" x14ac:dyDescent="0.3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5">
        <f t="shared" si="26"/>
        <v>41212.32104166667</v>
      </c>
      <c r="K882">
        <v>1348731738</v>
      </c>
      <c r="L882" s="15">
        <f>(((K882/60)/60)/24)+DATE(1970,1,1)</f>
        <v>41179.32104166667</v>
      </c>
      <c r="M882" s="10">
        <f t="shared" si="27"/>
        <v>2012</v>
      </c>
      <c r="N882" t="b">
        <v>0</v>
      </c>
      <c r="O882">
        <v>8</v>
      </c>
      <c r="P882" t="b">
        <v>0</v>
      </c>
      <c r="Q882" t="s">
        <v>8277</v>
      </c>
      <c r="R882">
        <f>ROUND(E882/D882*100,0)</f>
        <v>3</v>
      </c>
      <c r="S882">
        <f>IFERROR(ROUND(E882/O882,2),0)</f>
        <v>14.13</v>
      </c>
      <c r="T882" s="11" t="s">
        <v>8331</v>
      </c>
      <c r="U882" t="s">
        <v>8335</v>
      </c>
    </row>
    <row r="883" spans="1:21" ht="43.2" x14ac:dyDescent="0.3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5">
        <f t="shared" si="26"/>
        <v>40922.25099537037</v>
      </c>
      <c r="K883">
        <v>1322632886</v>
      </c>
      <c r="L883" s="15">
        <f>(((K883/60)/60)/24)+DATE(1970,1,1)</f>
        <v>40877.25099537037</v>
      </c>
      <c r="M883" s="10">
        <f t="shared" si="27"/>
        <v>2011</v>
      </c>
      <c r="N883" t="b">
        <v>0</v>
      </c>
      <c r="O883">
        <v>1</v>
      </c>
      <c r="P883" t="b">
        <v>0</v>
      </c>
      <c r="Q883" t="s">
        <v>8277</v>
      </c>
      <c r="R883">
        <f>ROUND(E883/D883*100,0)</f>
        <v>1</v>
      </c>
      <c r="S883">
        <f>IFERROR(ROUND(E883/O883,2),0)</f>
        <v>30</v>
      </c>
      <c r="T883" s="11" t="s">
        <v>8331</v>
      </c>
      <c r="U883" t="s">
        <v>8335</v>
      </c>
    </row>
    <row r="884" spans="1:21" ht="43.2" x14ac:dyDescent="0.3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5">
        <f t="shared" si="26"/>
        <v>40792.860532407409</v>
      </c>
      <c r="K884">
        <v>1312490350</v>
      </c>
      <c r="L884" s="15">
        <f>(((K884/60)/60)/24)+DATE(1970,1,1)</f>
        <v>40759.860532407409</v>
      </c>
      <c r="M884" s="10">
        <f t="shared" si="27"/>
        <v>2011</v>
      </c>
      <c r="N884" t="b">
        <v>0</v>
      </c>
      <c r="O884">
        <v>14</v>
      </c>
      <c r="P884" t="b">
        <v>0</v>
      </c>
      <c r="Q884" t="s">
        <v>8277</v>
      </c>
      <c r="R884">
        <f>ROUND(E884/D884*100,0)</f>
        <v>20</v>
      </c>
      <c r="S884">
        <f>IFERROR(ROUND(E884/O884,2),0)</f>
        <v>21.57</v>
      </c>
      <c r="T884" s="11" t="s">
        <v>8331</v>
      </c>
      <c r="U884" t="s">
        <v>8335</v>
      </c>
    </row>
    <row r="885" spans="1:21" ht="57.6" x14ac:dyDescent="0.3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5">
        <f t="shared" si="26"/>
        <v>42431.935590277775</v>
      </c>
      <c r="K885">
        <v>1451773635</v>
      </c>
      <c r="L885" s="15">
        <f>(((K885/60)/60)/24)+DATE(1970,1,1)</f>
        <v>42371.935590277775</v>
      </c>
      <c r="M885" s="10">
        <f t="shared" si="27"/>
        <v>2016</v>
      </c>
      <c r="N885" t="b">
        <v>0</v>
      </c>
      <c r="O885">
        <v>24</v>
      </c>
      <c r="P885" t="b">
        <v>0</v>
      </c>
      <c r="Q885" t="s">
        <v>8277</v>
      </c>
      <c r="R885">
        <f>ROUND(E885/D885*100,0)</f>
        <v>40</v>
      </c>
      <c r="S885">
        <f>IFERROR(ROUND(E885/O885,2),0)</f>
        <v>83.38</v>
      </c>
      <c r="T885" s="11" t="s">
        <v>8331</v>
      </c>
      <c r="U885" t="s">
        <v>8335</v>
      </c>
    </row>
    <row r="886" spans="1:21" ht="43.2" x14ac:dyDescent="0.3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5">
        <f t="shared" si="26"/>
        <v>41041.104861111111</v>
      </c>
      <c r="K886">
        <v>1331666146</v>
      </c>
      <c r="L886" s="15">
        <f>(((K886/60)/60)/24)+DATE(1970,1,1)</f>
        <v>40981.802615740737</v>
      </c>
      <c r="M886" s="10">
        <f t="shared" si="27"/>
        <v>2012</v>
      </c>
      <c r="N886" t="b">
        <v>0</v>
      </c>
      <c r="O886">
        <v>2</v>
      </c>
      <c r="P886" t="b">
        <v>0</v>
      </c>
      <c r="Q886" t="s">
        <v>8277</v>
      </c>
      <c r="R886">
        <f>ROUND(E886/D886*100,0)</f>
        <v>1</v>
      </c>
      <c r="S886">
        <f>IFERROR(ROUND(E886/O886,2),0)</f>
        <v>10</v>
      </c>
      <c r="T886" s="11" t="s">
        <v>8331</v>
      </c>
      <c r="U886" t="s">
        <v>8335</v>
      </c>
    </row>
    <row r="887" spans="1:21" ht="43.2" x14ac:dyDescent="0.3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5">
        <f t="shared" si="26"/>
        <v>42734.941099537042</v>
      </c>
      <c r="K887">
        <v>1481322911</v>
      </c>
      <c r="L887" s="15">
        <f>(((K887/60)/60)/24)+DATE(1970,1,1)</f>
        <v>42713.941099537042</v>
      </c>
      <c r="M887" s="10">
        <f t="shared" si="27"/>
        <v>2016</v>
      </c>
      <c r="N887" t="b">
        <v>0</v>
      </c>
      <c r="O887">
        <v>21</v>
      </c>
      <c r="P887" t="b">
        <v>0</v>
      </c>
      <c r="Q887" t="s">
        <v>8277</v>
      </c>
      <c r="R887">
        <f>ROUND(E887/D887*100,0)</f>
        <v>75</v>
      </c>
      <c r="S887">
        <f>IFERROR(ROUND(E887/O887,2),0)</f>
        <v>35.71</v>
      </c>
      <c r="T887" s="11" t="s">
        <v>8331</v>
      </c>
      <c r="U887" t="s">
        <v>8335</v>
      </c>
    </row>
    <row r="888" spans="1:21" ht="43.2" x14ac:dyDescent="0.3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5">
        <f t="shared" si="26"/>
        <v>42628.870520833334</v>
      </c>
      <c r="K888">
        <v>1471812813</v>
      </c>
      <c r="L888" s="15">
        <f>(((K888/60)/60)/24)+DATE(1970,1,1)</f>
        <v>42603.870520833334</v>
      </c>
      <c r="M888" s="10">
        <f t="shared" si="27"/>
        <v>2016</v>
      </c>
      <c r="N888" t="b">
        <v>0</v>
      </c>
      <c r="O888">
        <v>7</v>
      </c>
      <c r="P888" t="b">
        <v>0</v>
      </c>
      <c r="Q888" t="s">
        <v>8277</v>
      </c>
      <c r="R888">
        <f>ROUND(E888/D888*100,0)</f>
        <v>41</v>
      </c>
      <c r="S888">
        <f>IFERROR(ROUND(E888/O888,2),0)</f>
        <v>29.29</v>
      </c>
      <c r="T888" s="11" t="s">
        <v>8331</v>
      </c>
      <c r="U888" t="s">
        <v>8335</v>
      </c>
    </row>
    <row r="889" spans="1:21" ht="43.2" x14ac:dyDescent="0.3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5">
        <f t="shared" si="26"/>
        <v>41056.958969907406</v>
      </c>
      <c r="K889">
        <v>1335567655</v>
      </c>
      <c r="L889" s="15">
        <f>(((K889/60)/60)/24)+DATE(1970,1,1)</f>
        <v>41026.958969907406</v>
      </c>
      <c r="M889" s="10">
        <f t="shared" si="27"/>
        <v>2012</v>
      </c>
      <c r="N889" t="b">
        <v>0</v>
      </c>
      <c r="O889">
        <v>0</v>
      </c>
      <c r="P889" t="b">
        <v>0</v>
      </c>
      <c r="Q889" t="s">
        <v>8277</v>
      </c>
      <c r="R889">
        <f>ROUND(E889/D889*100,0)</f>
        <v>0</v>
      </c>
      <c r="S889">
        <f>IFERROR(ROUND(E889/O889,2),0)</f>
        <v>0</v>
      </c>
      <c r="T889" s="11" t="s">
        <v>8331</v>
      </c>
      <c r="U889" t="s">
        <v>8335</v>
      </c>
    </row>
    <row r="890" spans="1:21" ht="57.6" x14ac:dyDescent="0.3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5">
        <f t="shared" si="26"/>
        <v>40787.25</v>
      </c>
      <c r="K890">
        <v>1311789885</v>
      </c>
      <c r="L890" s="15">
        <f>(((K890/60)/60)/24)+DATE(1970,1,1)</f>
        <v>40751.753298611111</v>
      </c>
      <c r="M890" s="10">
        <f t="shared" si="27"/>
        <v>2011</v>
      </c>
      <c r="N890" t="b">
        <v>0</v>
      </c>
      <c r="O890">
        <v>4</v>
      </c>
      <c r="P890" t="b">
        <v>0</v>
      </c>
      <c r="Q890" t="s">
        <v>8277</v>
      </c>
      <c r="R890">
        <f>ROUND(E890/D890*100,0)</f>
        <v>7</v>
      </c>
      <c r="S890">
        <f>IFERROR(ROUND(E890/O890,2),0)</f>
        <v>18</v>
      </c>
      <c r="T890" s="11" t="s">
        <v>8331</v>
      </c>
      <c r="U890" t="s">
        <v>8335</v>
      </c>
    </row>
    <row r="891" spans="1:21" ht="43.2" x14ac:dyDescent="0.3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5">
        <f t="shared" si="26"/>
        <v>41917.784062500003</v>
      </c>
      <c r="K891">
        <v>1409942943</v>
      </c>
      <c r="L891" s="15">
        <f>(((K891/60)/60)/24)+DATE(1970,1,1)</f>
        <v>41887.784062500003</v>
      </c>
      <c r="M891" s="10">
        <f t="shared" si="27"/>
        <v>2014</v>
      </c>
      <c r="N891" t="b">
        <v>0</v>
      </c>
      <c r="O891">
        <v>32</v>
      </c>
      <c r="P891" t="b">
        <v>0</v>
      </c>
      <c r="Q891" t="s">
        <v>8277</v>
      </c>
      <c r="R891">
        <f>ROUND(E891/D891*100,0)</f>
        <v>9</v>
      </c>
      <c r="S891">
        <f>IFERROR(ROUND(E891/O891,2),0)</f>
        <v>73.760000000000005</v>
      </c>
      <c r="T891" s="11" t="s">
        <v>8331</v>
      </c>
      <c r="U891" t="s">
        <v>8335</v>
      </c>
    </row>
    <row r="892" spans="1:21" ht="57.6" x14ac:dyDescent="0.3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5">
        <f t="shared" si="26"/>
        <v>41599.740497685183</v>
      </c>
      <c r="K892">
        <v>1382460379</v>
      </c>
      <c r="L892" s="15">
        <f>(((K892/60)/60)/24)+DATE(1970,1,1)</f>
        <v>41569.698831018519</v>
      </c>
      <c r="M892" s="10">
        <f t="shared" si="27"/>
        <v>2013</v>
      </c>
      <c r="N892" t="b">
        <v>0</v>
      </c>
      <c r="O892">
        <v>4</v>
      </c>
      <c r="P892" t="b">
        <v>0</v>
      </c>
      <c r="Q892" t="s">
        <v>8277</v>
      </c>
      <c r="R892">
        <f>ROUND(E892/D892*100,0)</f>
        <v>4</v>
      </c>
      <c r="S892">
        <f>IFERROR(ROUND(E892/O892,2),0)</f>
        <v>31.25</v>
      </c>
      <c r="T892" s="11" t="s">
        <v>8331</v>
      </c>
      <c r="U892" t="s">
        <v>8335</v>
      </c>
    </row>
    <row r="893" spans="1:21" ht="43.2" x14ac:dyDescent="0.3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5">
        <f t="shared" si="26"/>
        <v>41872.031597222223</v>
      </c>
      <c r="K893">
        <v>1405989930</v>
      </c>
      <c r="L893" s="15">
        <f>(((K893/60)/60)/24)+DATE(1970,1,1)</f>
        <v>41842.031597222223</v>
      </c>
      <c r="M893" s="10">
        <f t="shared" si="27"/>
        <v>2014</v>
      </c>
      <c r="N893" t="b">
        <v>0</v>
      </c>
      <c r="O893">
        <v>9</v>
      </c>
      <c r="P893" t="b">
        <v>0</v>
      </c>
      <c r="Q893" t="s">
        <v>8277</v>
      </c>
      <c r="R893">
        <f>ROUND(E893/D893*100,0)</f>
        <v>3</v>
      </c>
      <c r="S893">
        <f>IFERROR(ROUND(E893/O893,2),0)</f>
        <v>28.89</v>
      </c>
      <c r="T893" s="11" t="s">
        <v>8331</v>
      </c>
      <c r="U893" t="s">
        <v>8335</v>
      </c>
    </row>
    <row r="894" spans="1:21" ht="43.2" x14ac:dyDescent="0.3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5">
        <f t="shared" si="26"/>
        <v>40391.166666666664</v>
      </c>
      <c r="K894">
        <v>1273121283</v>
      </c>
      <c r="L894" s="15">
        <f>(((K894/60)/60)/24)+DATE(1970,1,1)</f>
        <v>40304.20003472222</v>
      </c>
      <c r="M894" s="10">
        <f t="shared" si="27"/>
        <v>2010</v>
      </c>
      <c r="N894" t="b">
        <v>0</v>
      </c>
      <c r="O894">
        <v>17</v>
      </c>
      <c r="P894" t="b">
        <v>0</v>
      </c>
      <c r="Q894" t="s">
        <v>8277</v>
      </c>
      <c r="R894">
        <f>ROUND(E894/D894*100,0)</f>
        <v>41</v>
      </c>
      <c r="S894">
        <f>IFERROR(ROUND(E894/O894,2),0)</f>
        <v>143.82</v>
      </c>
      <c r="T894" s="11" t="s">
        <v>8331</v>
      </c>
      <c r="U894" t="s">
        <v>8335</v>
      </c>
    </row>
    <row r="895" spans="1:21" ht="43.2" x14ac:dyDescent="0.3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5">
        <f t="shared" si="26"/>
        <v>42095.856053240743</v>
      </c>
      <c r="K895">
        <v>1425331963</v>
      </c>
      <c r="L895" s="15">
        <f>(((K895/60)/60)/24)+DATE(1970,1,1)</f>
        <v>42065.897719907407</v>
      </c>
      <c r="M895" s="10">
        <f t="shared" si="27"/>
        <v>2015</v>
      </c>
      <c r="N895" t="b">
        <v>0</v>
      </c>
      <c r="O895">
        <v>5</v>
      </c>
      <c r="P895" t="b">
        <v>0</v>
      </c>
      <c r="Q895" t="s">
        <v>8277</v>
      </c>
      <c r="R895">
        <f>ROUND(E895/D895*100,0)</f>
        <v>10</v>
      </c>
      <c r="S895">
        <f>IFERROR(ROUND(E895/O895,2),0)</f>
        <v>40</v>
      </c>
      <c r="T895" s="11" t="s">
        <v>8331</v>
      </c>
      <c r="U895" t="s">
        <v>8335</v>
      </c>
    </row>
    <row r="896" spans="1:21" ht="43.2" x14ac:dyDescent="0.3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5">
        <f t="shared" si="26"/>
        <v>42526.981597222228</v>
      </c>
      <c r="K896">
        <v>1462577610</v>
      </c>
      <c r="L896" s="15">
        <f>(((K896/60)/60)/24)+DATE(1970,1,1)</f>
        <v>42496.981597222228</v>
      </c>
      <c r="M896" s="10">
        <f t="shared" si="27"/>
        <v>2016</v>
      </c>
      <c r="N896" t="b">
        <v>0</v>
      </c>
      <c r="O896">
        <v>53</v>
      </c>
      <c r="P896" t="b">
        <v>0</v>
      </c>
      <c r="Q896" t="s">
        <v>8277</v>
      </c>
      <c r="R896">
        <f>ROUND(E896/D896*100,0)</f>
        <v>39</v>
      </c>
      <c r="S896">
        <f>IFERROR(ROUND(E896/O896,2),0)</f>
        <v>147.81</v>
      </c>
      <c r="T896" s="11" t="s">
        <v>8331</v>
      </c>
      <c r="U896" t="s">
        <v>8335</v>
      </c>
    </row>
    <row r="897" spans="1:21" ht="43.2" x14ac:dyDescent="0.3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5">
        <f t="shared" si="26"/>
        <v>40476.127650462964</v>
      </c>
      <c r="K897">
        <v>1284087829</v>
      </c>
      <c r="L897" s="15">
        <f>(((K897/60)/60)/24)+DATE(1970,1,1)</f>
        <v>40431.127650462964</v>
      </c>
      <c r="M897" s="10">
        <f t="shared" si="27"/>
        <v>2010</v>
      </c>
      <c r="N897" t="b">
        <v>0</v>
      </c>
      <c r="O897">
        <v>7</v>
      </c>
      <c r="P897" t="b">
        <v>0</v>
      </c>
      <c r="Q897" t="s">
        <v>8277</v>
      </c>
      <c r="R897">
        <f>ROUND(E897/D897*100,0)</f>
        <v>2</v>
      </c>
      <c r="S897">
        <f>IFERROR(ROUND(E897/O897,2),0)</f>
        <v>27.86</v>
      </c>
      <c r="T897" s="11" t="s">
        <v>8331</v>
      </c>
      <c r="U897" t="s">
        <v>8335</v>
      </c>
    </row>
    <row r="898" spans="1:21" ht="43.2" x14ac:dyDescent="0.3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5">
        <f t="shared" si="26"/>
        <v>42244.166666666672</v>
      </c>
      <c r="K898">
        <v>1438549026</v>
      </c>
      <c r="L898" s="15">
        <f>(((K898/60)/60)/24)+DATE(1970,1,1)</f>
        <v>42218.872986111113</v>
      </c>
      <c r="M898" s="10">
        <f t="shared" si="27"/>
        <v>2015</v>
      </c>
      <c r="N898" t="b">
        <v>0</v>
      </c>
      <c r="O898">
        <v>72</v>
      </c>
      <c r="P898" t="b">
        <v>0</v>
      </c>
      <c r="Q898" t="s">
        <v>8277</v>
      </c>
      <c r="R898">
        <f>ROUND(E898/D898*100,0)</f>
        <v>40</v>
      </c>
      <c r="S898">
        <f>IFERROR(ROUND(E898/O898,2),0)</f>
        <v>44.44</v>
      </c>
      <c r="T898" s="11" t="s">
        <v>8331</v>
      </c>
      <c r="U898" t="s">
        <v>8335</v>
      </c>
    </row>
    <row r="899" spans="1:21" ht="43.2" x14ac:dyDescent="0.3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5">
        <f t="shared" ref="J899:J962" si="28">(((I899/60)/60)/24)+DATE(1970,1,1)</f>
        <v>41241.730416666665</v>
      </c>
      <c r="K899">
        <v>1351528308</v>
      </c>
      <c r="L899" s="15">
        <f>(((K899/60)/60)/24)+DATE(1970,1,1)</f>
        <v>41211.688750000001</v>
      </c>
      <c r="M899" s="10">
        <f t="shared" ref="M899:M962" si="29">YEAR(L899)</f>
        <v>2012</v>
      </c>
      <c r="N899" t="b">
        <v>0</v>
      </c>
      <c r="O899">
        <v>0</v>
      </c>
      <c r="P899" t="b">
        <v>0</v>
      </c>
      <c r="Q899" t="s">
        <v>8277</v>
      </c>
      <c r="R899">
        <f>ROUND(E899/D899*100,0)</f>
        <v>0</v>
      </c>
      <c r="S899">
        <f>IFERROR(ROUND(E899/O899,2),0)</f>
        <v>0</v>
      </c>
      <c r="T899" s="11" t="s">
        <v>8331</v>
      </c>
      <c r="U899" t="s">
        <v>8335</v>
      </c>
    </row>
    <row r="900" spans="1:21" ht="43.2" x14ac:dyDescent="0.3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5">
        <f t="shared" si="28"/>
        <v>40923.758217592593</v>
      </c>
      <c r="K900">
        <v>1322763110</v>
      </c>
      <c r="L900" s="15">
        <f>(((K900/60)/60)/24)+DATE(1970,1,1)</f>
        <v>40878.758217592593</v>
      </c>
      <c r="M900" s="10">
        <f t="shared" si="29"/>
        <v>2011</v>
      </c>
      <c r="N900" t="b">
        <v>0</v>
      </c>
      <c r="O900">
        <v>2</v>
      </c>
      <c r="P900" t="b">
        <v>0</v>
      </c>
      <c r="Q900" t="s">
        <v>8277</v>
      </c>
      <c r="R900">
        <f>ROUND(E900/D900*100,0)</f>
        <v>3</v>
      </c>
      <c r="S900">
        <f>IFERROR(ROUND(E900/O900,2),0)</f>
        <v>35</v>
      </c>
      <c r="T900" s="11" t="s">
        <v>8331</v>
      </c>
      <c r="U900" t="s">
        <v>8335</v>
      </c>
    </row>
    <row r="901" spans="1:21" ht="43.2" x14ac:dyDescent="0.3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5">
        <f t="shared" si="28"/>
        <v>40691.099097222221</v>
      </c>
      <c r="K901">
        <v>1302661362</v>
      </c>
      <c r="L901" s="15">
        <f>(((K901/60)/60)/24)+DATE(1970,1,1)</f>
        <v>40646.099097222221</v>
      </c>
      <c r="M901" s="10">
        <f t="shared" si="29"/>
        <v>2011</v>
      </c>
      <c r="N901" t="b">
        <v>0</v>
      </c>
      <c r="O901">
        <v>8</v>
      </c>
      <c r="P901" t="b">
        <v>0</v>
      </c>
      <c r="Q901" t="s">
        <v>8277</v>
      </c>
      <c r="R901">
        <f>ROUND(E901/D901*100,0)</f>
        <v>37</v>
      </c>
      <c r="S901">
        <f>IFERROR(ROUND(E901/O901,2),0)</f>
        <v>35</v>
      </c>
      <c r="T901" s="11" t="s">
        <v>8331</v>
      </c>
      <c r="U901" t="s">
        <v>8335</v>
      </c>
    </row>
    <row r="902" spans="1:21" ht="28.8" x14ac:dyDescent="0.3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5">
        <f t="shared" si="28"/>
        <v>42459.807893518519</v>
      </c>
      <c r="K902">
        <v>1456777402</v>
      </c>
      <c r="L902" s="15">
        <f>(((K902/60)/60)/24)+DATE(1970,1,1)</f>
        <v>42429.84956018519</v>
      </c>
      <c r="M902" s="10">
        <f t="shared" si="29"/>
        <v>2016</v>
      </c>
      <c r="N902" t="b">
        <v>0</v>
      </c>
      <c r="O902">
        <v>2</v>
      </c>
      <c r="P902" t="b">
        <v>0</v>
      </c>
      <c r="Q902" t="s">
        <v>8276</v>
      </c>
      <c r="R902">
        <f>ROUND(E902/D902*100,0)</f>
        <v>0</v>
      </c>
      <c r="S902">
        <f>IFERROR(ROUND(E902/O902,2),0)</f>
        <v>10.5</v>
      </c>
      <c r="T902" s="11" t="s">
        <v>8331</v>
      </c>
      <c r="U902" t="s">
        <v>8334</v>
      </c>
    </row>
    <row r="903" spans="1:21" ht="57.6" x14ac:dyDescent="0.3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5">
        <f t="shared" si="28"/>
        <v>40337.799305555556</v>
      </c>
      <c r="K903">
        <v>1272050914</v>
      </c>
      <c r="L903" s="15">
        <f>(((K903/60)/60)/24)+DATE(1970,1,1)</f>
        <v>40291.81150462963</v>
      </c>
      <c r="M903" s="10">
        <f t="shared" si="29"/>
        <v>2010</v>
      </c>
      <c r="N903" t="b">
        <v>0</v>
      </c>
      <c r="O903">
        <v>0</v>
      </c>
      <c r="P903" t="b">
        <v>0</v>
      </c>
      <c r="Q903" t="s">
        <v>8276</v>
      </c>
      <c r="R903">
        <f>ROUND(E903/D903*100,0)</f>
        <v>0</v>
      </c>
      <c r="S903">
        <f>IFERROR(ROUND(E903/O903,2),0)</f>
        <v>0</v>
      </c>
      <c r="T903" s="11" t="s">
        <v>8331</v>
      </c>
      <c r="U903" t="s">
        <v>8334</v>
      </c>
    </row>
    <row r="904" spans="1:21" ht="57.6" x14ac:dyDescent="0.3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5">
        <f t="shared" si="28"/>
        <v>41881.645833333336</v>
      </c>
      <c r="K904">
        <v>1404947422</v>
      </c>
      <c r="L904" s="15">
        <f>(((K904/60)/60)/24)+DATE(1970,1,1)</f>
        <v>41829.965532407405</v>
      </c>
      <c r="M904" s="10">
        <f t="shared" si="29"/>
        <v>2014</v>
      </c>
      <c r="N904" t="b">
        <v>0</v>
      </c>
      <c r="O904">
        <v>3</v>
      </c>
      <c r="P904" t="b">
        <v>0</v>
      </c>
      <c r="Q904" t="s">
        <v>8276</v>
      </c>
      <c r="R904">
        <f>ROUND(E904/D904*100,0)</f>
        <v>0</v>
      </c>
      <c r="S904">
        <f>IFERROR(ROUND(E904/O904,2),0)</f>
        <v>30</v>
      </c>
      <c r="T904" s="11" t="s">
        <v>8331</v>
      </c>
      <c r="U904" t="s">
        <v>8334</v>
      </c>
    </row>
    <row r="905" spans="1:21" ht="43.2" x14ac:dyDescent="0.3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5">
        <f t="shared" si="28"/>
        <v>41175.100694444445</v>
      </c>
      <c r="K905">
        <v>1346180780</v>
      </c>
      <c r="L905" s="15">
        <f>(((K905/60)/60)/24)+DATE(1970,1,1)</f>
        <v>41149.796064814815</v>
      </c>
      <c r="M905" s="10">
        <f t="shared" si="29"/>
        <v>2012</v>
      </c>
      <c r="N905" t="b">
        <v>0</v>
      </c>
      <c r="O905">
        <v>4</v>
      </c>
      <c r="P905" t="b">
        <v>0</v>
      </c>
      <c r="Q905" t="s">
        <v>8276</v>
      </c>
      <c r="R905">
        <f>ROUND(E905/D905*100,0)</f>
        <v>3</v>
      </c>
      <c r="S905">
        <f>IFERROR(ROUND(E905/O905,2),0)</f>
        <v>40</v>
      </c>
      <c r="T905" s="11" t="s">
        <v>8331</v>
      </c>
      <c r="U905" t="s">
        <v>8334</v>
      </c>
    </row>
    <row r="906" spans="1:21" ht="43.2" x14ac:dyDescent="0.3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5">
        <f t="shared" si="28"/>
        <v>42372.080289351856</v>
      </c>
      <c r="K906">
        <v>1449194137</v>
      </c>
      <c r="L906" s="15">
        <f>(((K906/60)/60)/24)+DATE(1970,1,1)</f>
        <v>42342.080289351856</v>
      </c>
      <c r="M906" s="10">
        <f t="shared" si="29"/>
        <v>2015</v>
      </c>
      <c r="N906" t="b">
        <v>0</v>
      </c>
      <c r="O906">
        <v>3</v>
      </c>
      <c r="P906" t="b">
        <v>0</v>
      </c>
      <c r="Q906" t="s">
        <v>8276</v>
      </c>
      <c r="R906">
        <f>ROUND(E906/D906*100,0)</f>
        <v>0</v>
      </c>
      <c r="S906">
        <f>IFERROR(ROUND(E906/O906,2),0)</f>
        <v>50.33</v>
      </c>
      <c r="T906" s="11" t="s">
        <v>8331</v>
      </c>
      <c r="U906" t="s">
        <v>8334</v>
      </c>
    </row>
    <row r="907" spans="1:21" ht="43.2" x14ac:dyDescent="0.3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5">
        <f t="shared" si="28"/>
        <v>40567.239884259259</v>
      </c>
      <c r="K907">
        <v>1290663926</v>
      </c>
      <c r="L907" s="15">
        <f>(((K907/60)/60)/24)+DATE(1970,1,1)</f>
        <v>40507.239884259259</v>
      </c>
      <c r="M907" s="10">
        <f t="shared" si="29"/>
        <v>2010</v>
      </c>
      <c r="N907" t="b">
        <v>0</v>
      </c>
      <c r="O907">
        <v>6</v>
      </c>
      <c r="P907" t="b">
        <v>0</v>
      </c>
      <c r="Q907" t="s">
        <v>8276</v>
      </c>
      <c r="R907">
        <f>ROUND(E907/D907*100,0)</f>
        <v>3</v>
      </c>
      <c r="S907">
        <f>IFERROR(ROUND(E907/O907,2),0)</f>
        <v>32.67</v>
      </c>
      <c r="T907" s="11" t="s">
        <v>8331</v>
      </c>
      <c r="U907" t="s">
        <v>8334</v>
      </c>
    </row>
    <row r="908" spans="1:21" ht="28.8" x14ac:dyDescent="0.3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5">
        <f t="shared" si="28"/>
        <v>41711.148032407407</v>
      </c>
      <c r="K908">
        <v>1392093190</v>
      </c>
      <c r="L908" s="15">
        <f>(((K908/60)/60)/24)+DATE(1970,1,1)</f>
        <v>41681.189699074072</v>
      </c>
      <c r="M908" s="10">
        <f t="shared" si="29"/>
        <v>2014</v>
      </c>
      <c r="N908" t="b">
        <v>0</v>
      </c>
      <c r="O908">
        <v>0</v>
      </c>
      <c r="P908" t="b">
        <v>0</v>
      </c>
      <c r="Q908" t="s">
        <v>8276</v>
      </c>
      <c r="R908">
        <f>ROUND(E908/D908*100,0)</f>
        <v>0</v>
      </c>
      <c r="S908">
        <f>IFERROR(ROUND(E908/O908,2),0)</f>
        <v>0</v>
      </c>
      <c r="T908" s="11" t="s">
        <v>8331</v>
      </c>
      <c r="U908" t="s">
        <v>8334</v>
      </c>
    </row>
    <row r="909" spans="1:21" ht="28.8" x14ac:dyDescent="0.3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5">
        <f t="shared" si="28"/>
        <v>40797.192395833335</v>
      </c>
      <c r="K909">
        <v>1313123823</v>
      </c>
      <c r="L909" s="15">
        <f>(((K909/60)/60)/24)+DATE(1970,1,1)</f>
        <v>40767.192395833335</v>
      </c>
      <c r="M909" s="10">
        <f t="shared" si="29"/>
        <v>2011</v>
      </c>
      <c r="N909" t="b">
        <v>0</v>
      </c>
      <c r="O909">
        <v>0</v>
      </c>
      <c r="P909" t="b">
        <v>0</v>
      </c>
      <c r="Q909" t="s">
        <v>8276</v>
      </c>
      <c r="R909">
        <f>ROUND(E909/D909*100,0)</f>
        <v>0</v>
      </c>
      <c r="S909">
        <f>IFERROR(ROUND(E909/O909,2),0)</f>
        <v>0</v>
      </c>
      <c r="T909" s="11" t="s">
        <v>8331</v>
      </c>
      <c r="U909" t="s">
        <v>8334</v>
      </c>
    </row>
    <row r="910" spans="1:21" ht="43.2" x14ac:dyDescent="0.3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5">
        <f t="shared" si="28"/>
        <v>40386.207638888889</v>
      </c>
      <c r="K910">
        <v>1276283655</v>
      </c>
      <c r="L910" s="15">
        <f>(((K910/60)/60)/24)+DATE(1970,1,1)</f>
        <v>40340.801562499997</v>
      </c>
      <c r="M910" s="10">
        <f t="shared" si="29"/>
        <v>2010</v>
      </c>
      <c r="N910" t="b">
        <v>0</v>
      </c>
      <c r="O910">
        <v>0</v>
      </c>
      <c r="P910" t="b">
        <v>0</v>
      </c>
      <c r="Q910" t="s">
        <v>8276</v>
      </c>
      <c r="R910">
        <f>ROUND(E910/D910*100,0)</f>
        <v>0</v>
      </c>
      <c r="S910">
        <f>IFERROR(ROUND(E910/O910,2),0)</f>
        <v>0</v>
      </c>
      <c r="T910" s="11" t="s">
        <v>8331</v>
      </c>
      <c r="U910" t="s">
        <v>8334</v>
      </c>
    </row>
    <row r="911" spans="1:21" ht="57.6" x14ac:dyDescent="0.3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5">
        <f t="shared" si="28"/>
        <v>41113.166666666664</v>
      </c>
      <c r="K911">
        <v>1340296440</v>
      </c>
      <c r="L911" s="15">
        <f>(((K911/60)/60)/24)+DATE(1970,1,1)</f>
        <v>41081.69027777778</v>
      </c>
      <c r="M911" s="10">
        <f t="shared" si="29"/>
        <v>2012</v>
      </c>
      <c r="N911" t="b">
        <v>0</v>
      </c>
      <c r="O911">
        <v>8</v>
      </c>
      <c r="P911" t="b">
        <v>0</v>
      </c>
      <c r="Q911" t="s">
        <v>8276</v>
      </c>
      <c r="R911">
        <f>ROUND(E911/D911*100,0)</f>
        <v>3</v>
      </c>
      <c r="S911">
        <f>IFERROR(ROUND(E911/O911,2),0)</f>
        <v>65</v>
      </c>
      <c r="T911" s="11" t="s">
        <v>8331</v>
      </c>
      <c r="U911" t="s">
        <v>8334</v>
      </c>
    </row>
    <row r="912" spans="1:21" ht="43.2" x14ac:dyDescent="0.3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5">
        <f t="shared" si="28"/>
        <v>42797.545358796298</v>
      </c>
      <c r="K912">
        <v>1483362319</v>
      </c>
      <c r="L912" s="15">
        <f>(((K912/60)/60)/24)+DATE(1970,1,1)</f>
        <v>42737.545358796298</v>
      </c>
      <c r="M912" s="10">
        <f t="shared" si="29"/>
        <v>2017</v>
      </c>
      <c r="N912" t="b">
        <v>0</v>
      </c>
      <c r="O912">
        <v>5</v>
      </c>
      <c r="P912" t="b">
        <v>0</v>
      </c>
      <c r="Q912" t="s">
        <v>8276</v>
      </c>
      <c r="R912">
        <f>ROUND(E912/D912*100,0)</f>
        <v>22</v>
      </c>
      <c r="S912">
        <f>IFERROR(ROUND(E912/O912,2),0)</f>
        <v>24.6</v>
      </c>
      <c r="T912" s="11" t="s">
        <v>8331</v>
      </c>
      <c r="U912" t="s">
        <v>8334</v>
      </c>
    </row>
    <row r="913" spans="1:21" ht="43.2" x14ac:dyDescent="0.3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5">
        <f t="shared" si="28"/>
        <v>41663.005150462966</v>
      </c>
      <c r="K913">
        <v>1388707645</v>
      </c>
      <c r="L913" s="15">
        <f>(((K913/60)/60)/24)+DATE(1970,1,1)</f>
        <v>41642.005150462966</v>
      </c>
      <c r="M913" s="10">
        <f t="shared" si="29"/>
        <v>2014</v>
      </c>
      <c r="N913" t="b">
        <v>0</v>
      </c>
      <c r="O913">
        <v>0</v>
      </c>
      <c r="P913" t="b">
        <v>0</v>
      </c>
      <c r="Q913" t="s">
        <v>8276</v>
      </c>
      <c r="R913">
        <f>ROUND(E913/D913*100,0)</f>
        <v>0</v>
      </c>
      <c r="S913">
        <f>IFERROR(ROUND(E913/O913,2),0)</f>
        <v>0</v>
      </c>
      <c r="T913" s="11" t="s">
        <v>8331</v>
      </c>
      <c r="U913" t="s">
        <v>8334</v>
      </c>
    </row>
    <row r="914" spans="1:21" ht="43.2" x14ac:dyDescent="0.3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5">
        <f t="shared" si="28"/>
        <v>41254.151006944441</v>
      </c>
      <c r="K914">
        <v>1350009447</v>
      </c>
      <c r="L914" s="15">
        <f>(((K914/60)/60)/24)+DATE(1970,1,1)</f>
        <v>41194.109340277777</v>
      </c>
      <c r="M914" s="10">
        <f t="shared" si="29"/>
        <v>2012</v>
      </c>
      <c r="N914" t="b">
        <v>0</v>
      </c>
      <c r="O914">
        <v>2</v>
      </c>
      <c r="P914" t="b">
        <v>0</v>
      </c>
      <c r="Q914" t="s">
        <v>8276</v>
      </c>
      <c r="R914">
        <f>ROUND(E914/D914*100,0)</f>
        <v>1</v>
      </c>
      <c r="S914">
        <f>IFERROR(ROUND(E914/O914,2),0)</f>
        <v>15</v>
      </c>
      <c r="T914" s="11" t="s">
        <v>8331</v>
      </c>
      <c r="U914" t="s">
        <v>8334</v>
      </c>
    </row>
    <row r="915" spans="1:21" ht="43.2" x14ac:dyDescent="0.3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5">
        <f t="shared" si="28"/>
        <v>41034.139108796298</v>
      </c>
      <c r="K915">
        <v>1333596019</v>
      </c>
      <c r="L915" s="15">
        <f>(((K915/60)/60)/24)+DATE(1970,1,1)</f>
        <v>41004.139108796298</v>
      </c>
      <c r="M915" s="10">
        <f t="shared" si="29"/>
        <v>2012</v>
      </c>
      <c r="N915" t="b">
        <v>0</v>
      </c>
      <c r="O915">
        <v>24</v>
      </c>
      <c r="P915" t="b">
        <v>0</v>
      </c>
      <c r="Q915" t="s">
        <v>8276</v>
      </c>
      <c r="R915">
        <f>ROUND(E915/D915*100,0)</f>
        <v>7</v>
      </c>
      <c r="S915">
        <f>IFERROR(ROUND(E915/O915,2),0)</f>
        <v>82.58</v>
      </c>
      <c r="T915" s="11" t="s">
        <v>8331</v>
      </c>
      <c r="U915" t="s">
        <v>8334</v>
      </c>
    </row>
    <row r="916" spans="1:21" ht="43.2" x14ac:dyDescent="0.3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5">
        <f t="shared" si="28"/>
        <v>41146.763275462967</v>
      </c>
      <c r="K916">
        <v>1343326747</v>
      </c>
      <c r="L916" s="15">
        <f>(((K916/60)/60)/24)+DATE(1970,1,1)</f>
        <v>41116.763275462967</v>
      </c>
      <c r="M916" s="10">
        <f t="shared" si="29"/>
        <v>2012</v>
      </c>
      <c r="N916" t="b">
        <v>0</v>
      </c>
      <c r="O916">
        <v>0</v>
      </c>
      <c r="P916" t="b">
        <v>0</v>
      </c>
      <c r="Q916" t="s">
        <v>8276</v>
      </c>
      <c r="R916">
        <f>ROUND(E916/D916*100,0)</f>
        <v>0</v>
      </c>
      <c r="S916">
        <f>IFERROR(ROUND(E916/O916,2),0)</f>
        <v>0</v>
      </c>
      <c r="T916" s="11" t="s">
        <v>8331</v>
      </c>
      <c r="U916" t="s">
        <v>8334</v>
      </c>
    </row>
    <row r="917" spans="1:21" ht="43.2" x14ac:dyDescent="0.3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5">
        <f t="shared" si="28"/>
        <v>40969.207638888889</v>
      </c>
      <c r="K917">
        <v>1327853914</v>
      </c>
      <c r="L917" s="15">
        <f>(((K917/60)/60)/24)+DATE(1970,1,1)</f>
        <v>40937.679560185185</v>
      </c>
      <c r="M917" s="10">
        <f t="shared" si="29"/>
        <v>2012</v>
      </c>
      <c r="N917" t="b">
        <v>0</v>
      </c>
      <c r="O917">
        <v>9</v>
      </c>
      <c r="P917" t="b">
        <v>0</v>
      </c>
      <c r="Q917" t="s">
        <v>8276</v>
      </c>
      <c r="R917">
        <f>ROUND(E917/D917*100,0)</f>
        <v>6</v>
      </c>
      <c r="S917">
        <f>IFERROR(ROUND(E917/O917,2),0)</f>
        <v>41.67</v>
      </c>
      <c r="T917" s="11" t="s">
        <v>8331</v>
      </c>
      <c r="U917" t="s">
        <v>8334</v>
      </c>
    </row>
    <row r="918" spans="1:21" ht="43.2" x14ac:dyDescent="0.3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5">
        <f t="shared" si="28"/>
        <v>40473.208333333336</v>
      </c>
      <c r="K918">
        <v>1284409734</v>
      </c>
      <c r="L918" s="15">
        <f>(((K918/60)/60)/24)+DATE(1970,1,1)</f>
        <v>40434.853402777779</v>
      </c>
      <c r="M918" s="10">
        <f t="shared" si="29"/>
        <v>2010</v>
      </c>
      <c r="N918" t="b">
        <v>0</v>
      </c>
      <c r="O918">
        <v>0</v>
      </c>
      <c r="P918" t="b">
        <v>0</v>
      </c>
      <c r="Q918" t="s">
        <v>8276</v>
      </c>
      <c r="R918">
        <f>ROUND(E918/D918*100,0)</f>
        <v>0</v>
      </c>
      <c r="S918">
        <f>IFERROR(ROUND(E918/O918,2),0)</f>
        <v>0</v>
      </c>
      <c r="T918" s="11" t="s">
        <v>8331</v>
      </c>
      <c r="U918" t="s">
        <v>8334</v>
      </c>
    </row>
    <row r="919" spans="1:21" ht="43.2" x14ac:dyDescent="0.3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5">
        <f t="shared" si="28"/>
        <v>41834.104166666664</v>
      </c>
      <c r="K919">
        <v>1402612730</v>
      </c>
      <c r="L919" s="15">
        <f>(((K919/60)/60)/24)+DATE(1970,1,1)</f>
        <v>41802.94363425926</v>
      </c>
      <c r="M919" s="10">
        <f t="shared" si="29"/>
        <v>2014</v>
      </c>
      <c r="N919" t="b">
        <v>0</v>
      </c>
      <c r="O919">
        <v>1</v>
      </c>
      <c r="P919" t="b">
        <v>0</v>
      </c>
      <c r="Q919" t="s">
        <v>8276</v>
      </c>
      <c r="R919">
        <f>ROUND(E919/D919*100,0)</f>
        <v>1</v>
      </c>
      <c r="S919">
        <f>IFERROR(ROUND(E919/O919,2),0)</f>
        <v>30</v>
      </c>
      <c r="T919" s="11" t="s">
        <v>8331</v>
      </c>
      <c r="U919" t="s">
        <v>8334</v>
      </c>
    </row>
    <row r="920" spans="1:21" ht="57.6" x14ac:dyDescent="0.3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5">
        <f t="shared" si="28"/>
        <v>41974.957881944443</v>
      </c>
      <c r="K920">
        <v>1414879161</v>
      </c>
      <c r="L920" s="15">
        <f>(((K920/60)/60)/24)+DATE(1970,1,1)</f>
        <v>41944.916215277779</v>
      </c>
      <c r="M920" s="10">
        <f t="shared" si="29"/>
        <v>2014</v>
      </c>
      <c r="N920" t="b">
        <v>0</v>
      </c>
      <c r="O920">
        <v>10</v>
      </c>
      <c r="P920" t="b">
        <v>0</v>
      </c>
      <c r="Q920" t="s">
        <v>8276</v>
      </c>
      <c r="R920">
        <f>ROUND(E920/D920*100,0)</f>
        <v>5</v>
      </c>
      <c r="S920">
        <f>IFERROR(ROUND(E920/O920,2),0)</f>
        <v>19.600000000000001</v>
      </c>
      <c r="T920" s="11" t="s">
        <v>8331</v>
      </c>
      <c r="U920" t="s">
        <v>8334</v>
      </c>
    </row>
    <row r="921" spans="1:21" x14ac:dyDescent="0.3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5">
        <f t="shared" si="28"/>
        <v>41262.641724537039</v>
      </c>
      <c r="K921">
        <v>1352906645</v>
      </c>
      <c r="L921" s="15">
        <f>(((K921/60)/60)/24)+DATE(1970,1,1)</f>
        <v>41227.641724537039</v>
      </c>
      <c r="M921" s="10">
        <f t="shared" si="29"/>
        <v>2012</v>
      </c>
      <c r="N921" t="b">
        <v>0</v>
      </c>
      <c r="O921">
        <v>1</v>
      </c>
      <c r="P921" t="b">
        <v>0</v>
      </c>
      <c r="Q921" t="s">
        <v>8276</v>
      </c>
      <c r="R921">
        <f>ROUND(E921/D921*100,0)</f>
        <v>1</v>
      </c>
      <c r="S921">
        <f>IFERROR(ROUND(E921/O921,2),0)</f>
        <v>100</v>
      </c>
      <c r="T921" s="11" t="s">
        <v>8331</v>
      </c>
      <c r="U921" t="s">
        <v>8334</v>
      </c>
    </row>
    <row r="922" spans="1:21" ht="43.2" x14ac:dyDescent="0.3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5">
        <f t="shared" si="28"/>
        <v>41592.713217592594</v>
      </c>
      <c r="K922">
        <v>1381853222</v>
      </c>
      <c r="L922" s="15">
        <f>(((K922/60)/60)/24)+DATE(1970,1,1)</f>
        <v>41562.67155092593</v>
      </c>
      <c r="M922" s="10">
        <f t="shared" si="29"/>
        <v>2013</v>
      </c>
      <c r="N922" t="b">
        <v>0</v>
      </c>
      <c r="O922">
        <v>0</v>
      </c>
      <c r="P922" t="b">
        <v>0</v>
      </c>
      <c r="Q922" t="s">
        <v>8276</v>
      </c>
      <c r="R922">
        <f>ROUND(E922/D922*100,0)</f>
        <v>0</v>
      </c>
      <c r="S922">
        <f>IFERROR(ROUND(E922/O922,2),0)</f>
        <v>0</v>
      </c>
      <c r="T922" s="11" t="s">
        <v>8331</v>
      </c>
      <c r="U922" t="s">
        <v>8334</v>
      </c>
    </row>
    <row r="923" spans="1:21" ht="43.2" x14ac:dyDescent="0.3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5">
        <f t="shared" si="28"/>
        <v>40889.212685185186</v>
      </c>
      <c r="K923">
        <v>1320033976</v>
      </c>
      <c r="L923" s="15">
        <f>(((K923/60)/60)/24)+DATE(1970,1,1)</f>
        <v>40847.171018518515</v>
      </c>
      <c r="M923" s="10">
        <f t="shared" si="29"/>
        <v>2011</v>
      </c>
      <c r="N923" t="b">
        <v>0</v>
      </c>
      <c r="O923">
        <v>20</v>
      </c>
      <c r="P923" t="b">
        <v>0</v>
      </c>
      <c r="Q923" t="s">
        <v>8276</v>
      </c>
      <c r="R923">
        <f>ROUND(E923/D923*100,0)</f>
        <v>31</v>
      </c>
      <c r="S923">
        <f>IFERROR(ROUND(E923/O923,2),0)</f>
        <v>231.75</v>
      </c>
      <c r="T923" s="11" t="s">
        <v>8331</v>
      </c>
      <c r="U923" t="s">
        <v>8334</v>
      </c>
    </row>
    <row r="924" spans="1:21" ht="43.2" x14ac:dyDescent="0.3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5">
        <f t="shared" si="28"/>
        <v>41913.530011574076</v>
      </c>
      <c r="K924">
        <v>1409143393</v>
      </c>
      <c r="L924" s="15">
        <f>(((K924/60)/60)/24)+DATE(1970,1,1)</f>
        <v>41878.530011574076</v>
      </c>
      <c r="M924" s="10">
        <f t="shared" si="29"/>
        <v>2014</v>
      </c>
      <c r="N924" t="b">
        <v>0</v>
      </c>
      <c r="O924">
        <v>30</v>
      </c>
      <c r="P924" t="b">
        <v>0</v>
      </c>
      <c r="Q924" t="s">
        <v>8276</v>
      </c>
      <c r="R924">
        <f>ROUND(E924/D924*100,0)</f>
        <v>21</v>
      </c>
      <c r="S924">
        <f>IFERROR(ROUND(E924/O924,2),0)</f>
        <v>189.33</v>
      </c>
      <c r="T924" s="11" t="s">
        <v>8331</v>
      </c>
      <c r="U924" t="s">
        <v>8334</v>
      </c>
    </row>
    <row r="925" spans="1:21" ht="43.2" x14ac:dyDescent="0.3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5">
        <f t="shared" si="28"/>
        <v>41965.001423611116</v>
      </c>
      <c r="K925">
        <v>1414018923</v>
      </c>
      <c r="L925" s="15">
        <f>(((K925/60)/60)/24)+DATE(1970,1,1)</f>
        <v>41934.959756944445</v>
      </c>
      <c r="M925" s="10">
        <f t="shared" si="29"/>
        <v>2014</v>
      </c>
      <c r="N925" t="b">
        <v>0</v>
      </c>
      <c r="O925">
        <v>6</v>
      </c>
      <c r="P925" t="b">
        <v>0</v>
      </c>
      <c r="Q925" t="s">
        <v>8276</v>
      </c>
      <c r="R925">
        <f>ROUND(E925/D925*100,0)</f>
        <v>2</v>
      </c>
      <c r="S925">
        <f>IFERROR(ROUND(E925/O925,2),0)</f>
        <v>55</v>
      </c>
      <c r="T925" s="11" t="s">
        <v>8331</v>
      </c>
      <c r="U925" t="s">
        <v>8334</v>
      </c>
    </row>
    <row r="926" spans="1:21" ht="43.2" x14ac:dyDescent="0.3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5">
        <f t="shared" si="28"/>
        <v>41318.942928240744</v>
      </c>
      <c r="K926">
        <v>1358203069</v>
      </c>
      <c r="L926" s="15">
        <f>(((K926/60)/60)/24)+DATE(1970,1,1)</f>
        <v>41288.942928240744</v>
      </c>
      <c r="M926" s="10">
        <f t="shared" si="29"/>
        <v>2013</v>
      </c>
      <c r="N926" t="b">
        <v>0</v>
      </c>
      <c r="O926">
        <v>15</v>
      </c>
      <c r="P926" t="b">
        <v>0</v>
      </c>
      <c r="Q926" t="s">
        <v>8276</v>
      </c>
      <c r="R926">
        <f>ROUND(E926/D926*100,0)</f>
        <v>11</v>
      </c>
      <c r="S926">
        <f>IFERROR(ROUND(E926/O926,2),0)</f>
        <v>21.8</v>
      </c>
      <c r="T926" s="11" t="s">
        <v>8331</v>
      </c>
      <c r="U926" t="s">
        <v>8334</v>
      </c>
    </row>
    <row r="927" spans="1:21" ht="43.2" x14ac:dyDescent="0.3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5">
        <f t="shared" si="28"/>
        <v>41605.922581018516</v>
      </c>
      <c r="K927">
        <v>1382994511</v>
      </c>
      <c r="L927" s="15">
        <f>(((K927/60)/60)/24)+DATE(1970,1,1)</f>
        <v>41575.880914351852</v>
      </c>
      <c r="M927" s="10">
        <f t="shared" si="29"/>
        <v>2013</v>
      </c>
      <c r="N927" t="b">
        <v>0</v>
      </c>
      <c r="O927">
        <v>5</v>
      </c>
      <c r="P927" t="b">
        <v>0</v>
      </c>
      <c r="Q927" t="s">
        <v>8276</v>
      </c>
      <c r="R927">
        <f>ROUND(E927/D927*100,0)</f>
        <v>3</v>
      </c>
      <c r="S927">
        <f>IFERROR(ROUND(E927/O927,2),0)</f>
        <v>32</v>
      </c>
      <c r="T927" s="11" t="s">
        <v>8331</v>
      </c>
      <c r="U927" t="s">
        <v>8334</v>
      </c>
    </row>
    <row r="928" spans="1:21" ht="57.6" x14ac:dyDescent="0.3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5">
        <f t="shared" si="28"/>
        <v>40367.944444444445</v>
      </c>
      <c r="K928">
        <v>1276043330</v>
      </c>
      <c r="L928" s="15">
        <f>(((K928/60)/60)/24)+DATE(1970,1,1)</f>
        <v>40338.02002314815</v>
      </c>
      <c r="M928" s="10">
        <f t="shared" si="29"/>
        <v>2010</v>
      </c>
      <c r="N928" t="b">
        <v>0</v>
      </c>
      <c r="O928">
        <v>0</v>
      </c>
      <c r="P928" t="b">
        <v>0</v>
      </c>
      <c r="Q928" t="s">
        <v>8276</v>
      </c>
      <c r="R928">
        <f>ROUND(E928/D928*100,0)</f>
        <v>0</v>
      </c>
      <c r="S928">
        <f>IFERROR(ROUND(E928/O928,2),0)</f>
        <v>0</v>
      </c>
      <c r="T928" s="11" t="s">
        <v>8331</v>
      </c>
      <c r="U928" t="s">
        <v>8334</v>
      </c>
    </row>
    <row r="929" spans="1:21" ht="28.8" x14ac:dyDescent="0.3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5">
        <f t="shared" si="28"/>
        <v>41043.822858796295</v>
      </c>
      <c r="K929">
        <v>1334432695</v>
      </c>
      <c r="L929" s="15">
        <f>(((K929/60)/60)/24)+DATE(1970,1,1)</f>
        <v>41013.822858796295</v>
      </c>
      <c r="M929" s="10">
        <f t="shared" si="29"/>
        <v>2012</v>
      </c>
      <c r="N929" t="b">
        <v>0</v>
      </c>
      <c r="O929">
        <v>0</v>
      </c>
      <c r="P929" t="b">
        <v>0</v>
      </c>
      <c r="Q929" t="s">
        <v>8276</v>
      </c>
      <c r="R929">
        <f>ROUND(E929/D929*100,0)</f>
        <v>0</v>
      </c>
      <c r="S929">
        <f>IFERROR(ROUND(E929/O929,2),0)</f>
        <v>0</v>
      </c>
      <c r="T929" s="11" t="s">
        <v>8331</v>
      </c>
      <c r="U929" t="s">
        <v>8334</v>
      </c>
    </row>
    <row r="930" spans="1:21" ht="43.2" x14ac:dyDescent="0.3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5">
        <f t="shared" si="28"/>
        <v>41231</v>
      </c>
      <c r="K930">
        <v>1348864913</v>
      </c>
      <c r="L930" s="15">
        <f>(((K930/60)/60)/24)+DATE(1970,1,1)</f>
        <v>41180.86241898148</v>
      </c>
      <c r="M930" s="10">
        <f t="shared" si="29"/>
        <v>2012</v>
      </c>
      <c r="N930" t="b">
        <v>0</v>
      </c>
      <c r="O930">
        <v>28</v>
      </c>
      <c r="P930" t="b">
        <v>0</v>
      </c>
      <c r="Q930" t="s">
        <v>8276</v>
      </c>
      <c r="R930">
        <f>ROUND(E930/D930*100,0)</f>
        <v>11</v>
      </c>
      <c r="S930">
        <f>IFERROR(ROUND(E930/O930,2),0)</f>
        <v>56.25</v>
      </c>
      <c r="T930" s="11" t="s">
        <v>8331</v>
      </c>
      <c r="U930" t="s">
        <v>8334</v>
      </c>
    </row>
    <row r="931" spans="1:21" ht="43.2" x14ac:dyDescent="0.3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5">
        <f t="shared" si="28"/>
        <v>41008.196400462963</v>
      </c>
      <c r="K931">
        <v>1331358169</v>
      </c>
      <c r="L931" s="15">
        <f>(((K931/60)/60)/24)+DATE(1970,1,1)</f>
        <v>40978.238067129627</v>
      </c>
      <c r="M931" s="10">
        <f t="shared" si="29"/>
        <v>2012</v>
      </c>
      <c r="N931" t="b">
        <v>0</v>
      </c>
      <c r="O931">
        <v>0</v>
      </c>
      <c r="P931" t="b">
        <v>0</v>
      </c>
      <c r="Q931" t="s">
        <v>8276</v>
      </c>
      <c r="R931">
        <f>ROUND(E931/D931*100,0)</f>
        <v>0</v>
      </c>
      <c r="S931">
        <f>IFERROR(ROUND(E931/O931,2),0)</f>
        <v>0</v>
      </c>
      <c r="T931" s="11" t="s">
        <v>8331</v>
      </c>
      <c r="U931" t="s">
        <v>8334</v>
      </c>
    </row>
    <row r="932" spans="1:21" ht="57.6" x14ac:dyDescent="0.3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5">
        <f t="shared" si="28"/>
        <v>40354.897222222222</v>
      </c>
      <c r="K932">
        <v>1273874306</v>
      </c>
      <c r="L932" s="15">
        <f>(((K932/60)/60)/24)+DATE(1970,1,1)</f>
        <v>40312.915578703702</v>
      </c>
      <c r="M932" s="10">
        <f t="shared" si="29"/>
        <v>2010</v>
      </c>
      <c r="N932" t="b">
        <v>0</v>
      </c>
      <c r="O932">
        <v>5</v>
      </c>
      <c r="P932" t="b">
        <v>0</v>
      </c>
      <c r="Q932" t="s">
        <v>8276</v>
      </c>
      <c r="R932">
        <f>ROUND(E932/D932*100,0)</f>
        <v>38</v>
      </c>
      <c r="S932">
        <f>IFERROR(ROUND(E932/O932,2),0)</f>
        <v>69</v>
      </c>
      <c r="T932" s="11" t="s">
        <v>8331</v>
      </c>
      <c r="U932" t="s">
        <v>8334</v>
      </c>
    </row>
    <row r="933" spans="1:21" ht="43.2" x14ac:dyDescent="0.3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5">
        <f t="shared" si="28"/>
        <v>41714.916666666664</v>
      </c>
      <c r="K933">
        <v>1392021502</v>
      </c>
      <c r="L933" s="15">
        <f>(((K933/60)/60)/24)+DATE(1970,1,1)</f>
        <v>41680.359976851854</v>
      </c>
      <c r="M933" s="10">
        <f t="shared" si="29"/>
        <v>2014</v>
      </c>
      <c r="N933" t="b">
        <v>0</v>
      </c>
      <c r="O933">
        <v>7</v>
      </c>
      <c r="P933" t="b">
        <v>0</v>
      </c>
      <c r="Q933" t="s">
        <v>8276</v>
      </c>
      <c r="R933">
        <f>ROUND(E933/D933*100,0)</f>
        <v>7</v>
      </c>
      <c r="S933">
        <f>IFERROR(ROUND(E933/O933,2),0)</f>
        <v>18.71</v>
      </c>
      <c r="T933" s="11" t="s">
        <v>8331</v>
      </c>
      <c r="U933" t="s">
        <v>8334</v>
      </c>
    </row>
    <row r="934" spans="1:21" ht="28.8" x14ac:dyDescent="0.3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5">
        <f t="shared" si="28"/>
        <v>41355.927604166667</v>
      </c>
      <c r="K934">
        <v>1360106145</v>
      </c>
      <c r="L934" s="15">
        <f>(((K934/60)/60)/24)+DATE(1970,1,1)</f>
        <v>41310.969270833331</v>
      </c>
      <c r="M934" s="10">
        <f t="shared" si="29"/>
        <v>2013</v>
      </c>
      <c r="N934" t="b">
        <v>0</v>
      </c>
      <c r="O934">
        <v>30</v>
      </c>
      <c r="P934" t="b">
        <v>0</v>
      </c>
      <c r="Q934" t="s">
        <v>8276</v>
      </c>
      <c r="R934">
        <f>ROUND(E934/D934*100,0)</f>
        <v>15</v>
      </c>
      <c r="S934">
        <f>IFERROR(ROUND(E934/O934,2),0)</f>
        <v>46.03</v>
      </c>
      <c r="T934" s="11" t="s">
        <v>8331</v>
      </c>
      <c r="U934" t="s">
        <v>8334</v>
      </c>
    </row>
    <row r="935" spans="1:21" ht="43.2" x14ac:dyDescent="0.3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5">
        <f t="shared" si="28"/>
        <v>41771.169085648151</v>
      </c>
      <c r="K935">
        <v>1394683409</v>
      </c>
      <c r="L935" s="15">
        <f>(((K935/60)/60)/24)+DATE(1970,1,1)</f>
        <v>41711.169085648151</v>
      </c>
      <c r="M935" s="10">
        <f t="shared" si="29"/>
        <v>2014</v>
      </c>
      <c r="N935" t="b">
        <v>0</v>
      </c>
      <c r="O935">
        <v>2</v>
      </c>
      <c r="P935" t="b">
        <v>0</v>
      </c>
      <c r="Q935" t="s">
        <v>8276</v>
      </c>
      <c r="R935">
        <f>ROUND(E935/D935*100,0)</f>
        <v>6</v>
      </c>
      <c r="S935">
        <f>IFERROR(ROUND(E935/O935,2),0)</f>
        <v>60</v>
      </c>
      <c r="T935" s="11" t="s">
        <v>8331</v>
      </c>
      <c r="U935" t="s">
        <v>8334</v>
      </c>
    </row>
    <row r="936" spans="1:21" ht="43.2" x14ac:dyDescent="0.3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5">
        <f t="shared" si="28"/>
        <v>41763.25</v>
      </c>
      <c r="K936">
        <v>1396633284</v>
      </c>
      <c r="L936" s="15">
        <f>(((K936/60)/60)/24)+DATE(1970,1,1)</f>
        <v>41733.737083333333</v>
      </c>
      <c r="M936" s="10">
        <f t="shared" si="29"/>
        <v>2014</v>
      </c>
      <c r="N936" t="b">
        <v>0</v>
      </c>
      <c r="O936">
        <v>30</v>
      </c>
      <c r="P936" t="b">
        <v>0</v>
      </c>
      <c r="Q936" t="s">
        <v>8276</v>
      </c>
      <c r="R936">
        <f>ROUND(E936/D936*100,0)</f>
        <v>30</v>
      </c>
      <c r="S936">
        <f>IFERROR(ROUND(E936/O936,2),0)</f>
        <v>50.67</v>
      </c>
      <c r="T936" s="11" t="s">
        <v>8331</v>
      </c>
      <c r="U936" t="s">
        <v>8334</v>
      </c>
    </row>
    <row r="937" spans="1:21" ht="43.2" x14ac:dyDescent="0.3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5">
        <f t="shared" si="28"/>
        <v>42398.333668981482</v>
      </c>
      <c r="K937">
        <v>1451462429</v>
      </c>
      <c r="L937" s="15">
        <f>(((K937/60)/60)/24)+DATE(1970,1,1)</f>
        <v>42368.333668981482</v>
      </c>
      <c r="M937" s="10">
        <f t="shared" si="29"/>
        <v>2015</v>
      </c>
      <c r="N937" t="b">
        <v>0</v>
      </c>
      <c r="O937">
        <v>2</v>
      </c>
      <c r="P937" t="b">
        <v>0</v>
      </c>
      <c r="Q937" t="s">
        <v>8276</v>
      </c>
      <c r="R937">
        <f>ROUND(E937/D937*100,0)</f>
        <v>1</v>
      </c>
      <c r="S937">
        <f>IFERROR(ROUND(E937/O937,2),0)</f>
        <v>25</v>
      </c>
      <c r="T937" s="11" t="s">
        <v>8331</v>
      </c>
      <c r="U937" t="s">
        <v>8334</v>
      </c>
    </row>
    <row r="938" spans="1:21" ht="43.2" x14ac:dyDescent="0.3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5">
        <f t="shared" si="28"/>
        <v>40926.833333333336</v>
      </c>
      <c r="K938">
        <v>1323131689</v>
      </c>
      <c r="L938" s="15">
        <f>(((K938/60)/60)/24)+DATE(1970,1,1)</f>
        <v>40883.024178240739</v>
      </c>
      <c r="M938" s="10">
        <f t="shared" si="29"/>
        <v>2011</v>
      </c>
      <c r="N938" t="b">
        <v>0</v>
      </c>
      <c r="O938">
        <v>0</v>
      </c>
      <c r="P938" t="b">
        <v>0</v>
      </c>
      <c r="Q938" t="s">
        <v>8276</v>
      </c>
      <c r="R938">
        <f>ROUND(E938/D938*100,0)</f>
        <v>0</v>
      </c>
      <c r="S938">
        <f>IFERROR(ROUND(E938/O938,2),0)</f>
        <v>0</v>
      </c>
      <c r="T938" s="11" t="s">
        <v>8331</v>
      </c>
      <c r="U938" t="s">
        <v>8334</v>
      </c>
    </row>
    <row r="939" spans="1:21" ht="43.2" x14ac:dyDescent="0.3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5">
        <f t="shared" si="28"/>
        <v>41581.839780092596</v>
      </c>
      <c r="K939">
        <v>1380913757</v>
      </c>
      <c r="L939" s="15">
        <f>(((K939/60)/60)/24)+DATE(1970,1,1)</f>
        <v>41551.798113425924</v>
      </c>
      <c r="M939" s="10">
        <f t="shared" si="29"/>
        <v>2013</v>
      </c>
      <c r="N939" t="b">
        <v>0</v>
      </c>
      <c r="O939">
        <v>2</v>
      </c>
      <c r="P939" t="b">
        <v>0</v>
      </c>
      <c r="Q939" t="s">
        <v>8276</v>
      </c>
      <c r="R939">
        <f>ROUND(E939/D939*100,0)</f>
        <v>1</v>
      </c>
      <c r="S939">
        <f>IFERROR(ROUND(E939/O939,2),0)</f>
        <v>20</v>
      </c>
      <c r="T939" s="11" t="s">
        <v>8331</v>
      </c>
      <c r="U939" t="s">
        <v>8334</v>
      </c>
    </row>
    <row r="940" spans="1:21" ht="43.2" x14ac:dyDescent="0.3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5">
        <f t="shared" si="28"/>
        <v>41154.479722222226</v>
      </c>
      <c r="K940">
        <v>1343993448</v>
      </c>
      <c r="L940" s="15">
        <f>(((K940/60)/60)/24)+DATE(1970,1,1)</f>
        <v>41124.479722222226</v>
      </c>
      <c r="M940" s="10">
        <f t="shared" si="29"/>
        <v>2012</v>
      </c>
      <c r="N940" t="b">
        <v>0</v>
      </c>
      <c r="O940">
        <v>1</v>
      </c>
      <c r="P940" t="b">
        <v>0</v>
      </c>
      <c r="Q940" t="s">
        <v>8276</v>
      </c>
      <c r="R940">
        <f>ROUND(E940/D940*100,0)</f>
        <v>0</v>
      </c>
      <c r="S940">
        <f>IFERROR(ROUND(E940/O940,2),0)</f>
        <v>25</v>
      </c>
      <c r="T940" s="11" t="s">
        <v>8331</v>
      </c>
      <c r="U940" t="s">
        <v>8334</v>
      </c>
    </row>
    <row r="941" spans="1:21" ht="43.2" x14ac:dyDescent="0.3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5">
        <f t="shared" si="28"/>
        <v>41455.831944444442</v>
      </c>
      <c r="K941">
        <v>1369246738</v>
      </c>
      <c r="L941" s="15">
        <f>(((K941/60)/60)/24)+DATE(1970,1,1)</f>
        <v>41416.763171296298</v>
      </c>
      <c r="M941" s="10">
        <f t="shared" si="29"/>
        <v>2013</v>
      </c>
      <c r="N941" t="b">
        <v>0</v>
      </c>
      <c r="O941">
        <v>2</v>
      </c>
      <c r="P941" t="b">
        <v>0</v>
      </c>
      <c r="Q941" t="s">
        <v>8276</v>
      </c>
      <c r="R941">
        <f>ROUND(E941/D941*100,0)</f>
        <v>1</v>
      </c>
      <c r="S941">
        <f>IFERROR(ROUND(E941/O941,2),0)</f>
        <v>20</v>
      </c>
      <c r="T941" s="11" t="s">
        <v>8331</v>
      </c>
      <c r="U941" t="s">
        <v>8334</v>
      </c>
    </row>
    <row r="942" spans="1:21" ht="43.2" x14ac:dyDescent="0.3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5">
        <f t="shared" si="28"/>
        <v>42227.008402777778</v>
      </c>
      <c r="K942">
        <v>1435363926</v>
      </c>
      <c r="L942" s="15">
        <f>(((K942/60)/60)/24)+DATE(1970,1,1)</f>
        <v>42182.008402777778</v>
      </c>
      <c r="M942" s="10">
        <f t="shared" si="29"/>
        <v>2015</v>
      </c>
      <c r="N942" t="b">
        <v>0</v>
      </c>
      <c r="O942">
        <v>14</v>
      </c>
      <c r="P942" t="b">
        <v>0</v>
      </c>
      <c r="Q942" t="s">
        <v>8271</v>
      </c>
      <c r="R942">
        <f>ROUND(E942/D942*100,0)</f>
        <v>17</v>
      </c>
      <c r="S942">
        <f>IFERROR(ROUND(E942/O942,2),0)</f>
        <v>110.29</v>
      </c>
      <c r="T942" s="11" t="s">
        <v>8325</v>
      </c>
      <c r="U942" t="s">
        <v>8327</v>
      </c>
    </row>
    <row r="943" spans="1:21" ht="57.6" x14ac:dyDescent="0.3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5">
        <f t="shared" si="28"/>
        <v>42776.096585648149</v>
      </c>
      <c r="K943">
        <v>1484101145</v>
      </c>
      <c r="L943" s="15">
        <f>(((K943/60)/60)/24)+DATE(1970,1,1)</f>
        <v>42746.096585648149</v>
      </c>
      <c r="M943" s="10">
        <f t="shared" si="29"/>
        <v>2017</v>
      </c>
      <c r="N943" t="b">
        <v>0</v>
      </c>
      <c r="O943">
        <v>31</v>
      </c>
      <c r="P943" t="b">
        <v>0</v>
      </c>
      <c r="Q943" t="s">
        <v>8271</v>
      </c>
      <c r="R943">
        <f>ROUND(E943/D943*100,0)</f>
        <v>2</v>
      </c>
      <c r="S943">
        <f>IFERROR(ROUND(E943/O943,2),0)</f>
        <v>37.450000000000003</v>
      </c>
      <c r="T943" s="11" t="s">
        <v>8325</v>
      </c>
      <c r="U943" t="s">
        <v>8327</v>
      </c>
    </row>
    <row r="944" spans="1:21" ht="57.6" x14ac:dyDescent="0.3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5">
        <f t="shared" si="28"/>
        <v>42418.843287037031</v>
      </c>
      <c r="K944">
        <v>1452716060</v>
      </c>
      <c r="L944" s="15">
        <f>(((K944/60)/60)/24)+DATE(1970,1,1)</f>
        <v>42382.843287037031</v>
      </c>
      <c r="M944" s="10">
        <f t="shared" si="29"/>
        <v>2016</v>
      </c>
      <c r="N944" t="b">
        <v>0</v>
      </c>
      <c r="O944">
        <v>16</v>
      </c>
      <c r="P944" t="b">
        <v>0</v>
      </c>
      <c r="Q944" t="s">
        <v>8271</v>
      </c>
      <c r="R944">
        <f>ROUND(E944/D944*100,0)</f>
        <v>9</v>
      </c>
      <c r="S944">
        <f>IFERROR(ROUND(E944/O944,2),0)</f>
        <v>41.75</v>
      </c>
      <c r="T944" s="11" t="s">
        <v>8325</v>
      </c>
      <c r="U944" t="s">
        <v>8327</v>
      </c>
    </row>
    <row r="945" spans="1:21" ht="28.8" x14ac:dyDescent="0.3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5">
        <f t="shared" si="28"/>
        <v>42703.709548611107</v>
      </c>
      <c r="K945">
        <v>1477843305</v>
      </c>
      <c r="L945" s="15">
        <f>(((K945/60)/60)/24)+DATE(1970,1,1)</f>
        <v>42673.66788194445</v>
      </c>
      <c r="M945" s="10">
        <f t="shared" si="29"/>
        <v>2016</v>
      </c>
      <c r="N945" t="b">
        <v>0</v>
      </c>
      <c r="O945">
        <v>12</v>
      </c>
      <c r="P945" t="b">
        <v>0</v>
      </c>
      <c r="Q945" t="s">
        <v>8271</v>
      </c>
      <c r="R945">
        <f>ROUND(E945/D945*100,0)</f>
        <v>10</v>
      </c>
      <c r="S945">
        <f>IFERROR(ROUND(E945/O945,2),0)</f>
        <v>24.08</v>
      </c>
      <c r="T945" s="11" t="s">
        <v>8325</v>
      </c>
      <c r="U945" t="s">
        <v>8327</v>
      </c>
    </row>
    <row r="946" spans="1:21" ht="43.2" x14ac:dyDescent="0.3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5">
        <f t="shared" si="28"/>
        <v>42478.583333333328</v>
      </c>
      <c r="K946">
        <v>1458050450</v>
      </c>
      <c r="L946" s="15">
        <f>(((K946/60)/60)/24)+DATE(1970,1,1)</f>
        <v>42444.583912037036</v>
      </c>
      <c r="M946" s="10">
        <f t="shared" si="29"/>
        <v>2016</v>
      </c>
      <c r="N946" t="b">
        <v>0</v>
      </c>
      <c r="O946">
        <v>96</v>
      </c>
      <c r="P946" t="b">
        <v>0</v>
      </c>
      <c r="Q946" t="s">
        <v>8271</v>
      </c>
      <c r="R946">
        <f>ROUND(E946/D946*100,0)</f>
        <v>13</v>
      </c>
      <c r="S946">
        <f>IFERROR(ROUND(E946/O946,2),0)</f>
        <v>69.41</v>
      </c>
      <c r="T946" s="11" t="s">
        <v>8325</v>
      </c>
      <c r="U946" t="s">
        <v>8327</v>
      </c>
    </row>
    <row r="947" spans="1:21" ht="43.2" x14ac:dyDescent="0.3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5">
        <f t="shared" si="28"/>
        <v>42784.999305555553</v>
      </c>
      <c r="K947">
        <v>1482958626</v>
      </c>
      <c r="L947" s="15">
        <f>(((K947/60)/60)/24)+DATE(1970,1,1)</f>
        <v>42732.872986111113</v>
      </c>
      <c r="M947" s="10">
        <f t="shared" si="29"/>
        <v>2016</v>
      </c>
      <c r="N947" t="b">
        <v>0</v>
      </c>
      <c r="O947">
        <v>16</v>
      </c>
      <c r="P947" t="b">
        <v>0</v>
      </c>
      <c r="Q947" t="s">
        <v>8271</v>
      </c>
      <c r="R947">
        <f>ROUND(E947/D947*100,0)</f>
        <v>2</v>
      </c>
      <c r="S947">
        <f>IFERROR(ROUND(E947/O947,2),0)</f>
        <v>155.25</v>
      </c>
      <c r="T947" s="11" t="s">
        <v>8325</v>
      </c>
      <c r="U947" t="s">
        <v>8327</v>
      </c>
    </row>
    <row r="948" spans="1:21" ht="43.2" x14ac:dyDescent="0.3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5">
        <f t="shared" si="28"/>
        <v>42622.750555555554</v>
      </c>
      <c r="K948">
        <v>1470852048</v>
      </c>
      <c r="L948" s="15">
        <f>(((K948/60)/60)/24)+DATE(1970,1,1)</f>
        <v>42592.750555555554</v>
      </c>
      <c r="M948" s="10">
        <f t="shared" si="29"/>
        <v>2016</v>
      </c>
      <c r="N948" t="b">
        <v>0</v>
      </c>
      <c r="O948">
        <v>5</v>
      </c>
      <c r="P948" t="b">
        <v>0</v>
      </c>
      <c r="Q948" t="s">
        <v>8271</v>
      </c>
      <c r="R948">
        <f>ROUND(E948/D948*100,0)</f>
        <v>2</v>
      </c>
      <c r="S948">
        <f>IFERROR(ROUND(E948/O948,2),0)</f>
        <v>57.2</v>
      </c>
      <c r="T948" s="11" t="s">
        <v>8325</v>
      </c>
      <c r="U948" t="s">
        <v>8327</v>
      </c>
    </row>
    <row r="949" spans="1:21" ht="43.2" x14ac:dyDescent="0.3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5">
        <f t="shared" si="28"/>
        <v>42551.781319444446</v>
      </c>
      <c r="K949">
        <v>1462128306</v>
      </c>
      <c r="L949" s="15">
        <f>(((K949/60)/60)/24)+DATE(1970,1,1)</f>
        <v>42491.781319444446</v>
      </c>
      <c r="M949" s="10">
        <f t="shared" si="29"/>
        <v>2016</v>
      </c>
      <c r="N949" t="b">
        <v>0</v>
      </c>
      <c r="O949">
        <v>0</v>
      </c>
      <c r="P949" t="b">
        <v>0</v>
      </c>
      <c r="Q949" t="s">
        <v>8271</v>
      </c>
      <c r="R949">
        <f>ROUND(E949/D949*100,0)</f>
        <v>0</v>
      </c>
      <c r="S949">
        <f>IFERROR(ROUND(E949/O949,2),0)</f>
        <v>0</v>
      </c>
      <c r="T949" s="11" t="s">
        <v>8325</v>
      </c>
      <c r="U949" t="s">
        <v>8327</v>
      </c>
    </row>
    <row r="950" spans="1:21" ht="57.6" x14ac:dyDescent="0.3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5">
        <f t="shared" si="28"/>
        <v>42441.828287037039</v>
      </c>
      <c r="K950">
        <v>1455220364</v>
      </c>
      <c r="L950" s="15">
        <f>(((K950/60)/60)/24)+DATE(1970,1,1)</f>
        <v>42411.828287037039</v>
      </c>
      <c r="M950" s="10">
        <f t="shared" si="29"/>
        <v>2016</v>
      </c>
      <c r="N950" t="b">
        <v>0</v>
      </c>
      <c r="O950">
        <v>8</v>
      </c>
      <c r="P950" t="b">
        <v>0</v>
      </c>
      <c r="Q950" t="s">
        <v>8271</v>
      </c>
      <c r="R950">
        <f>ROUND(E950/D950*100,0)</f>
        <v>12</v>
      </c>
      <c r="S950">
        <f>IFERROR(ROUND(E950/O950,2),0)</f>
        <v>60</v>
      </c>
      <c r="T950" s="11" t="s">
        <v>8325</v>
      </c>
      <c r="U950" t="s">
        <v>8327</v>
      </c>
    </row>
    <row r="951" spans="1:21" ht="43.2" x14ac:dyDescent="0.3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5">
        <f t="shared" si="28"/>
        <v>42421.043703703705</v>
      </c>
      <c r="K951">
        <v>1450832576</v>
      </c>
      <c r="L951" s="15">
        <f>(((K951/60)/60)/24)+DATE(1970,1,1)</f>
        <v>42361.043703703705</v>
      </c>
      <c r="M951" s="10">
        <f t="shared" si="29"/>
        <v>2015</v>
      </c>
      <c r="N951" t="b">
        <v>0</v>
      </c>
      <c r="O951">
        <v>7</v>
      </c>
      <c r="P951" t="b">
        <v>0</v>
      </c>
      <c r="Q951" t="s">
        <v>8271</v>
      </c>
      <c r="R951">
        <f>ROUND(E951/D951*100,0)</f>
        <v>1</v>
      </c>
      <c r="S951">
        <f>IFERROR(ROUND(E951/O951,2),0)</f>
        <v>39</v>
      </c>
      <c r="T951" s="11" t="s">
        <v>8325</v>
      </c>
      <c r="U951" t="s">
        <v>8327</v>
      </c>
    </row>
    <row r="952" spans="1:21" ht="43.2" x14ac:dyDescent="0.3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5">
        <f t="shared" si="28"/>
        <v>42386.750706018516</v>
      </c>
      <c r="K952">
        <v>1450461661</v>
      </c>
      <c r="L952" s="15">
        <f>(((K952/60)/60)/24)+DATE(1970,1,1)</f>
        <v>42356.750706018516</v>
      </c>
      <c r="M952" s="10">
        <f t="shared" si="29"/>
        <v>2015</v>
      </c>
      <c r="N952" t="b">
        <v>0</v>
      </c>
      <c r="O952">
        <v>24</v>
      </c>
      <c r="P952" t="b">
        <v>0</v>
      </c>
      <c r="Q952" t="s">
        <v>8271</v>
      </c>
      <c r="R952">
        <f>ROUND(E952/D952*100,0)</f>
        <v>28</v>
      </c>
      <c r="S952">
        <f>IFERROR(ROUND(E952/O952,2),0)</f>
        <v>58.42</v>
      </c>
      <c r="T952" s="11" t="s">
        <v>8325</v>
      </c>
      <c r="U952" t="s">
        <v>8327</v>
      </c>
    </row>
    <row r="953" spans="1:21" x14ac:dyDescent="0.3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5">
        <f t="shared" si="28"/>
        <v>42525.653611111105</v>
      </c>
      <c r="K953">
        <v>1461166872</v>
      </c>
      <c r="L953" s="15">
        <f>(((K953/60)/60)/24)+DATE(1970,1,1)</f>
        <v>42480.653611111105</v>
      </c>
      <c r="M953" s="10">
        <f t="shared" si="29"/>
        <v>2016</v>
      </c>
      <c r="N953" t="b">
        <v>0</v>
      </c>
      <c r="O953">
        <v>121</v>
      </c>
      <c r="P953" t="b">
        <v>0</v>
      </c>
      <c r="Q953" t="s">
        <v>8271</v>
      </c>
      <c r="R953">
        <f>ROUND(E953/D953*100,0)</f>
        <v>38</v>
      </c>
      <c r="S953">
        <f>IFERROR(ROUND(E953/O953,2),0)</f>
        <v>158.63999999999999</v>
      </c>
      <c r="T953" s="11" t="s">
        <v>8325</v>
      </c>
      <c r="U953" t="s">
        <v>8327</v>
      </c>
    </row>
    <row r="954" spans="1:21" ht="28.8" x14ac:dyDescent="0.3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5">
        <f t="shared" si="28"/>
        <v>42692.655231481483</v>
      </c>
      <c r="K954">
        <v>1476888212</v>
      </c>
      <c r="L954" s="15">
        <f>(((K954/60)/60)/24)+DATE(1970,1,1)</f>
        <v>42662.613564814819</v>
      </c>
      <c r="M954" s="10">
        <f t="shared" si="29"/>
        <v>2016</v>
      </c>
      <c r="N954" t="b">
        <v>0</v>
      </c>
      <c r="O954">
        <v>196</v>
      </c>
      <c r="P954" t="b">
        <v>0</v>
      </c>
      <c r="Q954" t="s">
        <v>8271</v>
      </c>
      <c r="R954">
        <f>ROUND(E954/D954*100,0)</f>
        <v>40</v>
      </c>
      <c r="S954">
        <f>IFERROR(ROUND(E954/O954,2),0)</f>
        <v>99.86</v>
      </c>
      <c r="T954" s="11" t="s">
        <v>8325</v>
      </c>
      <c r="U954" t="s">
        <v>8327</v>
      </c>
    </row>
    <row r="955" spans="1:21" ht="43.2" x14ac:dyDescent="0.3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5">
        <f t="shared" si="28"/>
        <v>42029.164340277777</v>
      </c>
      <c r="K955">
        <v>1419566199</v>
      </c>
      <c r="L955" s="15">
        <f>(((K955/60)/60)/24)+DATE(1970,1,1)</f>
        <v>41999.164340277777</v>
      </c>
      <c r="M955" s="10">
        <f t="shared" si="29"/>
        <v>2014</v>
      </c>
      <c r="N955" t="b">
        <v>0</v>
      </c>
      <c r="O955">
        <v>5</v>
      </c>
      <c r="P955" t="b">
        <v>0</v>
      </c>
      <c r="Q955" t="s">
        <v>8271</v>
      </c>
      <c r="R955">
        <f>ROUND(E955/D955*100,0)</f>
        <v>1</v>
      </c>
      <c r="S955">
        <f>IFERROR(ROUND(E955/O955,2),0)</f>
        <v>25.2</v>
      </c>
      <c r="T955" s="11" t="s">
        <v>8325</v>
      </c>
      <c r="U955" t="s">
        <v>8327</v>
      </c>
    </row>
    <row r="956" spans="1:21" ht="43.2" x14ac:dyDescent="0.3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5">
        <f t="shared" si="28"/>
        <v>42236.833784722221</v>
      </c>
      <c r="K956">
        <v>1436472039</v>
      </c>
      <c r="L956" s="15">
        <f>(((K956/60)/60)/24)+DATE(1970,1,1)</f>
        <v>42194.833784722221</v>
      </c>
      <c r="M956" s="10">
        <f t="shared" si="29"/>
        <v>2015</v>
      </c>
      <c r="N956" t="b">
        <v>0</v>
      </c>
      <c r="O956">
        <v>73</v>
      </c>
      <c r="P956" t="b">
        <v>0</v>
      </c>
      <c r="Q956" t="s">
        <v>8271</v>
      </c>
      <c r="R956">
        <f>ROUND(E956/D956*100,0)</f>
        <v>43</v>
      </c>
      <c r="S956">
        <f>IFERROR(ROUND(E956/O956,2),0)</f>
        <v>89.19</v>
      </c>
      <c r="T956" s="11" t="s">
        <v>8325</v>
      </c>
      <c r="U956" t="s">
        <v>8327</v>
      </c>
    </row>
    <row r="957" spans="1:21" ht="43.2" x14ac:dyDescent="0.3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5">
        <f t="shared" si="28"/>
        <v>42626.295138888891</v>
      </c>
      <c r="K957">
        <v>1470294300</v>
      </c>
      <c r="L957" s="15">
        <f>(((K957/60)/60)/24)+DATE(1970,1,1)</f>
        <v>42586.295138888891</v>
      </c>
      <c r="M957" s="10">
        <f t="shared" si="29"/>
        <v>2016</v>
      </c>
      <c r="N957" t="b">
        <v>0</v>
      </c>
      <c r="O957">
        <v>93</v>
      </c>
      <c r="P957" t="b">
        <v>0</v>
      </c>
      <c r="Q957" t="s">
        <v>8271</v>
      </c>
      <c r="R957">
        <f>ROUND(E957/D957*100,0)</f>
        <v>6</v>
      </c>
      <c r="S957">
        <f>IFERROR(ROUND(E957/O957,2),0)</f>
        <v>182.62</v>
      </c>
      <c r="T957" s="11" t="s">
        <v>8325</v>
      </c>
      <c r="U957" t="s">
        <v>8327</v>
      </c>
    </row>
    <row r="958" spans="1:21" ht="57.6" x14ac:dyDescent="0.3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5">
        <f t="shared" si="28"/>
        <v>42120.872210648144</v>
      </c>
      <c r="K958">
        <v>1424901359</v>
      </c>
      <c r="L958" s="15">
        <f>(((K958/60)/60)/24)+DATE(1970,1,1)</f>
        <v>42060.913877314815</v>
      </c>
      <c r="M958" s="10">
        <f t="shared" si="29"/>
        <v>2015</v>
      </c>
      <c r="N958" t="b">
        <v>0</v>
      </c>
      <c r="O958">
        <v>17</v>
      </c>
      <c r="P958" t="b">
        <v>0</v>
      </c>
      <c r="Q958" t="s">
        <v>8271</v>
      </c>
      <c r="R958">
        <f>ROUND(E958/D958*100,0)</f>
        <v>2</v>
      </c>
      <c r="S958">
        <f>IFERROR(ROUND(E958/O958,2),0)</f>
        <v>50.65</v>
      </c>
      <c r="T958" s="11" t="s">
        <v>8325</v>
      </c>
      <c r="U958" t="s">
        <v>8327</v>
      </c>
    </row>
    <row r="959" spans="1:21" ht="28.8" x14ac:dyDescent="0.3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5">
        <f t="shared" si="28"/>
        <v>42691.594131944439</v>
      </c>
      <c r="K959">
        <v>1476710133</v>
      </c>
      <c r="L959" s="15">
        <f>(((K959/60)/60)/24)+DATE(1970,1,1)</f>
        <v>42660.552465277782</v>
      </c>
      <c r="M959" s="10">
        <f t="shared" si="29"/>
        <v>2016</v>
      </c>
      <c r="N959" t="b">
        <v>0</v>
      </c>
      <c r="O959">
        <v>7</v>
      </c>
      <c r="P959" t="b">
        <v>0</v>
      </c>
      <c r="Q959" t="s">
        <v>8271</v>
      </c>
      <c r="R959">
        <f>ROUND(E959/D959*100,0)</f>
        <v>2</v>
      </c>
      <c r="S959">
        <f>IFERROR(ROUND(E959/O959,2),0)</f>
        <v>33.29</v>
      </c>
      <c r="T959" s="11" t="s">
        <v>8325</v>
      </c>
      <c r="U959" t="s">
        <v>8327</v>
      </c>
    </row>
    <row r="960" spans="1:21" ht="57.6" x14ac:dyDescent="0.3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5">
        <f t="shared" si="28"/>
        <v>42104.207638888889</v>
      </c>
      <c r="K960">
        <v>1426792563</v>
      </c>
      <c r="L960" s="15">
        <f>(((K960/60)/60)/24)+DATE(1970,1,1)</f>
        <v>42082.802812499998</v>
      </c>
      <c r="M960" s="10">
        <f t="shared" si="29"/>
        <v>2015</v>
      </c>
      <c r="N960" t="b">
        <v>0</v>
      </c>
      <c r="O960">
        <v>17</v>
      </c>
      <c r="P960" t="b">
        <v>0</v>
      </c>
      <c r="Q960" t="s">
        <v>8271</v>
      </c>
      <c r="R960">
        <f>ROUND(E960/D960*100,0)</f>
        <v>11</v>
      </c>
      <c r="S960">
        <f>IFERROR(ROUND(E960/O960,2),0)</f>
        <v>51.82</v>
      </c>
      <c r="T960" s="11" t="s">
        <v>8325</v>
      </c>
      <c r="U960" t="s">
        <v>8327</v>
      </c>
    </row>
    <row r="961" spans="1:21" ht="43.2" x14ac:dyDescent="0.3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5">
        <f t="shared" si="28"/>
        <v>42023.174363425926</v>
      </c>
      <c r="K961">
        <v>1419048665</v>
      </c>
      <c r="L961" s="15">
        <f>(((K961/60)/60)/24)+DATE(1970,1,1)</f>
        <v>41993.174363425926</v>
      </c>
      <c r="M961" s="10">
        <f t="shared" si="29"/>
        <v>2014</v>
      </c>
      <c r="N961" t="b">
        <v>0</v>
      </c>
      <c r="O961">
        <v>171</v>
      </c>
      <c r="P961" t="b">
        <v>0</v>
      </c>
      <c r="Q961" t="s">
        <v>8271</v>
      </c>
      <c r="R961">
        <f>ROUND(E961/D961*100,0)</f>
        <v>39</v>
      </c>
      <c r="S961">
        <f>IFERROR(ROUND(E961/O961,2),0)</f>
        <v>113.63</v>
      </c>
      <c r="T961" s="11" t="s">
        <v>8325</v>
      </c>
      <c r="U961" t="s">
        <v>8327</v>
      </c>
    </row>
    <row r="962" spans="1:21" ht="43.2" x14ac:dyDescent="0.3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5">
        <f t="shared" si="28"/>
        <v>42808.585127314815</v>
      </c>
      <c r="K962">
        <v>1485874955</v>
      </c>
      <c r="L962" s="15">
        <f>(((K962/60)/60)/24)+DATE(1970,1,1)</f>
        <v>42766.626793981486</v>
      </c>
      <c r="M962" s="10">
        <f t="shared" si="29"/>
        <v>2017</v>
      </c>
      <c r="N962" t="b">
        <v>0</v>
      </c>
      <c r="O962">
        <v>188</v>
      </c>
      <c r="P962" t="b">
        <v>0</v>
      </c>
      <c r="Q962" t="s">
        <v>8271</v>
      </c>
      <c r="R962">
        <f>ROUND(E962/D962*100,0)</f>
        <v>46</v>
      </c>
      <c r="S962">
        <f>IFERROR(ROUND(E962/O962,2),0)</f>
        <v>136.46</v>
      </c>
      <c r="T962" s="11" t="s">
        <v>8325</v>
      </c>
      <c r="U962" t="s">
        <v>8327</v>
      </c>
    </row>
    <row r="963" spans="1:21" ht="43.2" x14ac:dyDescent="0.3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5">
        <f t="shared" ref="J963:J1026" si="30">(((I963/60)/60)/24)+DATE(1970,1,1)</f>
        <v>42786.791666666672</v>
      </c>
      <c r="K963">
        <v>1483634335</v>
      </c>
      <c r="L963" s="15">
        <f>(((K963/60)/60)/24)+DATE(1970,1,1)</f>
        <v>42740.693692129629</v>
      </c>
      <c r="M963" s="10">
        <f t="shared" ref="M963:M1026" si="31">YEAR(L963)</f>
        <v>2017</v>
      </c>
      <c r="N963" t="b">
        <v>0</v>
      </c>
      <c r="O963">
        <v>110</v>
      </c>
      <c r="P963" t="b">
        <v>0</v>
      </c>
      <c r="Q963" t="s">
        <v>8271</v>
      </c>
      <c r="R963">
        <f>ROUND(E963/D963*100,0)</f>
        <v>42</v>
      </c>
      <c r="S963">
        <f>IFERROR(ROUND(E963/O963,2),0)</f>
        <v>364.35</v>
      </c>
      <c r="T963" s="11" t="s">
        <v>8325</v>
      </c>
      <c r="U963" t="s">
        <v>8327</v>
      </c>
    </row>
    <row r="964" spans="1:21" ht="43.2" x14ac:dyDescent="0.3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5">
        <f t="shared" si="30"/>
        <v>42411.712418981479</v>
      </c>
      <c r="K964">
        <v>1451927153</v>
      </c>
      <c r="L964" s="15">
        <f>(((K964/60)/60)/24)+DATE(1970,1,1)</f>
        <v>42373.712418981479</v>
      </c>
      <c r="M964" s="10">
        <f t="shared" si="31"/>
        <v>2016</v>
      </c>
      <c r="N964" t="b">
        <v>0</v>
      </c>
      <c r="O964">
        <v>37</v>
      </c>
      <c r="P964" t="b">
        <v>0</v>
      </c>
      <c r="Q964" t="s">
        <v>8271</v>
      </c>
      <c r="R964">
        <f>ROUND(E964/D964*100,0)</f>
        <v>28</v>
      </c>
      <c r="S964">
        <f>IFERROR(ROUND(E964/O964,2),0)</f>
        <v>19.239999999999998</v>
      </c>
      <c r="T964" s="11" t="s">
        <v>8325</v>
      </c>
      <c r="U964" t="s">
        <v>8327</v>
      </c>
    </row>
    <row r="965" spans="1:21" ht="28.8" x14ac:dyDescent="0.3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5">
        <f t="shared" si="30"/>
        <v>42660.635636574079</v>
      </c>
      <c r="K965">
        <v>1473693319</v>
      </c>
      <c r="L965" s="15">
        <f>(((K965/60)/60)/24)+DATE(1970,1,1)</f>
        <v>42625.635636574079</v>
      </c>
      <c r="M965" s="10">
        <f t="shared" si="31"/>
        <v>2016</v>
      </c>
      <c r="N965" t="b">
        <v>0</v>
      </c>
      <c r="O965">
        <v>9</v>
      </c>
      <c r="P965" t="b">
        <v>0</v>
      </c>
      <c r="Q965" t="s">
        <v>8271</v>
      </c>
      <c r="R965">
        <f>ROUND(E965/D965*100,0)</f>
        <v>1</v>
      </c>
      <c r="S965">
        <f>IFERROR(ROUND(E965/O965,2),0)</f>
        <v>41.89</v>
      </c>
      <c r="T965" s="11" t="s">
        <v>8325</v>
      </c>
      <c r="U965" t="s">
        <v>8327</v>
      </c>
    </row>
    <row r="966" spans="1:21" ht="43.2" x14ac:dyDescent="0.3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5">
        <f t="shared" si="30"/>
        <v>42248.628692129627</v>
      </c>
      <c r="K966">
        <v>1437663919</v>
      </c>
      <c r="L966" s="15">
        <f>(((K966/60)/60)/24)+DATE(1970,1,1)</f>
        <v>42208.628692129627</v>
      </c>
      <c r="M966" s="10">
        <f t="shared" si="31"/>
        <v>2015</v>
      </c>
      <c r="N966" t="b">
        <v>0</v>
      </c>
      <c r="O966">
        <v>29</v>
      </c>
      <c r="P966" t="b">
        <v>0</v>
      </c>
      <c r="Q966" t="s">
        <v>8271</v>
      </c>
      <c r="R966">
        <f>ROUND(E966/D966*100,0)</f>
        <v>1</v>
      </c>
      <c r="S966">
        <f>IFERROR(ROUND(E966/O966,2),0)</f>
        <v>30.31</v>
      </c>
      <c r="T966" s="11" t="s">
        <v>8325</v>
      </c>
      <c r="U966" t="s">
        <v>8327</v>
      </c>
    </row>
    <row r="967" spans="1:21" ht="43.2" x14ac:dyDescent="0.3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5">
        <f t="shared" si="30"/>
        <v>42669.165972222225</v>
      </c>
      <c r="K967">
        <v>1474676646</v>
      </c>
      <c r="L967" s="15">
        <f>(((K967/60)/60)/24)+DATE(1970,1,1)</f>
        <v>42637.016736111109</v>
      </c>
      <c r="M967" s="10">
        <f t="shared" si="31"/>
        <v>2016</v>
      </c>
      <c r="N967" t="b">
        <v>0</v>
      </c>
      <c r="O967">
        <v>6</v>
      </c>
      <c r="P967" t="b">
        <v>0</v>
      </c>
      <c r="Q967" t="s">
        <v>8271</v>
      </c>
      <c r="R967">
        <f>ROUND(E967/D967*100,0)</f>
        <v>1</v>
      </c>
      <c r="S967">
        <f>IFERROR(ROUND(E967/O967,2),0)</f>
        <v>49.67</v>
      </c>
      <c r="T967" s="11" t="s">
        <v>8325</v>
      </c>
      <c r="U967" t="s">
        <v>8327</v>
      </c>
    </row>
    <row r="968" spans="1:21" ht="43.2" x14ac:dyDescent="0.3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5">
        <f t="shared" si="30"/>
        <v>42649.635787037041</v>
      </c>
      <c r="K968">
        <v>1473174932</v>
      </c>
      <c r="L968" s="15">
        <f>(((K968/60)/60)/24)+DATE(1970,1,1)</f>
        <v>42619.635787037041</v>
      </c>
      <c r="M968" s="10">
        <f t="shared" si="31"/>
        <v>2016</v>
      </c>
      <c r="N968" t="b">
        <v>0</v>
      </c>
      <c r="O968">
        <v>30</v>
      </c>
      <c r="P968" t="b">
        <v>0</v>
      </c>
      <c r="Q968" t="s">
        <v>8271</v>
      </c>
      <c r="R968">
        <f>ROUND(E968/D968*100,0)</f>
        <v>15</v>
      </c>
      <c r="S968">
        <f>IFERROR(ROUND(E968/O968,2),0)</f>
        <v>59.2</v>
      </c>
      <c r="T968" s="11" t="s">
        <v>8325</v>
      </c>
      <c r="U968" t="s">
        <v>8327</v>
      </c>
    </row>
    <row r="969" spans="1:21" ht="43.2" x14ac:dyDescent="0.3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5">
        <f t="shared" si="30"/>
        <v>42482.21266203704</v>
      </c>
      <c r="K969">
        <v>1456121174</v>
      </c>
      <c r="L969" s="15">
        <f>(((K969/60)/60)/24)+DATE(1970,1,1)</f>
        <v>42422.254328703704</v>
      </c>
      <c r="M969" s="10">
        <f t="shared" si="31"/>
        <v>2016</v>
      </c>
      <c r="N969" t="b">
        <v>0</v>
      </c>
      <c r="O969">
        <v>81</v>
      </c>
      <c r="P969" t="b">
        <v>0</v>
      </c>
      <c r="Q969" t="s">
        <v>8271</v>
      </c>
      <c r="R969">
        <f>ROUND(E969/D969*100,0)</f>
        <v>18</v>
      </c>
      <c r="S969">
        <f>IFERROR(ROUND(E969/O969,2),0)</f>
        <v>43.98</v>
      </c>
      <c r="T969" s="11" t="s">
        <v>8325</v>
      </c>
      <c r="U969" t="s">
        <v>8327</v>
      </c>
    </row>
    <row r="970" spans="1:21" ht="43.2" x14ac:dyDescent="0.3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5">
        <f t="shared" si="30"/>
        <v>41866.847615740742</v>
      </c>
      <c r="K970">
        <v>1405542034</v>
      </c>
      <c r="L970" s="15">
        <f>(((K970/60)/60)/24)+DATE(1970,1,1)</f>
        <v>41836.847615740742</v>
      </c>
      <c r="M970" s="10">
        <f t="shared" si="31"/>
        <v>2014</v>
      </c>
      <c r="N970" t="b">
        <v>0</v>
      </c>
      <c r="O970">
        <v>4</v>
      </c>
      <c r="P970" t="b">
        <v>0</v>
      </c>
      <c r="Q970" t="s">
        <v>8271</v>
      </c>
      <c r="R970">
        <f>ROUND(E970/D970*100,0)</f>
        <v>1</v>
      </c>
      <c r="S970">
        <f>IFERROR(ROUND(E970/O970,2),0)</f>
        <v>26.5</v>
      </c>
      <c r="T970" s="11" t="s">
        <v>8325</v>
      </c>
      <c r="U970" t="s">
        <v>8327</v>
      </c>
    </row>
    <row r="971" spans="1:21" ht="28.8" x14ac:dyDescent="0.3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5">
        <f t="shared" si="30"/>
        <v>42775.30332175926</v>
      </c>
      <c r="K971">
        <v>1483773407</v>
      </c>
      <c r="L971" s="15">
        <f>(((K971/60)/60)/24)+DATE(1970,1,1)</f>
        <v>42742.30332175926</v>
      </c>
      <c r="M971" s="10">
        <f t="shared" si="31"/>
        <v>2017</v>
      </c>
      <c r="N971" t="b">
        <v>0</v>
      </c>
      <c r="O971">
        <v>11</v>
      </c>
      <c r="P971" t="b">
        <v>0</v>
      </c>
      <c r="Q971" t="s">
        <v>8271</v>
      </c>
      <c r="R971">
        <f>ROUND(E971/D971*100,0)</f>
        <v>47</v>
      </c>
      <c r="S971">
        <f>IFERROR(ROUND(E971/O971,2),0)</f>
        <v>1272.73</v>
      </c>
      <c r="T971" s="11" t="s">
        <v>8325</v>
      </c>
      <c r="U971" t="s">
        <v>8327</v>
      </c>
    </row>
    <row r="972" spans="1:21" ht="57.6" x14ac:dyDescent="0.3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5">
        <f t="shared" si="30"/>
        <v>42758.207638888889</v>
      </c>
      <c r="K972">
        <v>1481951853</v>
      </c>
      <c r="L972" s="15">
        <f>(((K972/60)/60)/24)+DATE(1970,1,1)</f>
        <v>42721.220520833333</v>
      </c>
      <c r="M972" s="10">
        <f t="shared" si="31"/>
        <v>2016</v>
      </c>
      <c r="N972" t="b">
        <v>0</v>
      </c>
      <c r="O972">
        <v>14</v>
      </c>
      <c r="P972" t="b">
        <v>0</v>
      </c>
      <c r="Q972" t="s">
        <v>8271</v>
      </c>
      <c r="R972">
        <f>ROUND(E972/D972*100,0)</f>
        <v>46</v>
      </c>
      <c r="S972">
        <f>IFERROR(ROUND(E972/O972,2),0)</f>
        <v>164</v>
      </c>
      <c r="T972" s="11" t="s">
        <v>8325</v>
      </c>
      <c r="U972" t="s">
        <v>8327</v>
      </c>
    </row>
    <row r="973" spans="1:21" ht="43.2" x14ac:dyDescent="0.3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5">
        <f t="shared" si="30"/>
        <v>42156.709027777775</v>
      </c>
      <c r="K973">
        <v>1429290060</v>
      </c>
      <c r="L973" s="15">
        <f>(((K973/60)/60)/24)+DATE(1970,1,1)</f>
        <v>42111.709027777775</v>
      </c>
      <c r="M973" s="10">
        <f t="shared" si="31"/>
        <v>2015</v>
      </c>
      <c r="N973" t="b">
        <v>0</v>
      </c>
      <c r="O973">
        <v>5</v>
      </c>
      <c r="P973" t="b">
        <v>0</v>
      </c>
      <c r="Q973" t="s">
        <v>8271</v>
      </c>
      <c r="R973">
        <f>ROUND(E973/D973*100,0)</f>
        <v>0</v>
      </c>
      <c r="S973">
        <f>IFERROR(ROUND(E973/O973,2),0)</f>
        <v>45.2</v>
      </c>
      <c r="T973" s="11" t="s">
        <v>8325</v>
      </c>
      <c r="U973" t="s">
        <v>8327</v>
      </c>
    </row>
    <row r="974" spans="1:21" ht="43.2" x14ac:dyDescent="0.3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5">
        <f t="shared" si="30"/>
        <v>41886.290972222225</v>
      </c>
      <c r="K974">
        <v>1407271598</v>
      </c>
      <c r="L974" s="15">
        <f>(((K974/60)/60)/24)+DATE(1970,1,1)</f>
        <v>41856.865717592591</v>
      </c>
      <c r="M974" s="10">
        <f t="shared" si="31"/>
        <v>2014</v>
      </c>
      <c r="N974" t="b">
        <v>0</v>
      </c>
      <c r="O974">
        <v>45</v>
      </c>
      <c r="P974" t="b">
        <v>0</v>
      </c>
      <c r="Q974" t="s">
        <v>8271</v>
      </c>
      <c r="R974">
        <f>ROUND(E974/D974*100,0)</f>
        <v>35</v>
      </c>
      <c r="S974">
        <f>IFERROR(ROUND(E974/O974,2),0)</f>
        <v>153.88999999999999</v>
      </c>
      <c r="T974" s="11" t="s">
        <v>8325</v>
      </c>
      <c r="U974" t="s">
        <v>8327</v>
      </c>
    </row>
    <row r="975" spans="1:21" ht="43.2" x14ac:dyDescent="0.3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5">
        <f t="shared" si="30"/>
        <v>42317.056631944448</v>
      </c>
      <c r="K975">
        <v>1441844493</v>
      </c>
      <c r="L975" s="15">
        <f>(((K975/60)/60)/24)+DATE(1970,1,1)</f>
        <v>42257.014965277776</v>
      </c>
      <c r="M975" s="10">
        <f t="shared" si="31"/>
        <v>2015</v>
      </c>
      <c r="N975" t="b">
        <v>0</v>
      </c>
      <c r="O975">
        <v>8</v>
      </c>
      <c r="P975" t="b">
        <v>0</v>
      </c>
      <c r="Q975" t="s">
        <v>8271</v>
      </c>
      <c r="R975">
        <f>ROUND(E975/D975*100,0)</f>
        <v>2</v>
      </c>
      <c r="S975">
        <f>IFERROR(ROUND(E975/O975,2),0)</f>
        <v>51.38</v>
      </c>
      <c r="T975" s="11" t="s">
        <v>8325</v>
      </c>
      <c r="U975" t="s">
        <v>8327</v>
      </c>
    </row>
    <row r="976" spans="1:21" ht="43.2" x14ac:dyDescent="0.3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5">
        <f t="shared" si="30"/>
        <v>42454.707824074074</v>
      </c>
      <c r="K976">
        <v>1456336756</v>
      </c>
      <c r="L976" s="15">
        <f>(((K976/60)/60)/24)+DATE(1970,1,1)</f>
        <v>42424.749490740738</v>
      </c>
      <c r="M976" s="10">
        <f t="shared" si="31"/>
        <v>2016</v>
      </c>
      <c r="N976" t="b">
        <v>0</v>
      </c>
      <c r="O976">
        <v>3</v>
      </c>
      <c r="P976" t="b">
        <v>0</v>
      </c>
      <c r="Q976" t="s">
        <v>8271</v>
      </c>
      <c r="R976">
        <f>ROUND(E976/D976*100,0)</f>
        <v>1</v>
      </c>
      <c r="S976">
        <f>IFERROR(ROUND(E976/O976,2),0)</f>
        <v>93.33</v>
      </c>
      <c r="T976" s="11" t="s">
        <v>8325</v>
      </c>
      <c r="U976" t="s">
        <v>8327</v>
      </c>
    </row>
    <row r="977" spans="1:21" ht="43.2" x14ac:dyDescent="0.3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5">
        <f t="shared" si="30"/>
        <v>42549.696585648147</v>
      </c>
      <c r="K977">
        <v>1461948185</v>
      </c>
      <c r="L977" s="15">
        <f>(((K977/60)/60)/24)+DATE(1970,1,1)</f>
        <v>42489.696585648147</v>
      </c>
      <c r="M977" s="10">
        <f t="shared" si="31"/>
        <v>2016</v>
      </c>
      <c r="N977" t="b">
        <v>0</v>
      </c>
      <c r="O977">
        <v>24</v>
      </c>
      <c r="P977" t="b">
        <v>0</v>
      </c>
      <c r="Q977" t="s">
        <v>8271</v>
      </c>
      <c r="R977">
        <f>ROUND(E977/D977*100,0)</f>
        <v>3</v>
      </c>
      <c r="S977">
        <f>IFERROR(ROUND(E977/O977,2),0)</f>
        <v>108.63</v>
      </c>
      <c r="T977" s="11" t="s">
        <v>8325</v>
      </c>
      <c r="U977" t="s">
        <v>8327</v>
      </c>
    </row>
    <row r="978" spans="1:21" ht="43.2" x14ac:dyDescent="0.3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5">
        <f t="shared" si="30"/>
        <v>42230.058993055558</v>
      </c>
      <c r="K978">
        <v>1435627497</v>
      </c>
      <c r="L978" s="15">
        <f>(((K978/60)/60)/24)+DATE(1970,1,1)</f>
        <v>42185.058993055558</v>
      </c>
      <c r="M978" s="10">
        <f t="shared" si="31"/>
        <v>2015</v>
      </c>
      <c r="N978" t="b">
        <v>0</v>
      </c>
      <c r="O978">
        <v>18</v>
      </c>
      <c r="P978" t="b">
        <v>0</v>
      </c>
      <c r="Q978" t="s">
        <v>8271</v>
      </c>
      <c r="R978">
        <f>ROUND(E978/D978*100,0)</f>
        <v>2</v>
      </c>
      <c r="S978">
        <f>IFERROR(ROUND(E978/O978,2),0)</f>
        <v>160.5</v>
      </c>
      <c r="T978" s="11" t="s">
        <v>8325</v>
      </c>
      <c r="U978" t="s">
        <v>8327</v>
      </c>
    </row>
    <row r="979" spans="1:21" ht="43.2" x14ac:dyDescent="0.3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5">
        <f t="shared" si="30"/>
        <v>42421.942094907412</v>
      </c>
      <c r="K979">
        <v>1453502197</v>
      </c>
      <c r="L979" s="15">
        <f>(((K979/60)/60)/24)+DATE(1970,1,1)</f>
        <v>42391.942094907412</v>
      </c>
      <c r="M979" s="10">
        <f t="shared" si="31"/>
        <v>2016</v>
      </c>
      <c r="N979" t="b">
        <v>0</v>
      </c>
      <c r="O979">
        <v>12</v>
      </c>
      <c r="P979" t="b">
        <v>0</v>
      </c>
      <c r="Q979" t="s">
        <v>8271</v>
      </c>
      <c r="R979">
        <f>ROUND(E979/D979*100,0)</f>
        <v>34</v>
      </c>
      <c r="S979">
        <f>IFERROR(ROUND(E979/O979,2),0)</f>
        <v>75.75</v>
      </c>
      <c r="T979" s="11" t="s">
        <v>8325</v>
      </c>
      <c r="U979" t="s">
        <v>8327</v>
      </c>
    </row>
    <row r="980" spans="1:21" ht="43.2" x14ac:dyDescent="0.3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5">
        <f t="shared" si="30"/>
        <v>42425.309039351851</v>
      </c>
      <c r="K980">
        <v>1453793101</v>
      </c>
      <c r="L980" s="15">
        <f>(((K980/60)/60)/24)+DATE(1970,1,1)</f>
        <v>42395.309039351851</v>
      </c>
      <c r="M980" s="10">
        <f t="shared" si="31"/>
        <v>2016</v>
      </c>
      <c r="N980" t="b">
        <v>0</v>
      </c>
      <c r="O980">
        <v>123</v>
      </c>
      <c r="P980" t="b">
        <v>0</v>
      </c>
      <c r="Q980" t="s">
        <v>8271</v>
      </c>
      <c r="R980">
        <f>ROUND(E980/D980*100,0)</f>
        <v>56</v>
      </c>
      <c r="S980">
        <f>IFERROR(ROUND(E980/O980,2),0)</f>
        <v>790.84</v>
      </c>
      <c r="T980" s="11" t="s">
        <v>8325</v>
      </c>
      <c r="U980" t="s">
        <v>8327</v>
      </c>
    </row>
    <row r="981" spans="1:21" ht="43.2" x14ac:dyDescent="0.3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5">
        <f t="shared" si="30"/>
        <v>42541.790972222225</v>
      </c>
      <c r="K981">
        <v>1463392828</v>
      </c>
      <c r="L981" s="15">
        <f>(((K981/60)/60)/24)+DATE(1970,1,1)</f>
        <v>42506.416990740734</v>
      </c>
      <c r="M981" s="10">
        <f t="shared" si="31"/>
        <v>2016</v>
      </c>
      <c r="N981" t="b">
        <v>0</v>
      </c>
      <c r="O981">
        <v>96</v>
      </c>
      <c r="P981" t="b">
        <v>0</v>
      </c>
      <c r="Q981" t="s">
        <v>8271</v>
      </c>
      <c r="R981">
        <f>ROUND(E981/D981*100,0)</f>
        <v>83</v>
      </c>
      <c r="S981">
        <f>IFERROR(ROUND(E981/O981,2),0)</f>
        <v>301.94</v>
      </c>
      <c r="T981" s="11" t="s">
        <v>8325</v>
      </c>
      <c r="U981" t="s">
        <v>8327</v>
      </c>
    </row>
    <row r="982" spans="1:21" ht="57.6" x14ac:dyDescent="0.3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5">
        <f t="shared" si="30"/>
        <v>41973.945856481485</v>
      </c>
      <c r="K982">
        <v>1413495722</v>
      </c>
      <c r="L982" s="15">
        <f>(((K982/60)/60)/24)+DATE(1970,1,1)</f>
        <v>41928.904189814813</v>
      </c>
      <c r="M982" s="10">
        <f t="shared" si="31"/>
        <v>2014</v>
      </c>
      <c r="N982" t="b">
        <v>0</v>
      </c>
      <c r="O982">
        <v>31</v>
      </c>
      <c r="P982" t="b">
        <v>0</v>
      </c>
      <c r="Q982" t="s">
        <v>8271</v>
      </c>
      <c r="R982">
        <f>ROUND(E982/D982*100,0)</f>
        <v>15</v>
      </c>
      <c r="S982">
        <f>IFERROR(ROUND(E982/O982,2),0)</f>
        <v>47.94</v>
      </c>
      <c r="T982" s="11" t="s">
        <v>8325</v>
      </c>
      <c r="U982" t="s">
        <v>8327</v>
      </c>
    </row>
    <row r="983" spans="1:21" ht="57.6" x14ac:dyDescent="0.3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5">
        <f t="shared" si="30"/>
        <v>41860.947013888886</v>
      </c>
      <c r="K983">
        <v>1405032222</v>
      </c>
      <c r="L983" s="15">
        <f>(((K983/60)/60)/24)+DATE(1970,1,1)</f>
        <v>41830.947013888886</v>
      </c>
      <c r="M983" s="10">
        <f t="shared" si="31"/>
        <v>2014</v>
      </c>
      <c r="N983" t="b">
        <v>0</v>
      </c>
      <c r="O983">
        <v>4</v>
      </c>
      <c r="P983" t="b">
        <v>0</v>
      </c>
      <c r="Q983" t="s">
        <v>8271</v>
      </c>
      <c r="R983">
        <f>ROUND(E983/D983*100,0)</f>
        <v>0</v>
      </c>
      <c r="S983">
        <f>IFERROR(ROUND(E983/O983,2),0)</f>
        <v>2.75</v>
      </c>
      <c r="T983" s="11" t="s">
        <v>8325</v>
      </c>
      <c r="U983" t="s">
        <v>8327</v>
      </c>
    </row>
    <row r="984" spans="1:21" ht="28.8" x14ac:dyDescent="0.3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5">
        <f t="shared" si="30"/>
        <v>42645.753310185188</v>
      </c>
      <c r="K984">
        <v>1472839486</v>
      </c>
      <c r="L984" s="15">
        <f>(((K984/60)/60)/24)+DATE(1970,1,1)</f>
        <v>42615.753310185188</v>
      </c>
      <c r="M984" s="10">
        <f t="shared" si="31"/>
        <v>2016</v>
      </c>
      <c r="N984" t="b">
        <v>0</v>
      </c>
      <c r="O984">
        <v>3</v>
      </c>
      <c r="P984" t="b">
        <v>0</v>
      </c>
      <c r="Q984" t="s">
        <v>8271</v>
      </c>
      <c r="R984">
        <f>ROUND(E984/D984*100,0)</f>
        <v>0</v>
      </c>
      <c r="S984">
        <f>IFERROR(ROUND(E984/O984,2),0)</f>
        <v>1</v>
      </c>
      <c r="T984" s="11" t="s">
        <v>8325</v>
      </c>
      <c r="U984" t="s">
        <v>8327</v>
      </c>
    </row>
    <row r="985" spans="1:21" ht="57.6" x14ac:dyDescent="0.3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5">
        <f t="shared" si="30"/>
        <v>42605.870833333334</v>
      </c>
      <c r="K985">
        <v>1469289685</v>
      </c>
      <c r="L985" s="15">
        <f>(((K985/60)/60)/24)+DATE(1970,1,1)</f>
        <v>42574.667650462965</v>
      </c>
      <c r="M985" s="10">
        <f t="shared" si="31"/>
        <v>2016</v>
      </c>
      <c r="N985" t="b">
        <v>0</v>
      </c>
      <c r="O985">
        <v>179</v>
      </c>
      <c r="P985" t="b">
        <v>0</v>
      </c>
      <c r="Q985" t="s">
        <v>8271</v>
      </c>
      <c r="R985">
        <f>ROUND(E985/D985*100,0)</f>
        <v>30</v>
      </c>
      <c r="S985">
        <f>IFERROR(ROUND(E985/O985,2),0)</f>
        <v>171.79</v>
      </c>
      <c r="T985" s="11" t="s">
        <v>8325</v>
      </c>
      <c r="U985" t="s">
        <v>8327</v>
      </c>
    </row>
    <row r="986" spans="1:21" ht="72" x14ac:dyDescent="0.3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5">
        <f t="shared" si="30"/>
        <v>42091.074166666673</v>
      </c>
      <c r="K986">
        <v>1424918808</v>
      </c>
      <c r="L986" s="15">
        <f>(((K986/60)/60)/24)+DATE(1970,1,1)</f>
        <v>42061.11583333333</v>
      </c>
      <c r="M986" s="10">
        <f t="shared" si="31"/>
        <v>2015</v>
      </c>
      <c r="N986" t="b">
        <v>0</v>
      </c>
      <c r="O986">
        <v>3</v>
      </c>
      <c r="P986" t="b">
        <v>0</v>
      </c>
      <c r="Q986" t="s">
        <v>8271</v>
      </c>
      <c r="R986">
        <f>ROUND(E986/D986*100,0)</f>
        <v>1</v>
      </c>
      <c r="S986">
        <f>IFERROR(ROUND(E986/O986,2),0)</f>
        <v>35.33</v>
      </c>
      <c r="T986" s="11" t="s">
        <v>8325</v>
      </c>
      <c r="U986" t="s">
        <v>8327</v>
      </c>
    </row>
    <row r="987" spans="1:21" ht="43.2" x14ac:dyDescent="0.3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5">
        <f t="shared" si="30"/>
        <v>42369.958333333328</v>
      </c>
      <c r="K987">
        <v>1449011610</v>
      </c>
      <c r="L987" s="15">
        <f>(((K987/60)/60)/24)+DATE(1970,1,1)</f>
        <v>42339.967708333337</v>
      </c>
      <c r="M987" s="10">
        <f t="shared" si="31"/>
        <v>2015</v>
      </c>
      <c r="N987" t="b">
        <v>0</v>
      </c>
      <c r="O987">
        <v>23</v>
      </c>
      <c r="P987" t="b">
        <v>0</v>
      </c>
      <c r="Q987" t="s">
        <v>8271</v>
      </c>
      <c r="R987">
        <f>ROUND(E987/D987*100,0)</f>
        <v>6</v>
      </c>
      <c r="S987">
        <f>IFERROR(ROUND(E987/O987,2),0)</f>
        <v>82.09</v>
      </c>
      <c r="T987" s="11" t="s">
        <v>8325</v>
      </c>
      <c r="U987" t="s">
        <v>8327</v>
      </c>
    </row>
    <row r="988" spans="1:21" ht="57.6" x14ac:dyDescent="0.3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5">
        <f t="shared" si="30"/>
        <v>42379</v>
      </c>
      <c r="K988">
        <v>1447698300</v>
      </c>
      <c r="L988" s="15">
        <f>(((K988/60)/60)/24)+DATE(1970,1,1)</f>
        <v>42324.767361111109</v>
      </c>
      <c r="M988" s="10">
        <f t="shared" si="31"/>
        <v>2015</v>
      </c>
      <c r="N988" t="b">
        <v>0</v>
      </c>
      <c r="O988">
        <v>23</v>
      </c>
      <c r="P988" t="b">
        <v>0</v>
      </c>
      <c r="Q988" t="s">
        <v>8271</v>
      </c>
      <c r="R988">
        <f>ROUND(E988/D988*100,0)</f>
        <v>13</v>
      </c>
      <c r="S988">
        <f>IFERROR(ROUND(E988/O988,2),0)</f>
        <v>110.87</v>
      </c>
      <c r="T988" s="11" t="s">
        <v>8325</v>
      </c>
      <c r="U988" t="s">
        <v>8327</v>
      </c>
    </row>
    <row r="989" spans="1:21" ht="43.2" x14ac:dyDescent="0.3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5">
        <f t="shared" si="30"/>
        <v>41813.294560185182</v>
      </c>
      <c r="K989">
        <v>1400051050</v>
      </c>
      <c r="L989" s="15">
        <f>(((K989/60)/60)/24)+DATE(1970,1,1)</f>
        <v>41773.294560185182</v>
      </c>
      <c r="M989" s="10">
        <f t="shared" si="31"/>
        <v>2014</v>
      </c>
      <c r="N989" t="b">
        <v>0</v>
      </c>
      <c r="O989">
        <v>41</v>
      </c>
      <c r="P989" t="b">
        <v>0</v>
      </c>
      <c r="Q989" t="s">
        <v>8271</v>
      </c>
      <c r="R989">
        <f>ROUND(E989/D989*100,0)</f>
        <v>13</v>
      </c>
      <c r="S989">
        <f>IFERROR(ROUND(E989/O989,2),0)</f>
        <v>161.22</v>
      </c>
      <c r="T989" s="11" t="s">
        <v>8325</v>
      </c>
      <c r="U989" t="s">
        <v>8327</v>
      </c>
    </row>
    <row r="990" spans="1:21" ht="57.6" x14ac:dyDescent="0.3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5">
        <f t="shared" si="30"/>
        <v>42644.356770833328</v>
      </c>
      <c r="K990">
        <v>1472718825</v>
      </c>
      <c r="L990" s="15">
        <f>(((K990/60)/60)/24)+DATE(1970,1,1)</f>
        <v>42614.356770833328</v>
      </c>
      <c r="M990" s="10">
        <f t="shared" si="31"/>
        <v>2016</v>
      </c>
      <c r="N990" t="b">
        <v>0</v>
      </c>
      <c r="O990">
        <v>0</v>
      </c>
      <c r="P990" t="b">
        <v>0</v>
      </c>
      <c r="Q990" t="s">
        <v>8271</v>
      </c>
      <c r="R990">
        <f>ROUND(E990/D990*100,0)</f>
        <v>0</v>
      </c>
      <c r="S990">
        <f>IFERROR(ROUND(E990/O990,2),0)</f>
        <v>0</v>
      </c>
      <c r="T990" s="11" t="s">
        <v>8325</v>
      </c>
      <c r="U990" t="s">
        <v>8327</v>
      </c>
    </row>
    <row r="991" spans="1:21" ht="28.8" x14ac:dyDescent="0.3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5">
        <f t="shared" si="30"/>
        <v>42641.933969907404</v>
      </c>
      <c r="K991">
        <v>1472509495</v>
      </c>
      <c r="L991" s="15">
        <f>(((K991/60)/60)/24)+DATE(1970,1,1)</f>
        <v>42611.933969907404</v>
      </c>
      <c r="M991" s="10">
        <f t="shared" si="31"/>
        <v>2016</v>
      </c>
      <c r="N991" t="b">
        <v>0</v>
      </c>
      <c r="O991">
        <v>32</v>
      </c>
      <c r="P991" t="b">
        <v>0</v>
      </c>
      <c r="Q991" t="s">
        <v>8271</v>
      </c>
      <c r="R991">
        <f>ROUND(E991/D991*100,0)</f>
        <v>17</v>
      </c>
      <c r="S991">
        <f>IFERROR(ROUND(E991/O991,2),0)</f>
        <v>52.41</v>
      </c>
      <c r="T991" s="11" t="s">
        <v>8325</v>
      </c>
      <c r="U991" t="s">
        <v>8327</v>
      </c>
    </row>
    <row r="992" spans="1:21" ht="43.2" x14ac:dyDescent="0.3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5">
        <f t="shared" si="30"/>
        <v>41885.784305555557</v>
      </c>
      <c r="K992">
        <v>1407178164</v>
      </c>
      <c r="L992" s="15">
        <f>(((K992/60)/60)/24)+DATE(1970,1,1)</f>
        <v>41855.784305555557</v>
      </c>
      <c r="M992" s="10">
        <f t="shared" si="31"/>
        <v>2014</v>
      </c>
      <c r="N992" t="b">
        <v>0</v>
      </c>
      <c r="O992">
        <v>2</v>
      </c>
      <c r="P992" t="b">
        <v>0</v>
      </c>
      <c r="Q992" t="s">
        <v>8271</v>
      </c>
      <c r="R992">
        <f>ROUND(E992/D992*100,0)</f>
        <v>0</v>
      </c>
      <c r="S992">
        <f>IFERROR(ROUND(E992/O992,2),0)</f>
        <v>13</v>
      </c>
      <c r="T992" s="11" t="s">
        <v>8325</v>
      </c>
      <c r="U992" t="s">
        <v>8327</v>
      </c>
    </row>
    <row r="993" spans="1:21" ht="72" x14ac:dyDescent="0.3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5">
        <f t="shared" si="30"/>
        <v>42563.785416666666</v>
      </c>
      <c r="K993">
        <v>1466186988</v>
      </c>
      <c r="L993" s="15">
        <f>(((K993/60)/60)/24)+DATE(1970,1,1)</f>
        <v>42538.75680555556</v>
      </c>
      <c r="M993" s="10">
        <f t="shared" si="31"/>
        <v>2016</v>
      </c>
      <c r="N993" t="b">
        <v>0</v>
      </c>
      <c r="O993">
        <v>7</v>
      </c>
      <c r="P993" t="b">
        <v>0</v>
      </c>
      <c r="Q993" t="s">
        <v>8271</v>
      </c>
      <c r="R993">
        <f>ROUND(E993/D993*100,0)</f>
        <v>4</v>
      </c>
      <c r="S993">
        <f>IFERROR(ROUND(E993/O993,2),0)</f>
        <v>30.29</v>
      </c>
      <c r="T993" s="11" t="s">
        <v>8325</v>
      </c>
      <c r="U993" t="s">
        <v>8327</v>
      </c>
    </row>
    <row r="994" spans="1:21" ht="43.2" x14ac:dyDescent="0.3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5">
        <f t="shared" si="30"/>
        <v>42497.883321759262</v>
      </c>
      <c r="K994">
        <v>1457475119</v>
      </c>
      <c r="L994" s="15">
        <f>(((K994/60)/60)/24)+DATE(1970,1,1)</f>
        <v>42437.924988425926</v>
      </c>
      <c r="M994" s="10">
        <f t="shared" si="31"/>
        <v>2016</v>
      </c>
      <c r="N994" t="b">
        <v>0</v>
      </c>
      <c r="O994">
        <v>4</v>
      </c>
      <c r="P994" t="b">
        <v>0</v>
      </c>
      <c r="Q994" t="s">
        <v>8271</v>
      </c>
      <c r="R994">
        <f>ROUND(E994/D994*100,0)</f>
        <v>0</v>
      </c>
      <c r="S994">
        <f>IFERROR(ROUND(E994/O994,2),0)</f>
        <v>116.75</v>
      </c>
      <c r="T994" s="11" t="s">
        <v>8325</v>
      </c>
      <c r="U994" t="s">
        <v>8327</v>
      </c>
    </row>
    <row r="995" spans="1:21" ht="43.2" x14ac:dyDescent="0.3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5">
        <f t="shared" si="30"/>
        <v>42686.208333333328</v>
      </c>
      <c r="K995">
        <v>1476054568</v>
      </c>
      <c r="L995" s="15">
        <f>(((K995/60)/60)/24)+DATE(1970,1,1)</f>
        <v>42652.964907407411</v>
      </c>
      <c r="M995" s="10">
        <f t="shared" si="31"/>
        <v>2016</v>
      </c>
      <c r="N995" t="b">
        <v>0</v>
      </c>
      <c r="O995">
        <v>196</v>
      </c>
      <c r="P995" t="b">
        <v>0</v>
      </c>
      <c r="Q995" t="s">
        <v>8271</v>
      </c>
      <c r="R995">
        <f>ROUND(E995/D995*100,0)</f>
        <v>25</v>
      </c>
      <c r="S995">
        <f>IFERROR(ROUND(E995/O995,2),0)</f>
        <v>89.6</v>
      </c>
      <c r="T995" s="11" t="s">
        <v>8325</v>
      </c>
      <c r="U995" t="s">
        <v>8327</v>
      </c>
    </row>
    <row r="996" spans="1:21" ht="57.6" x14ac:dyDescent="0.3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5">
        <f t="shared" si="30"/>
        <v>41973.957638888889</v>
      </c>
      <c r="K996">
        <v>1412835530</v>
      </c>
      <c r="L996" s="15">
        <f>(((K996/60)/60)/24)+DATE(1970,1,1)</f>
        <v>41921.263078703705</v>
      </c>
      <c r="M996" s="10">
        <f t="shared" si="31"/>
        <v>2014</v>
      </c>
      <c r="N996" t="b">
        <v>0</v>
      </c>
      <c r="O996">
        <v>11</v>
      </c>
      <c r="P996" t="b">
        <v>0</v>
      </c>
      <c r="Q996" t="s">
        <v>8271</v>
      </c>
      <c r="R996">
        <f>ROUND(E996/D996*100,0)</f>
        <v>2</v>
      </c>
      <c r="S996">
        <f>IFERROR(ROUND(E996/O996,2),0)</f>
        <v>424.45</v>
      </c>
      <c r="T996" s="11" t="s">
        <v>8325</v>
      </c>
      <c r="U996" t="s">
        <v>8327</v>
      </c>
    </row>
    <row r="997" spans="1:21" ht="43.2" x14ac:dyDescent="0.3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5">
        <f t="shared" si="30"/>
        <v>41972.666666666672</v>
      </c>
      <c r="K997">
        <v>1415140480</v>
      </c>
      <c r="L997" s="15">
        <f>(((K997/60)/60)/24)+DATE(1970,1,1)</f>
        <v>41947.940740740742</v>
      </c>
      <c r="M997" s="10">
        <f t="shared" si="31"/>
        <v>2014</v>
      </c>
      <c r="N997" t="b">
        <v>0</v>
      </c>
      <c r="O997">
        <v>9</v>
      </c>
      <c r="P997" t="b">
        <v>0</v>
      </c>
      <c r="Q997" t="s">
        <v>8271</v>
      </c>
      <c r="R997">
        <f>ROUND(E997/D997*100,0)</f>
        <v>7</v>
      </c>
      <c r="S997">
        <f>IFERROR(ROUND(E997/O997,2),0)</f>
        <v>80.67</v>
      </c>
      <c r="T997" s="11" t="s">
        <v>8325</v>
      </c>
      <c r="U997" t="s">
        <v>8327</v>
      </c>
    </row>
    <row r="998" spans="1:21" ht="28.8" x14ac:dyDescent="0.3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5">
        <f t="shared" si="30"/>
        <v>41847.643750000003</v>
      </c>
      <c r="K998">
        <v>1403902060</v>
      </c>
      <c r="L998" s="15">
        <f>(((K998/60)/60)/24)+DATE(1970,1,1)</f>
        <v>41817.866435185184</v>
      </c>
      <c r="M998" s="10">
        <f t="shared" si="31"/>
        <v>2014</v>
      </c>
      <c r="N998" t="b">
        <v>0</v>
      </c>
      <c r="O998">
        <v>5</v>
      </c>
      <c r="P998" t="b">
        <v>0</v>
      </c>
      <c r="Q998" t="s">
        <v>8271</v>
      </c>
      <c r="R998">
        <f>ROUND(E998/D998*100,0)</f>
        <v>2</v>
      </c>
      <c r="S998">
        <f>IFERROR(ROUND(E998/O998,2),0)</f>
        <v>13</v>
      </c>
      <c r="T998" s="11" t="s">
        <v>8325</v>
      </c>
      <c r="U998" t="s">
        <v>8327</v>
      </c>
    </row>
    <row r="999" spans="1:21" ht="28.8" x14ac:dyDescent="0.3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5">
        <f t="shared" si="30"/>
        <v>41971.144641203704</v>
      </c>
      <c r="K999">
        <v>1414549697</v>
      </c>
      <c r="L999" s="15">
        <f>(((K999/60)/60)/24)+DATE(1970,1,1)</f>
        <v>41941.10297453704</v>
      </c>
      <c r="M999" s="10">
        <f t="shared" si="31"/>
        <v>2014</v>
      </c>
      <c r="N999" t="b">
        <v>0</v>
      </c>
      <c r="O999">
        <v>8</v>
      </c>
      <c r="P999" t="b">
        <v>0</v>
      </c>
      <c r="Q999" t="s">
        <v>8271</v>
      </c>
      <c r="R999">
        <f>ROUND(E999/D999*100,0)</f>
        <v>1</v>
      </c>
      <c r="S999">
        <f>IFERROR(ROUND(E999/O999,2),0)</f>
        <v>8.1300000000000008</v>
      </c>
      <c r="T999" s="11" t="s">
        <v>8325</v>
      </c>
      <c r="U999" t="s">
        <v>8327</v>
      </c>
    </row>
    <row r="1000" spans="1:21" ht="43.2" x14ac:dyDescent="0.3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5">
        <f t="shared" si="30"/>
        <v>42327.210659722223</v>
      </c>
      <c r="K1000">
        <v>1444017801</v>
      </c>
      <c r="L1000" s="15">
        <f>(((K1000/60)/60)/24)+DATE(1970,1,1)</f>
        <v>42282.168993055559</v>
      </c>
      <c r="M1000" s="10">
        <f t="shared" si="31"/>
        <v>2015</v>
      </c>
      <c r="N1000" t="b">
        <v>0</v>
      </c>
      <c r="O1000">
        <v>229</v>
      </c>
      <c r="P1000" t="b">
        <v>0</v>
      </c>
      <c r="Q1000" t="s">
        <v>8271</v>
      </c>
      <c r="R1000">
        <f>ROUND(E1000/D1000*100,0)</f>
        <v>59</v>
      </c>
      <c r="S1000">
        <f>IFERROR(ROUND(E1000/O1000,2),0)</f>
        <v>153.43</v>
      </c>
      <c r="T1000" s="11" t="s">
        <v>8325</v>
      </c>
      <c r="U1000" t="s">
        <v>8327</v>
      </c>
    </row>
    <row r="1001" spans="1:21" ht="43.2" x14ac:dyDescent="0.3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5">
        <f t="shared" si="30"/>
        <v>41956.334722222222</v>
      </c>
      <c r="K1001">
        <v>1413270690</v>
      </c>
      <c r="L1001" s="15">
        <f>(((K1001/60)/60)/24)+DATE(1970,1,1)</f>
        <v>41926.29965277778</v>
      </c>
      <c r="M1001" s="10">
        <f t="shared" si="31"/>
        <v>2014</v>
      </c>
      <c r="N1001" t="b">
        <v>0</v>
      </c>
      <c r="O1001">
        <v>40</v>
      </c>
      <c r="P1001" t="b">
        <v>0</v>
      </c>
      <c r="Q1001" t="s">
        <v>8271</v>
      </c>
      <c r="R1001">
        <f>ROUND(E1001/D1001*100,0)</f>
        <v>8</v>
      </c>
      <c r="S1001">
        <f>IFERROR(ROUND(E1001/O1001,2),0)</f>
        <v>292.08</v>
      </c>
      <c r="T1001" s="11" t="s">
        <v>8325</v>
      </c>
      <c r="U1001" t="s">
        <v>8327</v>
      </c>
    </row>
    <row r="1002" spans="1:21" ht="43.2" x14ac:dyDescent="0.3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5">
        <f t="shared" si="30"/>
        <v>42809.018055555556</v>
      </c>
      <c r="K1002">
        <v>1484357160</v>
      </c>
      <c r="L1002" s="15">
        <f>(((K1002/60)/60)/24)+DATE(1970,1,1)</f>
        <v>42749.059722222228</v>
      </c>
      <c r="M1002" s="10">
        <f t="shared" si="31"/>
        <v>2017</v>
      </c>
      <c r="N1002" t="b">
        <v>0</v>
      </c>
      <c r="O1002">
        <v>6</v>
      </c>
      <c r="P1002" t="b">
        <v>0</v>
      </c>
      <c r="Q1002" t="s">
        <v>8271</v>
      </c>
      <c r="R1002">
        <f>ROUND(E1002/D1002*100,0)</f>
        <v>2</v>
      </c>
      <c r="S1002">
        <f>IFERROR(ROUND(E1002/O1002,2),0)</f>
        <v>3304</v>
      </c>
      <c r="T1002" s="11" t="s">
        <v>8325</v>
      </c>
      <c r="U1002" t="s">
        <v>8327</v>
      </c>
    </row>
    <row r="1003" spans="1:21" ht="57.6" x14ac:dyDescent="0.3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5">
        <f t="shared" si="30"/>
        <v>42765.720057870371</v>
      </c>
      <c r="K1003">
        <v>1481908613</v>
      </c>
      <c r="L1003" s="15">
        <f>(((K1003/60)/60)/24)+DATE(1970,1,1)</f>
        <v>42720.720057870371</v>
      </c>
      <c r="M1003" s="10">
        <f t="shared" si="31"/>
        <v>2016</v>
      </c>
      <c r="N1003" t="b">
        <v>0</v>
      </c>
      <c r="O1003">
        <v>4</v>
      </c>
      <c r="P1003" t="b">
        <v>0</v>
      </c>
      <c r="Q1003" t="s">
        <v>8271</v>
      </c>
      <c r="R1003">
        <f>ROUND(E1003/D1003*100,0)</f>
        <v>104</v>
      </c>
      <c r="S1003">
        <f>IFERROR(ROUND(E1003/O1003,2),0)</f>
        <v>1300</v>
      </c>
      <c r="T1003" s="11" t="s">
        <v>8325</v>
      </c>
      <c r="U1003" t="s">
        <v>8327</v>
      </c>
    </row>
    <row r="1004" spans="1:21" ht="43.2" x14ac:dyDescent="0.3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5">
        <f t="shared" si="30"/>
        <v>42355.249305555553</v>
      </c>
      <c r="K1004">
        <v>1447777514</v>
      </c>
      <c r="L1004" s="15">
        <f>(((K1004/60)/60)/24)+DATE(1970,1,1)</f>
        <v>42325.684189814812</v>
      </c>
      <c r="M1004" s="10">
        <f t="shared" si="31"/>
        <v>2015</v>
      </c>
      <c r="N1004" t="b">
        <v>0</v>
      </c>
      <c r="O1004">
        <v>22</v>
      </c>
      <c r="P1004" t="b">
        <v>0</v>
      </c>
      <c r="Q1004" t="s">
        <v>8271</v>
      </c>
      <c r="R1004">
        <f>ROUND(E1004/D1004*100,0)</f>
        <v>30</v>
      </c>
      <c r="S1004">
        <f>IFERROR(ROUND(E1004/O1004,2),0)</f>
        <v>134.55000000000001</v>
      </c>
      <c r="T1004" s="11" t="s">
        <v>8325</v>
      </c>
      <c r="U1004" t="s">
        <v>8327</v>
      </c>
    </row>
    <row r="1005" spans="1:21" ht="43.2" x14ac:dyDescent="0.3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5">
        <f t="shared" si="30"/>
        <v>42810.667372685188</v>
      </c>
      <c r="K1005">
        <v>1487091661</v>
      </c>
      <c r="L1005" s="15">
        <f>(((K1005/60)/60)/24)+DATE(1970,1,1)</f>
        <v>42780.709039351852</v>
      </c>
      <c r="M1005" s="10">
        <f t="shared" si="31"/>
        <v>2017</v>
      </c>
      <c r="N1005" t="b">
        <v>0</v>
      </c>
      <c r="O1005">
        <v>15</v>
      </c>
      <c r="P1005" t="b">
        <v>0</v>
      </c>
      <c r="Q1005" t="s">
        <v>8271</v>
      </c>
      <c r="R1005">
        <f>ROUND(E1005/D1005*100,0)</f>
        <v>16</v>
      </c>
      <c r="S1005">
        <f>IFERROR(ROUND(E1005/O1005,2),0)</f>
        <v>214.07</v>
      </c>
      <c r="T1005" s="11" t="s">
        <v>8325</v>
      </c>
      <c r="U1005" t="s">
        <v>8327</v>
      </c>
    </row>
    <row r="1006" spans="1:21" ht="28.8" x14ac:dyDescent="0.3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5">
        <f t="shared" si="30"/>
        <v>42418.708645833336</v>
      </c>
      <c r="K1006">
        <v>1453222827</v>
      </c>
      <c r="L1006" s="15">
        <f>(((K1006/60)/60)/24)+DATE(1970,1,1)</f>
        <v>42388.708645833336</v>
      </c>
      <c r="M1006" s="10">
        <f t="shared" si="31"/>
        <v>2016</v>
      </c>
      <c r="N1006" t="b">
        <v>0</v>
      </c>
      <c r="O1006">
        <v>95</v>
      </c>
      <c r="P1006" t="b">
        <v>0</v>
      </c>
      <c r="Q1006" t="s">
        <v>8271</v>
      </c>
      <c r="R1006">
        <f>ROUND(E1006/D1006*100,0)</f>
        <v>82</v>
      </c>
      <c r="S1006">
        <f>IFERROR(ROUND(E1006/O1006,2),0)</f>
        <v>216.34</v>
      </c>
      <c r="T1006" s="11" t="s">
        <v>8325</v>
      </c>
      <c r="U1006" t="s">
        <v>8327</v>
      </c>
    </row>
    <row r="1007" spans="1:21" ht="43.2" x14ac:dyDescent="0.3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5">
        <f t="shared" si="30"/>
        <v>42307.624803240738</v>
      </c>
      <c r="K1007">
        <v>1443538783</v>
      </c>
      <c r="L1007" s="15">
        <f>(((K1007/60)/60)/24)+DATE(1970,1,1)</f>
        <v>42276.624803240738</v>
      </c>
      <c r="M1007" s="10">
        <f t="shared" si="31"/>
        <v>2015</v>
      </c>
      <c r="N1007" t="b">
        <v>0</v>
      </c>
      <c r="O1007">
        <v>161</v>
      </c>
      <c r="P1007" t="b">
        <v>0</v>
      </c>
      <c r="Q1007" t="s">
        <v>8271</v>
      </c>
      <c r="R1007">
        <f>ROUND(E1007/D1007*100,0)</f>
        <v>75</v>
      </c>
      <c r="S1007">
        <f>IFERROR(ROUND(E1007/O1007,2),0)</f>
        <v>932.31</v>
      </c>
      <c r="T1007" s="11" t="s">
        <v>8325</v>
      </c>
      <c r="U1007" t="s">
        <v>8327</v>
      </c>
    </row>
    <row r="1008" spans="1:21" ht="43.2" x14ac:dyDescent="0.3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5">
        <f t="shared" si="30"/>
        <v>41985.299305555556</v>
      </c>
      <c r="K1008">
        <v>1417654672</v>
      </c>
      <c r="L1008" s="15">
        <f>(((K1008/60)/60)/24)+DATE(1970,1,1)</f>
        <v>41977.040185185186</v>
      </c>
      <c r="M1008" s="10">
        <f t="shared" si="31"/>
        <v>2014</v>
      </c>
      <c r="N1008" t="b">
        <v>0</v>
      </c>
      <c r="O1008">
        <v>8</v>
      </c>
      <c r="P1008" t="b">
        <v>0</v>
      </c>
      <c r="Q1008" t="s">
        <v>8271</v>
      </c>
      <c r="R1008">
        <f>ROUND(E1008/D1008*100,0)</f>
        <v>6</v>
      </c>
      <c r="S1008">
        <f>IFERROR(ROUND(E1008/O1008,2),0)</f>
        <v>29.25</v>
      </c>
      <c r="T1008" s="11" t="s">
        <v>8325</v>
      </c>
      <c r="U1008" t="s">
        <v>8327</v>
      </c>
    </row>
    <row r="1009" spans="1:21" ht="43.2" x14ac:dyDescent="0.3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5">
        <f t="shared" si="30"/>
        <v>42718.6252662037</v>
      </c>
      <c r="K1009">
        <v>1478095223</v>
      </c>
      <c r="L1009" s="15">
        <f>(((K1009/60)/60)/24)+DATE(1970,1,1)</f>
        <v>42676.583599537036</v>
      </c>
      <c r="M1009" s="10">
        <f t="shared" si="31"/>
        <v>2016</v>
      </c>
      <c r="N1009" t="b">
        <v>0</v>
      </c>
      <c r="O1009">
        <v>76</v>
      </c>
      <c r="P1009" t="b">
        <v>0</v>
      </c>
      <c r="Q1009" t="s">
        <v>8271</v>
      </c>
      <c r="R1009">
        <f>ROUND(E1009/D1009*100,0)</f>
        <v>44</v>
      </c>
      <c r="S1009">
        <f>IFERROR(ROUND(E1009/O1009,2),0)</f>
        <v>174.95</v>
      </c>
      <c r="T1009" s="11" t="s">
        <v>8325</v>
      </c>
      <c r="U1009" t="s">
        <v>8327</v>
      </c>
    </row>
    <row r="1010" spans="1:21" ht="43.2" x14ac:dyDescent="0.3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5">
        <f t="shared" si="30"/>
        <v>42732.809201388889</v>
      </c>
      <c r="K1010">
        <v>1480361115</v>
      </c>
      <c r="L1010" s="15">
        <f>(((K1010/60)/60)/24)+DATE(1970,1,1)</f>
        <v>42702.809201388889</v>
      </c>
      <c r="M1010" s="10">
        <f t="shared" si="31"/>
        <v>2016</v>
      </c>
      <c r="N1010" t="b">
        <v>0</v>
      </c>
      <c r="O1010">
        <v>1</v>
      </c>
      <c r="P1010" t="b">
        <v>0</v>
      </c>
      <c r="Q1010" t="s">
        <v>8271</v>
      </c>
      <c r="R1010">
        <f>ROUND(E1010/D1010*100,0)</f>
        <v>0</v>
      </c>
      <c r="S1010">
        <f>IFERROR(ROUND(E1010/O1010,2),0)</f>
        <v>250</v>
      </c>
      <c r="T1010" s="11" t="s">
        <v>8325</v>
      </c>
      <c r="U1010" t="s">
        <v>8327</v>
      </c>
    </row>
    <row r="1011" spans="1:21" ht="57.6" x14ac:dyDescent="0.3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5">
        <f t="shared" si="30"/>
        <v>42540.604699074072</v>
      </c>
      <c r="K1011">
        <v>1463754646</v>
      </c>
      <c r="L1011" s="15">
        <f>(((K1011/60)/60)/24)+DATE(1970,1,1)</f>
        <v>42510.604699074072</v>
      </c>
      <c r="M1011" s="10">
        <f t="shared" si="31"/>
        <v>2016</v>
      </c>
      <c r="N1011" t="b">
        <v>0</v>
      </c>
      <c r="O1011">
        <v>101</v>
      </c>
      <c r="P1011" t="b">
        <v>0</v>
      </c>
      <c r="Q1011" t="s">
        <v>8271</v>
      </c>
      <c r="R1011">
        <f>ROUND(E1011/D1011*100,0)</f>
        <v>13</v>
      </c>
      <c r="S1011">
        <f>IFERROR(ROUND(E1011/O1011,2),0)</f>
        <v>65</v>
      </c>
      <c r="T1011" s="11" t="s">
        <v>8325</v>
      </c>
      <c r="U1011" t="s">
        <v>8327</v>
      </c>
    </row>
    <row r="1012" spans="1:21" ht="43.2" x14ac:dyDescent="0.3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5">
        <f t="shared" si="30"/>
        <v>42618.124305555553</v>
      </c>
      <c r="K1012">
        <v>1468180462</v>
      </c>
      <c r="L1012" s="15">
        <f>(((K1012/60)/60)/24)+DATE(1970,1,1)</f>
        <v>42561.829421296294</v>
      </c>
      <c r="M1012" s="10">
        <f t="shared" si="31"/>
        <v>2016</v>
      </c>
      <c r="N1012" t="b">
        <v>0</v>
      </c>
      <c r="O1012">
        <v>4</v>
      </c>
      <c r="P1012" t="b">
        <v>0</v>
      </c>
      <c r="Q1012" t="s">
        <v>8271</v>
      </c>
      <c r="R1012">
        <f>ROUND(E1012/D1012*100,0)</f>
        <v>0</v>
      </c>
      <c r="S1012">
        <f>IFERROR(ROUND(E1012/O1012,2),0)</f>
        <v>55</v>
      </c>
      <c r="T1012" s="11" t="s">
        <v>8325</v>
      </c>
      <c r="U1012" t="s">
        <v>8327</v>
      </c>
    </row>
    <row r="1013" spans="1:21" ht="43.2" x14ac:dyDescent="0.3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5">
        <f t="shared" si="30"/>
        <v>41991.898090277777</v>
      </c>
      <c r="K1013">
        <v>1415050395</v>
      </c>
      <c r="L1013" s="15">
        <f>(((K1013/60)/60)/24)+DATE(1970,1,1)</f>
        <v>41946.898090277777</v>
      </c>
      <c r="M1013" s="10">
        <f t="shared" si="31"/>
        <v>2014</v>
      </c>
      <c r="N1013" t="b">
        <v>0</v>
      </c>
      <c r="O1013">
        <v>1</v>
      </c>
      <c r="P1013" t="b">
        <v>0</v>
      </c>
      <c r="Q1013" t="s">
        <v>8271</v>
      </c>
      <c r="R1013">
        <f>ROUND(E1013/D1013*100,0)</f>
        <v>0</v>
      </c>
      <c r="S1013">
        <f>IFERROR(ROUND(E1013/O1013,2),0)</f>
        <v>75</v>
      </c>
      <c r="T1013" s="11" t="s">
        <v>8325</v>
      </c>
      <c r="U1013" t="s">
        <v>8327</v>
      </c>
    </row>
    <row r="1014" spans="1:21" ht="57.6" x14ac:dyDescent="0.3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5">
        <f t="shared" si="30"/>
        <v>42759.440416666665</v>
      </c>
      <c r="K1014">
        <v>1481366052</v>
      </c>
      <c r="L1014" s="15">
        <f>(((K1014/60)/60)/24)+DATE(1970,1,1)</f>
        <v>42714.440416666665</v>
      </c>
      <c r="M1014" s="10">
        <f t="shared" si="31"/>
        <v>2016</v>
      </c>
      <c r="N1014" t="b">
        <v>0</v>
      </c>
      <c r="O1014">
        <v>775</v>
      </c>
      <c r="P1014" t="b">
        <v>0</v>
      </c>
      <c r="Q1014" t="s">
        <v>8271</v>
      </c>
      <c r="R1014">
        <f>ROUND(E1014/D1014*100,0)</f>
        <v>21535</v>
      </c>
      <c r="S1014">
        <f>IFERROR(ROUND(E1014/O1014,2),0)</f>
        <v>1389.36</v>
      </c>
      <c r="T1014" s="11" t="s">
        <v>8325</v>
      </c>
      <c r="U1014" t="s">
        <v>8327</v>
      </c>
    </row>
    <row r="1015" spans="1:21" ht="43.2" x14ac:dyDescent="0.3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5">
        <f t="shared" si="30"/>
        <v>42367.833333333328</v>
      </c>
      <c r="K1015">
        <v>1449000056</v>
      </c>
      <c r="L1015" s="15">
        <f>(((K1015/60)/60)/24)+DATE(1970,1,1)</f>
        <v>42339.833981481483</v>
      </c>
      <c r="M1015" s="10">
        <f t="shared" si="31"/>
        <v>2015</v>
      </c>
      <c r="N1015" t="b">
        <v>0</v>
      </c>
      <c r="O1015">
        <v>90</v>
      </c>
      <c r="P1015" t="b">
        <v>0</v>
      </c>
      <c r="Q1015" t="s">
        <v>8271</v>
      </c>
      <c r="R1015">
        <f>ROUND(E1015/D1015*100,0)</f>
        <v>35</v>
      </c>
      <c r="S1015">
        <f>IFERROR(ROUND(E1015/O1015,2),0)</f>
        <v>95.91</v>
      </c>
      <c r="T1015" s="11" t="s">
        <v>8325</v>
      </c>
      <c r="U1015" t="s">
        <v>8327</v>
      </c>
    </row>
    <row r="1016" spans="1:21" ht="28.8" x14ac:dyDescent="0.3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5">
        <f t="shared" si="30"/>
        <v>42005.002488425926</v>
      </c>
      <c r="K1016">
        <v>1415750615</v>
      </c>
      <c r="L1016" s="15">
        <f>(((K1016/60)/60)/24)+DATE(1970,1,1)</f>
        <v>41955.002488425926</v>
      </c>
      <c r="M1016" s="10">
        <f t="shared" si="31"/>
        <v>2014</v>
      </c>
      <c r="N1016" t="b">
        <v>0</v>
      </c>
      <c r="O1016">
        <v>16</v>
      </c>
      <c r="P1016" t="b">
        <v>0</v>
      </c>
      <c r="Q1016" t="s">
        <v>8271</v>
      </c>
      <c r="R1016">
        <f>ROUND(E1016/D1016*100,0)</f>
        <v>31</v>
      </c>
      <c r="S1016">
        <f>IFERROR(ROUND(E1016/O1016,2),0)</f>
        <v>191.25</v>
      </c>
      <c r="T1016" s="11" t="s">
        <v>8325</v>
      </c>
      <c r="U1016" t="s">
        <v>8327</v>
      </c>
    </row>
    <row r="1017" spans="1:21" ht="28.8" x14ac:dyDescent="0.3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5">
        <f t="shared" si="30"/>
        <v>42333.920081018514</v>
      </c>
      <c r="K1017">
        <v>1445893495</v>
      </c>
      <c r="L1017" s="15">
        <f>(((K1017/60)/60)/24)+DATE(1970,1,1)</f>
        <v>42303.878414351857</v>
      </c>
      <c r="M1017" s="10">
        <f t="shared" si="31"/>
        <v>2015</v>
      </c>
      <c r="N1017" t="b">
        <v>0</v>
      </c>
      <c r="O1017">
        <v>6</v>
      </c>
      <c r="P1017" t="b">
        <v>0</v>
      </c>
      <c r="Q1017" t="s">
        <v>8271</v>
      </c>
      <c r="R1017">
        <f>ROUND(E1017/D1017*100,0)</f>
        <v>3</v>
      </c>
      <c r="S1017">
        <f>IFERROR(ROUND(E1017/O1017,2),0)</f>
        <v>40</v>
      </c>
      <c r="T1017" s="11" t="s">
        <v>8325</v>
      </c>
      <c r="U1017" t="s">
        <v>8327</v>
      </c>
    </row>
    <row r="1018" spans="1:21" ht="43.2" x14ac:dyDescent="0.3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5">
        <f t="shared" si="30"/>
        <v>42467.065462962957</v>
      </c>
      <c r="K1018">
        <v>1456108456</v>
      </c>
      <c r="L1018" s="15">
        <f>(((K1018/60)/60)/24)+DATE(1970,1,1)</f>
        <v>42422.107129629629</v>
      </c>
      <c r="M1018" s="10">
        <f t="shared" si="31"/>
        <v>2016</v>
      </c>
      <c r="N1018" t="b">
        <v>0</v>
      </c>
      <c r="O1018">
        <v>38</v>
      </c>
      <c r="P1018" t="b">
        <v>0</v>
      </c>
      <c r="Q1018" t="s">
        <v>8271</v>
      </c>
      <c r="R1018">
        <f>ROUND(E1018/D1018*100,0)</f>
        <v>3</v>
      </c>
      <c r="S1018">
        <f>IFERROR(ROUND(E1018/O1018,2),0)</f>
        <v>74.790000000000006</v>
      </c>
      <c r="T1018" s="11" t="s">
        <v>8325</v>
      </c>
      <c r="U1018" t="s">
        <v>8327</v>
      </c>
    </row>
    <row r="1019" spans="1:21" ht="43.2" x14ac:dyDescent="0.3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5">
        <f t="shared" si="30"/>
        <v>42329.716840277775</v>
      </c>
      <c r="K1019">
        <v>1444666335</v>
      </c>
      <c r="L1019" s="15">
        <f>(((K1019/60)/60)/24)+DATE(1970,1,1)</f>
        <v>42289.675173611111</v>
      </c>
      <c r="M1019" s="10">
        <f t="shared" si="31"/>
        <v>2015</v>
      </c>
      <c r="N1019" t="b">
        <v>0</v>
      </c>
      <c r="O1019">
        <v>355</v>
      </c>
      <c r="P1019" t="b">
        <v>0</v>
      </c>
      <c r="Q1019" t="s">
        <v>8271</v>
      </c>
      <c r="R1019">
        <f>ROUND(E1019/D1019*100,0)</f>
        <v>23</v>
      </c>
      <c r="S1019">
        <f>IFERROR(ROUND(E1019/O1019,2),0)</f>
        <v>161.12</v>
      </c>
      <c r="T1019" s="11" t="s">
        <v>8325</v>
      </c>
      <c r="U1019" t="s">
        <v>8327</v>
      </c>
    </row>
    <row r="1020" spans="1:21" ht="43.2" x14ac:dyDescent="0.3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5">
        <f t="shared" si="30"/>
        <v>42565.492280092592</v>
      </c>
      <c r="K1020">
        <v>1465904933</v>
      </c>
      <c r="L1020" s="15">
        <f>(((K1020/60)/60)/24)+DATE(1970,1,1)</f>
        <v>42535.492280092592</v>
      </c>
      <c r="M1020" s="10">
        <f t="shared" si="31"/>
        <v>2016</v>
      </c>
      <c r="N1020" t="b">
        <v>0</v>
      </c>
      <c r="O1020">
        <v>7</v>
      </c>
      <c r="P1020" t="b">
        <v>0</v>
      </c>
      <c r="Q1020" t="s">
        <v>8271</v>
      </c>
      <c r="R1020">
        <f>ROUND(E1020/D1020*100,0)</f>
        <v>3</v>
      </c>
      <c r="S1020">
        <f>IFERROR(ROUND(E1020/O1020,2),0)</f>
        <v>88.71</v>
      </c>
      <c r="T1020" s="11" t="s">
        <v>8325</v>
      </c>
      <c r="U1020" t="s">
        <v>8327</v>
      </c>
    </row>
    <row r="1021" spans="1:21" ht="43.2" x14ac:dyDescent="0.3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5">
        <f t="shared" si="30"/>
        <v>42039.973946759259</v>
      </c>
      <c r="K1021">
        <v>1420500149</v>
      </c>
      <c r="L1021" s="15">
        <f>(((K1021/60)/60)/24)+DATE(1970,1,1)</f>
        <v>42009.973946759259</v>
      </c>
      <c r="M1021" s="10">
        <f t="shared" si="31"/>
        <v>2015</v>
      </c>
      <c r="N1021" t="b">
        <v>0</v>
      </c>
      <c r="O1021">
        <v>400</v>
      </c>
      <c r="P1021" t="b">
        <v>0</v>
      </c>
      <c r="Q1021" t="s">
        <v>8271</v>
      </c>
      <c r="R1021">
        <f>ROUND(E1021/D1021*100,0)</f>
        <v>47</v>
      </c>
      <c r="S1021">
        <f>IFERROR(ROUND(E1021/O1021,2),0)</f>
        <v>53.25</v>
      </c>
      <c r="T1021" s="11" t="s">
        <v>8325</v>
      </c>
      <c r="U1021" t="s">
        <v>8327</v>
      </c>
    </row>
    <row r="1022" spans="1:21" ht="43.2" x14ac:dyDescent="0.3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5">
        <f t="shared" si="30"/>
        <v>42157.032638888893</v>
      </c>
      <c r="K1022">
        <v>1430617209</v>
      </c>
      <c r="L1022" s="15">
        <f>(((K1022/60)/60)/24)+DATE(1970,1,1)</f>
        <v>42127.069548611107</v>
      </c>
      <c r="M1022" s="10">
        <f t="shared" si="31"/>
        <v>2015</v>
      </c>
      <c r="N1022" t="b">
        <v>0</v>
      </c>
      <c r="O1022">
        <v>30</v>
      </c>
      <c r="P1022" t="b">
        <v>1</v>
      </c>
      <c r="Q1022" t="s">
        <v>8278</v>
      </c>
      <c r="R1022">
        <f>ROUND(E1022/D1022*100,0)</f>
        <v>206</v>
      </c>
      <c r="S1022">
        <f>IFERROR(ROUND(E1022/O1022,2),0)</f>
        <v>106.2</v>
      </c>
      <c r="T1022" s="11" t="s">
        <v>8331</v>
      </c>
      <c r="U1022" t="s">
        <v>8336</v>
      </c>
    </row>
    <row r="1023" spans="1:21" ht="43.2" x14ac:dyDescent="0.3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5">
        <f t="shared" si="30"/>
        <v>42294.166666666672</v>
      </c>
      <c r="K1023">
        <v>1443074571</v>
      </c>
      <c r="L1023" s="15">
        <f>(((K1023/60)/60)/24)+DATE(1970,1,1)</f>
        <v>42271.251979166671</v>
      </c>
      <c r="M1023" s="10">
        <f t="shared" si="31"/>
        <v>2015</v>
      </c>
      <c r="N1023" t="b">
        <v>1</v>
      </c>
      <c r="O1023">
        <v>478</v>
      </c>
      <c r="P1023" t="b">
        <v>1</v>
      </c>
      <c r="Q1023" t="s">
        <v>8278</v>
      </c>
      <c r="R1023">
        <f>ROUND(E1023/D1023*100,0)</f>
        <v>352</v>
      </c>
      <c r="S1023">
        <f>IFERROR(ROUND(E1023/O1023,2),0)</f>
        <v>22.08</v>
      </c>
      <c r="T1023" s="11" t="s">
        <v>8331</v>
      </c>
      <c r="U1023" t="s">
        <v>8336</v>
      </c>
    </row>
    <row r="1024" spans="1:21" ht="28.8" x14ac:dyDescent="0.3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5">
        <f t="shared" si="30"/>
        <v>42141.646724537044</v>
      </c>
      <c r="K1024">
        <v>1429284677</v>
      </c>
      <c r="L1024" s="15">
        <f>(((K1024/60)/60)/24)+DATE(1970,1,1)</f>
        <v>42111.646724537044</v>
      </c>
      <c r="M1024" s="10">
        <f t="shared" si="31"/>
        <v>2015</v>
      </c>
      <c r="N1024" t="b">
        <v>1</v>
      </c>
      <c r="O1024">
        <v>74</v>
      </c>
      <c r="P1024" t="b">
        <v>1</v>
      </c>
      <c r="Q1024" t="s">
        <v>8278</v>
      </c>
      <c r="R1024">
        <f>ROUND(E1024/D1024*100,0)</f>
        <v>115</v>
      </c>
      <c r="S1024">
        <f>IFERROR(ROUND(E1024/O1024,2),0)</f>
        <v>31.05</v>
      </c>
      <c r="T1024" s="11" t="s">
        <v>8331</v>
      </c>
      <c r="U1024" t="s">
        <v>8336</v>
      </c>
    </row>
    <row r="1025" spans="1:21" ht="43.2" x14ac:dyDescent="0.3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5">
        <f t="shared" si="30"/>
        <v>42175.919687500005</v>
      </c>
      <c r="K1025">
        <v>1432245861</v>
      </c>
      <c r="L1025" s="15">
        <f>(((K1025/60)/60)/24)+DATE(1970,1,1)</f>
        <v>42145.919687500005</v>
      </c>
      <c r="M1025" s="10">
        <f t="shared" si="31"/>
        <v>2015</v>
      </c>
      <c r="N1025" t="b">
        <v>0</v>
      </c>
      <c r="O1025">
        <v>131</v>
      </c>
      <c r="P1025" t="b">
        <v>1</v>
      </c>
      <c r="Q1025" t="s">
        <v>8278</v>
      </c>
      <c r="R1025">
        <f>ROUND(E1025/D1025*100,0)</f>
        <v>237</v>
      </c>
      <c r="S1025">
        <f>IFERROR(ROUND(E1025/O1025,2),0)</f>
        <v>36.21</v>
      </c>
      <c r="T1025" s="11" t="s">
        <v>8331</v>
      </c>
      <c r="U1025" t="s">
        <v>8336</v>
      </c>
    </row>
    <row r="1026" spans="1:21" ht="43.2" x14ac:dyDescent="0.3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5">
        <f t="shared" si="30"/>
        <v>42400.580590277779</v>
      </c>
      <c r="K1026">
        <v>1451656563</v>
      </c>
      <c r="L1026" s="15">
        <f>(((K1026/60)/60)/24)+DATE(1970,1,1)</f>
        <v>42370.580590277779</v>
      </c>
      <c r="M1026" s="10">
        <f t="shared" si="31"/>
        <v>2016</v>
      </c>
      <c r="N1026" t="b">
        <v>1</v>
      </c>
      <c r="O1026">
        <v>61</v>
      </c>
      <c r="P1026" t="b">
        <v>1</v>
      </c>
      <c r="Q1026" t="s">
        <v>8278</v>
      </c>
      <c r="R1026">
        <f>ROUND(E1026/D1026*100,0)</f>
        <v>119</v>
      </c>
      <c r="S1026">
        <f>IFERROR(ROUND(E1026/O1026,2),0)</f>
        <v>388.98</v>
      </c>
      <c r="T1026" s="11" t="s">
        <v>8331</v>
      </c>
      <c r="U1026" t="s">
        <v>8336</v>
      </c>
    </row>
    <row r="1027" spans="1:21" ht="43.2" x14ac:dyDescent="0.3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5">
        <f t="shared" ref="J1027:J1090" si="32">(((I1027/60)/60)/24)+DATE(1970,1,1)</f>
        <v>42079.792094907403</v>
      </c>
      <c r="K1027">
        <v>1423944037</v>
      </c>
      <c r="L1027" s="15">
        <f>(((K1027/60)/60)/24)+DATE(1970,1,1)</f>
        <v>42049.833761574075</v>
      </c>
      <c r="M1027" s="10">
        <f t="shared" ref="M1027:M1090" si="33">YEAR(L1027)</f>
        <v>2015</v>
      </c>
      <c r="N1027" t="b">
        <v>1</v>
      </c>
      <c r="O1027">
        <v>1071</v>
      </c>
      <c r="P1027" t="b">
        <v>1</v>
      </c>
      <c r="Q1027" t="s">
        <v>8278</v>
      </c>
      <c r="R1027">
        <f>ROUND(E1027/D1027*100,0)</f>
        <v>110</v>
      </c>
      <c r="S1027">
        <f>IFERROR(ROUND(E1027/O1027,2),0)</f>
        <v>71.849999999999994</v>
      </c>
      <c r="T1027" s="11" t="s">
        <v>8331</v>
      </c>
      <c r="U1027" t="s">
        <v>8336</v>
      </c>
    </row>
    <row r="1028" spans="1:21" ht="57.6" x14ac:dyDescent="0.3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5">
        <f t="shared" si="32"/>
        <v>42460.365925925929</v>
      </c>
      <c r="K1028">
        <v>1456480016</v>
      </c>
      <c r="L1028" s="15">
        <f>(((K1028/60)/60)/24)+DATE(1970,1,1)</f>
        <v>42426.407592592594</v>
      </c>
      <c r="M1028" s="10">
        <f t="shared" si="33"/>
        <v>2016</v>
      </c>
      <c r="N1028" t="b">
        <v>1</v>
      </c>
      <c r="O1028">
        <v>122</v>
      </c>
      <c r="P1028" t="b">
        <v>1</v>
      </c>
      <c r="Q1028" t="s">
        <v>8278</v>
      </c>
      <c r="R1028">
        <f>ROUND(E1028/D1028*100,0)</f>
        <v>100</v>
      </c>
      <c r="S1028">
        <f>IFERROR(ROUND(E1028/O1028,2),0)</f>
        <v>57.38</v>
      </c>
      <c r="T1028" s="11" t="s">
        <v>8331</v>
      </c>
      <c r="U1028" t="s">
        <v>8336</v>
      </c>
    </row>
    <row r="1029" spans="1:21" ht="43.2" x14ac:dyDescent="0.3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5">
        <f t="shared" si="32"/>
        <v>41935.034108796295</v>
      </c>
      <c r="K1029">
        <v>1411433347</v>
      </c>
      <c r="L1029" s="15">
        <f>(((K1029/60)/60)/24)+DATE(1970,1,1)</f>
        <v>41905.034108796295</v>
      </c>
      <c r="M1029" s="10">
        <f t="shared" si="33"/>
        <v>2014</v>
      </c>
      <c r="N1029" t="b">
        <v>1</v>
      </c>
      <c r="O1029">
        <v>111</v>
      </c>
      <c r="P1029" t="b">
        <v>1</v>
      </c>
      <c r="Q1029" t="s">
        <v>8278</v>
      </c>
      <c r="R1029">
        <f>ROUND(E1029/D1029*100,0)</f>
        <v>103</v>
      </c>
      <c r="S1029">
        <f>IFERROR(ROUND(E1029/O1029,2),0)</f>
        <v>69.67</v>
      </c>
      <c r="T1029" s="11" t="s">
        <v>8331</v>
      </c>
      <c r="U1029" t="s">
        <v>8336</v>
      </c>
    </row>
    <row r="1030" spans="1:21" ht="43.2" x14ac:dyDescent="0.3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5">
        <f t="shared" si="32"/>
        <v>42800.833333333328</v>
      </c>
      <c r="K1030">
        <v>1484924605</v>
      </c>
      <c r="L1030" s="15">
        <f>(((K1030/60)/60)/24)+DATE(1970,1,1)</f>
        <v>42755.627372685187</v>
      </c>
      <c r="M1030" s="10">
        <f t="shared" si="33"/>
        <v>2017</v>
      </c>
      <c r="N1030" t="b">
        <v>1</v>
      </c>
      <c r="O1030">
        <v>255</v>
      </c>
      <c r="P1030" t="b">
        <v>1</v>
      </c>
      <c r="Q1030" t="s">
        <v>8278</v>
      </c>
      <c r="R1030">
        <f>ROUND(E1030/D1030*100,0)</f>
        <v>117</v>
      </c>
      <c r="S1030">
        <f>IFERROR(ROUND(E1030/O1030,2),0)</f>
        <v>45.99</v>
      </c>
      <c r="T1030" s="11" t="s">
        <v>8331</v>
      </c>
      <c r="U1030" t="s">
        <v>8336</v>
      </c>
    </row>
    <row r="1031" spans="1:21" ht="28.8" x14ac:dyDescent="0.3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5">
        <f t="shared" si="32"/>
        <v>42098.915972222225</v>
      </c>
      <c r="K1031">
        <v>1423501507</v>
      </c>
      <c r="L1031" s="15">
        <f>(((K1031/60)/60)/24)+DATE(1970,1,1)</f>
        <v>42044.711886574078</v>
      </c>
      <c r="M1031" s="10">
        <f t="shared" si="33"/>
        <v>2015</v>
      </c>
      <c r="N1031" t="b">
        <v>0</v>
      </c>
      <c r="O1031">
        <v>141</v>
      </c>
      <c r="P1031" t="b">
        <v>1</v>
      </c>
      <c r="Q1031" t="s">
        <v>8278</v>
      </c>
      <c r="R1031">
        <f>ROUND(E1031/D1031*100,0)</f>
        <v>112</v>
      </c>
      <c r="S1031">
        <f>IFERROR(ROUND(E1031/O1031,2),0)</f>
        <v>79.260000000000005</v>
      </c>
      <c r="T1031" s="11" t="s">
        <v>8331</v>
      </c>
      <c r="U1031" t="s">
        <v>8336</v>
      </c>
    </row>
    <row r="1032" spans="1:21" ht="28.8" x14ac:dyDescent="0.3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5">
        <f t="shared" si="32"/>
        <v>42625.483206018514</v>
      </c>
      <c r="K1032">
        <v>1472470549</v>
      </c>
      <c r="L1032" s="15">
        <f>(((K1032/60)/60)/24)+DATE(1970,1,1)</f>
        <v>42611.483206018514</v>
      </c>
      <c r="M1032" s="10">
        <f t="shared" si="33"/>
        <v>2016</v>
      </c>
      <c r="N1032" t="b">
        <v>0</v>
      </c>
      <c r="O1032">
        <v>159</v>
      </c>
      <c r="P1032" t="b">
        <v>1</v>
      </c>
      <c r="Q1032" t="s">
        <v>8278</v>
      </c>
      <c r="R1032">
        <f>ROUND(E1032/D1032*100,0)</f>
        <v>342</v>
      </c>
      <c r="S1032">
        <f>IFERROR(ROUND(E1032/O1032,2),0)</f>
        <v>43.03</v>
      </c>
      <c r="T1032" s="11" t="s">
        <v>8331</v>
      </c>
      <c r="U1032" t="s">
        <v>8336</v>
      </c>
    </row>
    <row r="1033" spans="1:21" ht="57.6" x14ac:dyDescent="0.3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5">
        <f t="shared" si="32"/>
        <v>42354.764004629629</v>
      </c>
      <c r="K1033">
        <v>1447698010</v>
      </c>
      <c r="L1033" s="15">
        <f>(((K1033/60)/60)/24)+DATE(1970,1,1)</f>
        <v>42324.764004629629</v>
      </c>
      <c r="M1033" s="10">
        <f t="shared" si="33"/>
        <v>2015</v>
      </c>
      <c r="N1033" t="b">
        <v>0</v>
      </c>
      <c r="O1033">
        <v>99</v>
      </c>
      <c r="P1033" t="b">
        <v>1</v>
      </c>
      <c r="Q1033" t="s">
        <v>8278</v>
      </c>
      <c r="R1033">
        <f>ROUND(E1033/D1033*100,0)</f>
        <v>107</v>
      </c>
      <c r="S1033">
        <f>IFERROR(ROUND(E1033/O1033,2),0)</f>
        <v>108.48</v>
      </c>
      <c r="T1033" s="11" t="s">
        <v>8331</v>
      </c>
      <c r="U1033" t="s">
        <v>8336</v>
      </c>
    </row>
    <row r="1034" spans="1:21" x14ac:dyDescent="0.3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5">
        <f t="shared" si="32"/>
        <v>42544.666956018518</v>
      </c>
      <c r="K1034">
        <v>1464105625</v>
      </c>
      <c r="L1034" s="15">
        <f>(((K1034/60)/60)/24)+DATE(1970,1,1)</f>
        <v>42514.666956018518</v>
      </c>
      <c r="M1034" s="10">
        <f t="shared" si="33"/>
        <v>2016</v>
      </c>
      <c r="N1034" t="b">
        <v>0</v>
      </c>
      <c r="O1034">
        <v>96</v>
      </c>
      <c r="P1034" t="b">
        <v>1</v>
      </c>
      <c r="Q1034" t="s">
        <v>8278</v>
      </c>
      <c r="R1034">
        <f>ROUND(E1034/D1034*100,0)</f>
        <v>108</v>
      </c>
      <c r="S1034">
        <f>IFERROR(ROUND(E1034/O1034,2),0)</f>
        <v>61.03</v>
      </c>
      <c r="T1034" s="11" t="s">
        <v>8331</v>
      </c>
      <c r="U1034" t="s">
        <v>8336</v>
      </c>
    </row>
    <row r="1035" spans="1:21" ht="43.2" x14ac:dyDescent="0.3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5">
        <f t="shared" si="32"/>
        <v>42716.732407407413</v>
      </c>
      <c r="K1035">
        <v>1479144880</v>
      </c>
      <c r="L1035" s="15">
        <f>(((K1035/60)/60)/24)+DATE(1970,1,1)</f>
        <v>42688.732407407413</v>
      </c>
      <c r="M1035" s="10">
        <f t="shared" si="33"/>
        <v>2016</v>
      </c>
      <c r="N1035" t="b">
        <v>0</v>
      </c>
      <c r="O1035">
        <v>27</v>
      </c>
      <c r="P1035" t="b">
        <v>1</v>
      </c>
      <c r="Q1035" t="s">
        <v>8278</v>
      </c>
      <c r="R1035">
        <f>ROUND(E1035/D1035*100,0)</f>
        <v>103</v>
      </c>
      <c r="S1035">
        <f>IFERROR(ROUND(E1035/O1035,2),0)</f>
        <v>50.59</v>
      </c>
      <c r="T1035" s="11" t="s">
        <v>8331</v>
      </c>
      <c r="U1035" t="s">
        <v>8336</v>
      </c>
    </row>
    <row r="1036" spans="1:21" ht="43.2" x14ac:dyDescent="0.3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5">
        <f t="shared" si="32"/>
        <v>42587.165972222225</v>
      </c>
      <c r="K1036">
        <v>1467604804</v>
      </c>
      <c r="L1036" s="15">
        <f>(((K1036/60)/60)/24)+DATE(1970,1,1)</f>
        <v>42555.166712962964</v>
      </c>
      <c r="M1036" s="10">
        <f t="shared" si="33"/>
        <v>2016</v>
      </c>
      <c r="N1036" t="b">
        <v>0</v>
      </c>
      <c r="O1036">
        <v>166</v>
      </c>
      <c r="P1036" t="b">
        <v>1</v>
      </c>
      <c r="Q1036" t="s">
        <v>8278</v>
      </c>
      <c r="R1036">
        <f>ROUND(E1036/D1036*100,0)</f>
        <v>130</v>
      </c>
      <c r="S1036">
        <f>IFERROR(ROUND(E1036/O1036,2),0)</f>
        <v>39.159999999999997</v>
      </c>
      <c r="T1036" s="11" t="s">
        <v>8331</v>
      </c>
      <c r="U1036" t="s">
        <v>8336</v>
      </c>
    </row>
    <row r="1037" spans="1:21" ht="43.2" x14ac:dyDescent="0.3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5">
        <f t="shared" si="32"/>
        <v>42046.641435185185</v>
      </c>
      <c r="K1037">
        <v>1421076220</v>
      </c>
      <c r="L1037" s="15">
        <f>(((K1037/60)/60)/24)+DATE(1970,1,1)</f>
        <v>42016.641435185185</v>
      </c>
      <c r="M1037" s="10">
        <f t="shared" si="33"/>
        <v>2015</v>
      </c>
      <c r="N1037" t="b">
        <v>0</v>
      </c>
      <c r="O1037">
        <v>76</v>
      </c>
      <c r="P1037" t="b">
        <v>1</v>
      </c>
      <c r="Q1037" t="s">
        <v>8278</v>
      </c>
      <c r="R1037">
        <f>ROUND(E1037/D1037*100,0)</f>
        <v>108</v>
      </c>
      <c r="S1037">
        <f>IFERROR(ROUND(E1037/O1037,2),0)</f>
        <v>65.16</v>
      </c>
      <c r="T1037" s="11" t="s">
        <v>8331</v>
      </c>
      <c r="U1037" t="s">
        <v>8336</v>
      </c>
    </row>
    <row r="1038" spans="1:21" ht="43.2" x14ac:dyDescent="0.3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5">
        <f t="shared" si="32"/>
        <v>41281.333333333336</v>
      </c>
      <c r="K1038">
        <v>1354790790</v>
      </c>
      <c r="L1038" s="15">
        <f>(((K1038/60)/60)/24)+DATE(1970,1,1)</f>
        <v>41249.448958333334</v>
      </c>
      <c r="M1038" s="10">
        <f t="shared" si="33"/>
        <v>2012</v>
      </c>
      <c r="N1038" t="b">
        <v>0</v>
      </c>
      <c r="O1038">
        <v>211</v>
      </c>
      <c r="P1038" t="b">
        <v>1</v>
      </c>
      <c r="Q1038" t="s">
        <v>8278</v>
      </c>
      <c r="R1038">
        <f>ROUND(E1038/D1038*100,0)</f>
        <v>112</v>
      </c>
      <c r="S1038">
        <f>IFERROR(ROUND(E1038/O1038,2),0)</f>
        <v>23.96</v>
      </c>
      <c r="T1038" s="11" t="s">
        <v>8331</v>
      </c>
      <c r="U1038" t="s">
        <v>8336</v>
      </c>
    </row>
    <row r="1039" spans="1:21" ht="43.2" x14ac:dyDescent="0.3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5">
        <f t="shared" si="32"/>
        <v>42142.208333333328</v>
      </c>
      <c r="K1039">
        <v>1429991062</v>
      </c>
      <c r="L1039" s="15">
        <f>(((K1039/60)/60)/24)+DATE(1970,1,1)</f>
        <v>42119.822476851856</v>
      </c>
      <c r="M1039" s="10">
        <f t="shared" si="33"/>
        <v>2015</v>
      </c>
      <c r="N1039" t="b">
        <v>0</v>
      </c>
      <c r="O1039">
        <v>21</v>
      </c>
      <c r="P1039" t="b">
        <v>1</v>
      </c>
      <c r="Q1039" t="s">
        <v>8278</v>
      </c>
      <c r="R1039">
        <f>ROUND(E1039/D1039*100,0)</f>
        <v>102</v>
      </c>
      <c r="S1039">
        <f>IFERROR(ROUND(E1039/O1039,2),0)</f>
        <v>48.62</v>
      </c>
      <c r="T1039" s="11" t="s">
        <v>8331</v>
      </c>
      <c r="U1039" t="s">
        <v>8336</v>
      </c>
    </row>
    <row r="1040" spans="1:21" ht="43.2" x14ac:dyDescent="0.3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5">
        <f t="shared" si="32"/>
        <v>42448.190081018518</v>
      </c>
      <c r="K1040">
        <v>1455773623</v>
      </c>
      <c r="L1040" s="15">
        <f>(((K1040/60)/60)/24)+DATE(1970,1,1)</f>
        <v>42418.231747685189</v>
      </c>
      <c r="M1040" s="10">
        <f t="shared" si="33"/>
        <v>2016</v>
      </c>
      <c r="N1040" t="b">
        <v>0</v>
      </c>
      <c r="O1040">
        <v>61</v>
      </c>
      <c r="P1040" t="b">
        <v>1</v>
      </c>
      <c r="Q1040" t="s">
        <v>8278</v>
      </c>
      <c r="R1040">
        <f>ROUND(E1040/D1040*100,0)</f>
        <v>145</v>
      </c>
      <c r="S1040">
        <f>IFERROR(ROUND(E1040/O1040,2),0)</f>
        <v>35.74</v>
      </c>
      <c r="T1040" s="11" t="s">
        <v>8331</v>
      </c>
      <c r="U1040" t="s">
        <v>8336</v>
      </c>
    </row>
    <row r="1041" spans="1:21" ht="43.2" x14ac:dyDescent="0.3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5">
        <f t="shared" si="32"/>
        <v>42717.332638888889</v>
      </c>
      <c r="K1041">
        <v>1479436646</v>
      </c>
      <c r="L1041" s="15">
        <f>(((K1041/60)/60)/24)+DATE(1970,1,1)</f>
        <v>42692.109328703707</v>
      </c>
      <c r="M1041" s="10">
        <f t="shared" si="33"/>
        <v>2016</v>
      </c>
      <c r="N1041" t="b">
        <v>0</v>
      </c>
      <c r="O1041">
        <v>30</v>
      </c>
      <c r="P1041" t="b">
        <v>1</v>
      </c>
      <c r="Q1041" t="s">
        <v>8278</v>
      </c>
      <c r="R1041">
        <f>ROUND(E1041/D1041*100,0)</f>
        <v>128</v>
      </c>
      <c r="S1041">
        <f>IFERROR(ROUND(E1041/O1041,2),0)</f>
        <v>21.37</v>
      </c>
      <c r="T1041" s="11" t="s">
        <v>8331</v>
      </c>
      <c r="U1041" t="s">
        <v>8336</v>
      </c>
    </row>
    <row r="1042" spans="1:21" ht="43.2" x14ac:dyDescent="0.3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5">
        <f t="shared" si="32"/>
        <v>42609.708437499998</v>
      </c>
      <c r="K1042">
        <v>1469725209</v>
      </c>
      <c r="L1042" s="15">
        <f>(((K1042/60)/60)/24)+DATE(1970,1,1)</f>
        <v>42579.708437499998</v>
      </c>
      <c r="M1042" s="10">
        <f t="shared" si="33"/>
        <v>2016</v>
      </c>
      <c r="N1042" t="b">
        <v>0</v>
      </c>
      <c r="O1042">
        <v>1</v>
      </c>
      <c r="P1042" t="b">
        <v>0</v>
      </c>
      <c r="Q1042" t="s">
        <v>8279</v>
      </c>
      <c r="R1042">
        <f>ROUND(E1042/D1042*100,0)</f>
        <v>0</v>
      </c>
      <c r="S1042">
        <f>IFERROR(ROUND(E1042/O1042,2),0)</f>
        <v>250</v>
      </c>
      <c r="T1042" s="11" t="s">
        <v>8337</v>
      </c>
      <c r="U1042" t="s">
        <v>8338</v>
      </c>
    </row>
    <row r="1043" spans="1:21" ht="43.2" x14ac:dyDescent="0.3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5">
        <f t="shared" si="32"/>
        <v>41851.060092592597</v>
      </c>
      <c r="K1043">
        <v>1405041992</v>
      </c>
      <c r="L1043" s="15">
        <f>(((K1043/60)/60)/24)+DATE(1970,1,1)</f>
        <v>41831.060092592597</v>
      </c>
      <c r="M1043" s="10">
        <f t="shared" si="33"/>
        <v>2014</v>
      </c>
      <c r="N1043" t="b">
        <v>0</v>
      </c>
      <c r="O1043">
        <v>0</v>
      </c>
      <c r="P1043" t="b">
        <v>0</v>
      </c>
      <c r="Q1043" t="s">
        <v>8279</v>
      </c>
      <c r="R1043">
        <f>ROUND(E1043/D1043*100,0)</f>
        <v>0</v>
      </c>
      <c r="S1043">
        <f>IFERROR(ROUND(E1043/O1043,2),0)</f>
        <v>0</v>
      </c>
      <c r="T1043" s="11" t="s">
        <v>8337</v>
      </c>
      <c r="U1043" t="s">
        <v>8338</v>
      </c>
    </row>
    <row r="1044" spans="1:21" ht="43.2" x14ac:dyDescent="0.3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5">
        <f t="shared" si="32"/>
        <v>41894.416666666664</v>
      </c>
      <c r="K1044">
        <v>1406824948</v>
      </c>
      <c r="L1044" s="15">
        <f>(((K1044/60)/60)/24)+DATE(1970,1,1)</f>
        <v>41851.696157407408</v>
      </c>
      <c r="M1044" s="10">
        <f t="shared" si="33"/>
        <v>2014</v>
      </c>
      <c r="N1044" t="b">
        <v>0</v>
      </c>
      <c r="O1044">
        <v>1</v>
      </c>
      <c r="P1044" t="b">
        <v>0</v>
      </c>
      <c r="Q1044" t="s">
        <v>8279</v>
      </c>
      <c r="R1044">
        <f>ROUND(E1044/D1044*100,0)</f>
        <v>2</v>
      </c>
      <c r="S1044">
        <f>IFERROR(ROUND(E1044/O1044,2),0)</f>
        <v>10</v>
      </c>
      <c r="T1044" s="11" t="s">
        <v>8337</v>
      </c>
      <c r="U1044" t="s">
        <v>8338</v>
      </c>
    </row>
    <row r="1045" spans="1:21" ht="43.2" x14ac:dyDescent="0.3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5">
        <f t="shared" si="32"/>
        <v>42144.252951388888</v>
      </c>
      <c r="K1045">
        <v>1429509855</v>
      </c>
      <c r="L1045" s="15">
        <f>(((K1045/60)/60)/24)+DATE(1970,1,1)</f>
        <v>42114.252951388888</v>
      </c>
      <c r="M1045" s="10">
        <f t="shared" si="33"/>
        <v>2015</v>
      </c>
      <c r="N1045" t="b">
        <v>0</v>
      </c>
      <c r="O1045">
        <v>292</v>
      </c>
      <c r="P1045" t="b">
        <v>0</v>
      </c>
      <c r="Q1045" t="s">
        <v>8279</v>
      </c>
      <c r="R1045">
        <f>ROUND(E1045/D1045*100,0)</f>
        <v>9</v>
      </c>
      <c r="S1045">
        <f>IFERROR(ROUND(E1045/O1045,2),0)</f>
        <v>29.24</v>
      </c>
      <c r="T1045" s="11" t="s">
        <v>8337</v>
      </c>
      <c r="U1045" t="s">
        <v>8338</v>
      </c>
    </row>
    <row r="1046" spans="1:21" ht="43.2" x14ac:dyDescent="0.3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5">
        <f t="shared" si="32"/>
        <v>42068.852083333331</v>
      </c>
      <c r="K1046">
        <v>1420668801</v>
      </c>
      <c r="L1046" s="15">
        <f>(((K1046/60)/60)/24)+DATE(1970,1,1)</f>
        <v>42011.925937499997</v>
      </c>
      <c r="M1046" s="10">
        <f t="shared" si="33"/>
        <v>2015</v>
      </c>
      <c r="N1046" t="b">
        <v>0</v>
      </c>
      <c r="O1046">
        <v>2</v>
      </c>
      <c r="P1046" t="b">
        <v>0</v>
      </c>
      <c r="Q1046" t="s">
        <v>8279</v>
      </c>
      <c r="R1046">
        <f>ROUND(E1046/D1046*100,0)</f>
        <v>0</v>
      </c>
      <c r="S1046">
        <f>IFERROR(ROUND(E1046/O1046,2),0)</f>
        <v>3</v>
      </c>
      <c r="T1046" s="11" t="s">
        <v>8337</v>
      </c>
      <c r="U1046" t="s">
        <v>8338</v>
      </c>
    </row>
    <row r="1047" spans="1:21" ht="43.2" x14ac:dyDescent="0.3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5">
        <f t="shared" si="32"/>
        <v>41874.874421296299</v>
      </c>
      <c r="K1047">
        <v>1406235550</v>
      </c>
      <c r="L1047" s="15">
        <f>(((K1047/60)/60)/24)+DATE(1970,1,1)</f>
        <v>41844.874421296299</v>
      </c>
      <c r="M1047" s="10">
        <f t="shared" si="33"/>
        <v>2014</v>
      </c>
      <c r="N1047" t="b">
        <v>0</v>
      </c>
      <c r="O1047">
        <v>8</v>
      </c>
      <c r="P1047" t="b">
        <v>0</v>
      </c>
      <c r="Q1047" t="s">
        <v>8279</v>
      </c>
      <c r="R1047">
        <f>ROUND(E1047/D1047*100,0)</f>
        <v>3</v>
      </c>
      <c r="S1047">
        <f>IFERROR(ROUND(E1047/O1047,2),0)</f>
        <v>33.25</v>
      </c>
      <c r="T1047" s="11" t="s">
        <v>8337</v>
      </c>
      <c r="U1047" t="s">
        <v>8338</v>
      </c>
    </row>
    <row r="1048" spans="1:21" ht="43.2" x14ac:dyDescent="0.3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5">
        <f t="shared" si="32"/>
        <v>42364.851388888885</v>
      </c>
      <c r="K1048">
        <v>1447273560</v>
      </c>
      <c r="L1048" s="15">
        <f>(((K1048/60)/60)/24)+DATE(1970,1,1)</f>
        <v>42319.851388888885</v>
      </c>
      <c r="M1048" s="10">
        <f t="shared" si="33"/>
        <v>2015</v>
      </c>
      <c r="N1048" t="b">
        <v>0</v>
      </c>
      <c r="O1048">
        <v>0</v>
      </c>
      <c r="P1048" t="b">
        <v>0</v>
      </c>
      <c r="Q1048" t="s">
        <v>8279</v>
      </c>
      <c r="R1048">
        <f>ROUND(E1048/D1048*100,0)</f>
        <v>0</v>
      </c>
      <c r="S1048">
        <f>IFERROR(ROUND(E1048/O1048,2),0)</f>
        <v>0</v>
      </c>
      <c r="T1048" s="11" t="s">
        <v>8337</v>
      </c>
      <c r="U1048" t="s">
        <v>8338</v>
      </c>
    </row>
    <row r="1049" spans="1:21" ht="43.2" x14ac:dyDescent="0.3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5">
        <f t="shared" si="32"/>
        <v>41948.860127314816</v>
      </c>
      <c r="K1049">
        <v>1412624315</v>
      </c>
      <c r="L1049" s="15">
        <f>(((K1049/60)/60)/24)+DATE(1970,1,1)</f>
        <v>41918.818460648145</v>
      </c>
      <c r="M1049" s="10">
        <f t="shared" si="33"/>
        <v>2014</v>
      </c>
      <c r="N1049" t="b">
        <v>0</v>
      </c>
      <c r="O1049">
        <v>1</v>
      </c>
      <c r="P1049" t="b">
        <v>0</v>
      </c>
      <c r="Q1049" t="s">
        <v>8279</v>
      </c>
      <c r="R1049">
        <f>ROUND(E1049/D1049*100,0)</f>
        <v>0</v>
      </c>
      <c r="S1049">
        <f>IFERROR(ROUND(E1049/O1049,2),0)</f>
        <v>1</v>
      </c>
      <c r="T1049" s="11" t="s">
        <v>8337</v>
      </c>
      <c r="U1049" t="s">
        <v>8338</v>
      </c>
    </row>
    <row r="1050" spans="1:21" ht="43.2" x14ac:dyDescent="0.3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5">
        <f t="shared" si="32"/>
        <v>42638.053113425922</v>
      </c>
      <c r="K1050">
        <v>1471310189</v>
      </c>
      <c r="L1050" s="15">
        <f>(((K1050/60)/60)/24)+DATE(1970,1,1)</f>
        <v>42598.053113425922</v>
      </c>
      <c r="M1050" s="10">
        <f t="shared" si="33"/>
        <v>2016</v>
      </c>
      <c r="N1050" t="b">
        <v>0</v>
      </c>
      <c r="O1050">
        <v>4</v>
      </c>
      <c r="P1050" t="b">
        <v>0</v>
      </c>
      <c r="Q1050" t="s">
        <v>8279</v>
      </c>
      <c r="R1050">
        <f>ROUND(E1050/D1050*100,0)</f>
        <v>1</v>
      </c>
      <c r="S1050">
        <f>IFERROR(ROUND(E1050/O1050,2),0)</f>
        <v>53</v>
      </c>
      <c r="T1050" s="11" t="s">
        <v>8337</v>
      </c>
      <c r="U1050" t="s">
        <v>8338</v>
      </c>
    </row>
    <row r="1051" spans="1:21" x14ac:dyDescent="0.3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5">
        <f t="shared" si="32"/>
        <v>42412.431076388893</v>
      </c>
      <c r="K1051">
        <v>1452680445</v>
      </c>
      <c r="L1051" s="15">
        <f>(((K1051/60)/60)/24)+DATE(1970,1,1)</f>
        <v>42382.431076388893</v>
      </c>
      <c r="M1051" s="10">
        <f t="shared" si="33"/>
        <v>2016</v>
      </c>
      <c r="N1051" t="b">
        <v>0</v>
      </c>
      <c r="O1051">
        <v>0</v>
      </c>
      <c r="P1051" t="b">
        <v>0</v>
      </c>
      <c r="Q1051" t="s">
        <v>8279</v>
      </c>
      <c r="R1051">
        <f>ROUND(E1051/D1051*100,0)</f>
        <v>0</v>
      </c>
      <c r="S1051">
        <f>IFERROR(ROUND(E1051/O1051,2),0)</f>
        <v>0</v>
      </c>
      <c r="T1051" s="11" t="s">
        <v>8337</v>
      </c>
      <c r="U1051" t="s">
        <v>8338</v>
      </c>
    </row>
    <row r="1052" spans="1:21" ht="28.8" x14ac:dyDescent="0.3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5">
        <f t="shared" si="32"/>
        <v>42261.7971875</v>
      </c>
      <c r="K1052">
        <v>1439665677</v>
      </c>
      <c r="L1052" s="15">
        <f>(((K1052/60)/60)/24)+DATE(1970,1,1)</f>
        <v>42231.7971875</v>
      </c>
      <c r="M1052" s="10">
        <f t="shared" si="33"/>
        <v>2015</v>
      </c>
      <c r="N1052" t="b">
        <v>0</v>
      </c>
      <c r="O1052">
        <v>0</v>
      </c>
      <c r="P1052" t="b">
        <v>0</v>
      </c>
      <c r="Q1052" t="s">
        <v>8279</v>
      </c>
      <c r="R1052">
        <f>ROUND(E1052/D1052*100,0)</f>
        <v>0</v>
      </c>
      <c r="S1052">
        <f>IFERROR(ROUND(E1052/O1052,2),0)</f>
        <v>0</v>
      </c>
      <c r="T1052" s="11" t="s">
        <v>8337</v>
      </c>
      <c r="U1052" t="s">
        <v>8338</v>
      </c>
    </row>
    <row r="1053" spans="1:21" ht="43.2" x14ac:dyDescent="0.3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5">
        <f t="shared" si="32"/>
        <v>41878.014178240745</v>
      </c>
      <c r="K1053">
        <v>1406679625</v>
      </c>
      <c r="L1053" s="15">
        <f>(((K1053/60)/60)/24)+DATE(1970,1,1)</f>
        <v>41850.014178240745</v>
      </c>
      <c r="M1053" s="10">
        <f t="shared" si="33"/>
        <v>2014</v>
      </c>
      <c r="N1053" t="b">
        <v>0</v>
      </c>
      <c r="O1053">
        <v>0</v>
      </c>
      <c r="P1053" t="b">
        <v>0</v>
      </c>
      <c r="Q1053" t="s">
        <v>8279</v>
      </c>
      <c r="R1053">
        <f>ROUND(E1053/D1053*100,0)</f>
        <v>0</v>
      </c>
      <c r="S1053">
        <f>IFERROR(ROUND(E1053/O1053,2),0)</f>
        <v>0</v>
      </c>
      <c r="T1053" s="11" t="s">
        <v>8337</v>
      </c>
      <c r="U1053" t="s">
        <v>8338</v>
      </c>
    </row>
    <row r="1054" spans="1:21" ht="57.6" x14ac:dyDescent="0.3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5">
        <f t="shared" si="32"/>
        <v>42527.839583333334</v>
      </c>
      <c r="K1054">
        <v>1461438495</v>
      </c>
      <c r="L1054" s="15">
        <f>(((K1054/60)/60)/24)+DATE(1970,1,1)</f>
        <v>42483.797395833331</v>
      </c>
      <c r="M1054" s="10">
        <f t="shared" si="33"/>
        <v>2016</v>
      </c>
      <c r="N1054" t="b">
        <v>0</v>
      </c>
      <c r="O1054">
        <v>0</v>
      </c>
      <c r="P1054" t="b">
        <v>0</v>
      </c>
      <c r="Q1054" t="s">
        <v>8279</v>
      </c>
      <c r="R1054">
        <f>ROUND(E1054/D1054*100,0)</f>
        <v>0</v>
      </c>
      <c r="S1054">
        <f>IFERROR(ROUND(E1054/O1054,2),0)</f>
        <v>0</v>
      </c>
      <c r="T1054" s="11" t="s">
        <v>8337</v>
      </c>
      <c r="U1054" t="s">
        <v>8338</v>
      </c>
    </row>
    <row r="1055" spans="1:21" ht="43.2" x14ac:dyDescent="0.3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5">
        <f t="shared" si="32"/>
        <v>42800.172824074078</v>
      </c>
      <c r="K1055">
        <v>1486613332</v>
      </c>
      <c r="L1055" s="15">
        <f>(((K1055/60)/60)/24)+DATE(1970,1,1)</f>
        <v>42775.172824074078</v>
      </c>
      <c r="M1055" s="10">
        <f t="shared" si="33"/>
        <v>2017</v>
      </c>
      <c r="N1055" t="b">
        <v>0</v>
      </c>
      <c r="O1055">
        <v>1</v>
      </c>
      <c r="P1055" t="b">
        <v>0</v>
      </c>
      <c r="Q1055" t="s">
        <v>8279</v>
      </c>
      <c r="R1055">
        <f>ROUND(E1055/D1055*100,0)</f>
        <v>1</v>
      </c>
      <c r="S1055">
        <f>IFERROR(ROUND(E1055/O1055,2),0)</f>
        <v>15</v>
      </c>
      <c r="T1055" s="11" t="s">
        <v>8337</v>
      </c>
      <c r="U1055" t="s">
        <v>8338</v>
      </c>
    </row>
    <row r="1056" spans="1:21" ht="57.6" x14ac:dyDescent="0.3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5">
        <f t="shared" si="32"/>
        <v>41861.916666666664</v>
      </c>
      <c r="K1056">
        <v>1405110399</v>
      </c>
      <c r="L1056" s="15">
        <f>(((K1056/60)/60)/24)+DATE(1970,1,1)</f>
        <v>41831.851840277777</v>
      </c>
      <c r="M1056" s="10">
        <f t="shared" si="33"/>
        <v>2014</v>
      </c>
      <c r="N1056" t="b">
        <v>0</v>
      </c>
      <c r="O1056">
        <v>0</v>
      </c>
      <c r="P1056" t="b">
        <v>0</v>
      </c>
      <c r="Q1056" t="s">
        <v>8279</v>
      </c>
      <c r="R1056">
        <f>ROUND(E1056/D1056*100,0)</f>
        <v>0</v>
      </c>
      <c r="S1056">
        <f>IFERROR(ROUND(E1056/O1056,2),0)</f>
        <v>0</v>
      </c>
      <c r="T1056" s="11" t="s">
        <v>8337</v>
      </c>
      <c r="U1056" t="s">
        <v>8338</v>
      </c>
    </row>
    <row r="1057" spans="1:21" ht="43.2" x14ac:dyDescent="0.3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5">
        <f t="shared" si="32"/>
        <v>42436.992418981477</v>
      </c>
      <c r="K1057">
        <v>1454802545</v>
      </c>
      <c r="L1057" s="15">
        <f>(((K1057/60)/60)/24)+DATE(1970,1,1)</f>
        <v>42406.992418981477</v>
      </c>
      <c r="M1057" s="10">
        <f t="shared" si="33"/>
        <v>2016</v>
      </c>
      <c r="N1057" t="b">
        <v>0</v>
      </c>
      <c r="O1057">
        <v>0</v>
      </c>
      <c r="P1057" t="b">
        <v>0</v>
      </c>
      <c r="Q1057" t="s">
        <v>8279</v>
      </c>
      <c r="R1057">
        <f>ROUND(E1057/D1057*100,0)</f>
        <v>0</v>
      </c>
      <c r="S1057">
        <f>IFERROR(ROUND(E1057/O1057,2),0)</f>
        <v>0</v>
      </c>
      <c r="T1057" s="11" t="s">
        <v>8337</v>
      </c>
      <c r="U1057" t="s">
        <v>8338</v>
      </c>
    </row>
    <row r="1058" spans="1:21" ht="43.2" x14ac:dyDescent="0.3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5">
        <f t="shared" si="32"/>
        <v>42118.677974537044</v>
      </c>
      <c r="K1058">
        <v>1424711777</v>
      </c>
      <c r="L1058" s="15">
        <f>(((K1058/60)/60)/24)+DATE(1970,1,1)</f>
        <v>42058.719641203701</v>
      </c>
      <c r="M1058" s="10">
        <f t="shared" si="33"/>
        <v>2015</v>
      </c>
      <c r="N1058" t="b">
        <v>0</v>
      </c>
      <c r="O1058">
        <v>0</v>
      </c>
      <c r="P1058" t="b">
        <v>0</v>
      </c>
      <c r="Q1058" t="s">
        <v>8279</v>
      </c>
      <c r="R1058">
        <f>ROUND(E1058/D1058*100,0)</f>
        <v>0</v>
      </c>
      <c r="S1058">
        <f>IFERROR(ROUND(E1058/O1058,2),0)</f>
        <v>0</v>
      </c>
      <c r="T1058" s="11" t="s">
        <v>8337</v>
      </c>
      <c r="U1058" t="s">
        <v>8338</v>
      </c>
    </row>
    <row r="1059" spans="1:21" ht="43.2" x14ac:dyDescent="0.3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5">
        <f t="shared" si="32"/>
        <v>42708.912997685184</v>
      </c>
      <c r="K1059">
        <v>1478292883</v>
      </c>
      <c r="L1059" s="15">
        <f>(((K1059/60)/60)/24)+DATE(1970,1,1)</f>
        <v>42678.871331018512</v>
      </c>
      <c r="M1059" s="10">
        <f t="shared" si="33"/>
        <v>2016</v>
      </c>
      <c r="N1059" t="b">
        <v>0</v>
      </c>
      <c r="O1059">
        <v>0</v>
      </c>
      <c r="P1059" t="b">
        <v>0</v>
      </c>
      <c r="Q1059" t="s">
        <v>8279</v>
      </c>
      <c r="R1059">
        <f>ROUND(E1059/D1059*100,0)</f>
        <v>0</v>
      </c>
      <c r="S1059">
        <f>IFERROR(ROUND(E1059/O1059,2),0)</f>
        <v>0</v>
      </c>
      <c r="T1059" s="11" t="s">
        <v>8337</v>
      </c>
      <c r="U1059" t="s">
        <v>8338</v>
      </c>
    </row>
    <row r="1060" spans="1:21" ht="43.2" x14ac:dyDescent="0.3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5">
        <f t="shared" si="32"/>
        <v>42089</v>
      </c>
      <c r="K1060">
        <v>1423777043</v>
      </c>
      <c r="L1060" s="15">
        <f>(((K1060/60)/60)/24)+DATE(1970,1,1)</f>
        <v>42047.900960648149</v>
      </c>
      <c r="M1060" s="10">
        <f t="shared" si="33"/>
        <v>2015</v>
      </c>
      <c r="N1060" t="b">
        <v>0</v>
      </c>
      <c r="O1060">
        <v>0</v>
      </c>
      <c r="P1060" t="b">
        <v>0</v>
      </c>
      <c r="Q1060" t="s">
        <v>8279</v>
      </c>
      <c r="R1060">
        <f>ROUND(E1060/D1060*100,0)</f>
        <v>0</v>
      </c>
      <c r="S1060">
        <f>IFERROR(ROUND(E1060/O1060,2),0)</f>
        <v>0</v>
      </c>
      <c r="T1060" s="11" t="s">
        <v>8337</v>
      </c>
      <c r="U1060" t="s">
        <v>8338</v>
      </c>
    </row>
    <row r="1061" spans="1:21" x14ac:dyDescent="0.3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5">
        <f t="shared" si="32"/>
        <v>42076.748333333337</v>
      </c>
      <c r="K1061">
        <v>1423681056</v>
      </c>
      <c r="L1061" s="15">
        <f>(((K1061/60)/60)/24)+DATE(1970,1,1)</f>
        <v>42046.79</v>
      </c>
      <c r="M1061" s="10">
        <f t="shared" si="33"/>
        <v>2015</v>
      </c>
      <c r="N1061" t="b">
        <v>0</v>
      </c>
      <c r="O1061">
        <v>0</v>
      </c>
      <c r="P1061" t="b">
        <v>0</v>
      </c>
      <c r="Q1061" t="s">
        <v>8279</v>
      </c>
      <c r="R1061">
        <f>ROUND(E1061/D1061*100,0)</f>
        <v>0</v>
      </c>
      <c r="S1061">
        <f>IFERROR(ROUND(E1061/O1061,2),0)</f>
        <v>0</v>
      </c>
      <c r="T1061" s="11" t="s">
        <v>8337</v>
      </c>
      <c r="U1061" t="s">
        <v>8338</v>
      </c>
    </row>
    <row r="1062" spans="1:21" ht="43.2" x14ac:dyDescent="0.3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5">
        <f t="shared" si="32"/>
        <v>42109.913113425922</v>
      </c>
      <c r="K1062">
        <v>1426542893</v>
      </c>
      <c r="L1062" s="15">
        <f>(((K1062/60)/60)/24)+DATE(1970,1,1)</f>
        <v>42079.913113425922</v>
      </c>
      <c r="M1062" s="10">
        <f t="shared" si="33"/>
        <v>2015</v>
      </c>
      <c r="N1062" t="b">
        <v>0</v>
      </c>
      <c r="O1062">
        <v>1</v>
      </c>
      <c r="P1062" t="b">
        <v>0</v>
      </c>
      <c r="Q1062" t="s">
        <v>8279</v>
      </c>
      <c r="R1062">
        <f>ROUND(E1062/D1062*100,0)</f>
        <v>1</v>
      </c>
      <c r="S1062">
        <f>IFERROR(ROUND(E1062/O1062,2),0)</f>
        <v>50</v>
      </c>
      <c r="T1062" s="11" t="s">
        <v>8337</v>
      </c>
      <c r="U1062" t="s">
        <v>8338</v>
      </c>
    </row>
    <row r="1063" spans="1:21" ht="28.8" x14ac:dyDescent="0.3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5">
        <f t="shared" si="32"/>
        <v>42492.041666666672</v>
      </c>
      <c r="K1063">
        <v>1456987108</v>
      </c>
      <c r="L1063" s="15">
        <f>(((K1063/60)/60)/24)+DATE(1970,1,1)</f>
        <v>42432.276712962965</v>
      </c>
      <c r="M1063" s="10">
        <f t="shared" si="33"/>
        <v>2016</v>
      </c>
      <c r="N1063" t="b">
        <v>0</v>
      </c>
      <c r="O1063">
        <v>0</v>
      </c>
      <c r="P1063" t="b">
        <v>0</v>
      </c>
      <c r="Q1063" t="s">
        <v>8279</v>
      </c>
      <c r="R1063">
        <f>ROUND(E1063/D1063*100,0)</f>
        <v>0</v>
      </c>
      <c r="S1063">
        <f>IFERROR(ROUND(E1063/O1063,2),0)</f>
        <v>0</v>
      </c>
      <c r="T1063" s="11" t="s">
        <v>8337</v>
      </c>
      <c r="U1063" t="s">
        <v>8338</v>
      </c>
    </row>
    <row r="1064" spans="1:21" x14ac:dyDescent="0.3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5">
        <f t="shared" si="32"/>
        <v>42563.807187500002</v>
      </c>
      <c r="K1064">
        <v>1467746541</v>
      </c>
      <c r="L1064" s="15">
        <f>(((K1064/60)/60)/24)+DATE(1970,1,1)</f>
        <v>42556.807187500002</v>
      </c>
      <c r="M1064" s="10">
        <f t="shared" si="33"/>
        <v>2016</v>
      </c>
      <c r="N1064" t="b">
        <v>0</v>
      </c>
      <c r="O1064">
        <v>4</v>
      </c>
      <c r="P1064" t="b">
        <v>0</v>
      </c>
      <c r="Q1064" t="s">
        <v>8279</v>
      </c>
      <c r="R1064">
        <f>ROUND(E1064/D1064*100,0)</f>
        <v>95</v>
      </c>
      <c r="S1064">
        <f>IFERROR(ROUND(E1064/O1064,2),0)</f>
        <v>47.5</v>
      </c>
      <c r="T1064" s="11" t="s">
        <v>8337</v>
      </c>
      <c r="U1064" t="s">
        <v>8338</v>
      </c>
    </row>
    <row r="1065" spans="1:21" ht="43.2" x14ac:dyDescent="0.3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5">
        <f t="shared" si="32"/>
        <v>42613.030810185184</v>
      </c>
      <c r="K1065">
        <v>1470012262</v>
      </c>
      <c r="L1065" s="15">
        <f>(((K1065/60)/60)/24)+DATE(1970,1,1)</f>
        <v>42583.030810185184</v>
      </c>
      <c r="M1065" s="10">
        <f t="shared" si="33"/>
        <v>2016</v>
      </c>
      <c r="N1065" t="b">
        <v>0</v>
      </c>
      <c r="O1065">
        <v>0</v>
      </c>
      <c r="P1065" t="b">
        <v>0</v>
      </c>
      <c r="Q1065" t="s">
        <v>8279</v>
      </c>
      <c r="R1065">
        <f>ROUND(E1065/D1065*100,0)</f>
        <v>0</v>
      </c>
      <c r="S1065">
        <f>IFERROR(ROUND(E1065/O1065,2),0)</f>
        <v>0</v>
      </c>
      <c r="T1065" s="11" t="s">
        <v>8337</v>
      </c>
      <c r="U1065" t="s">
        <v>8338</v>
      </c>
    </row>
    <row r="1066" spans="1:21" ht="43.2" x14ac:dyDescent="0.3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5">
        <f t="shared" si="32"/>
        <v>41462.228043981479</v>
      </c>
      <c r="K1066">
        <v>1369286903</v>
      </c>
      <c r="L1066" s="15">
        <f>(((K1066/60)/60)/24)+DATE(1970,1,1)</f>
        <v>41417.228043981479</v>
      </c>
      <c r="M1066" s="10">
        <f t="shared" si="33"/>
        <v>2013</v>
      </c>
      <c r="N1066" t="b">
        <v>0</v>
      </c>
      <c r="O1066">
        <v>123</v>
      </c>
      <c r="P1066" t="b">
        <v>0</v>
      </c>
      <c r="Q1066" t="s">
        <v>8280</v>
      </c>
      <c r="R1066">
        <f>ROUND(E1066/D1066*100,0)</f>
        <v>9</v>
      </c>
      <c r="S1066">
        <f>IFERROR(ROUND(E1066/O1066,2),0)</f>
        <v>65.67</v>
      </c>
      <c r="T1066" s="11" t="s">
        <v>8339</v>
      </c>
      <c r="U1066" t="s">
        <v>8340</v>
      </c>
    </row>
    <row r="1067" spans="1:21" ht="43.2" x14ac:dyDescent="0.3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5">
        <f t="shared" si="32"/>
        <v>41689.381041666667</v>
      </c>
      <c r="K1067">
        <v>1390381722</v>
      </c>
      <c r="L1067" s="15">
        <f>(((K1067/60)/60)/24)+DATE(1970,1,1)</f>
        <v>41661.381041666667</v>
      </c>
      <c r="M1067" s="10">
        <f t="shared" si="33"/>
        <v>2014</v>
      </c>
      <c r="N1067" t="b">
        <v>0</v>
      </c>
      <c r="O1067">
        <v>5</v>
      </c>
      <c r="P1067" t="b">
        <v>0</v>
      </c>
      <c r="Q1067" t="s">
        <v>8280</v>
      </c>
      <c r="R1067">
        <f>ROUND(E1067/D1067*100,0)</f>
        <v>3</v>
      </c>
      <c r="S1067">
        <f>IFERROR(ROUND(E1067/O1067,2),0)</f>
        <v>16.2</v>
      </c>
      <c r="T1067" s="11" t="s">
        <v>8339</v>
      </c>
      <c r="U1067" t="s">
        <v>8340</v>
      </c>
    </row>
    <row r="1068" spans="1:21" ht="43.2" x14ac:dyDescent="0.3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5">
        <f t="shared" si="32"/>
        <v>41490.962754629632</v>
      </c>
      <c r="K1068">
        <v>1371769582</v>
      </c>
      <c r="L1068" s="15">
        <f>(((K1068/60)/60)/24)+DATE(1970,1,1)</f>
        <v>41445.962754629632</v>
      </c>
      <c r="M1068" s="10">
        <f t="shared" si="33"/>
        <v>2013</v>
      </c>
      <c r="N1068" t="b">
        <v>0</v>
      </c>
      <c r="O1068">
        <v>148</v>
      </c>
      <c r="P1068" t="b">
        <v>0</v>
      </c>
      <c r="Q1068" t="s">
        <v>8280</v>
      </c>
      <c r="R1068">
        <f>ROUND(E1068/D1068*100,0)</f>
        <v>3</v>
      </c>
      <c r="S1068">
        <f>IFERROR(ROUND(E1068/O1068,2),0)</f>
        <v>34.130000000000003</v>
      </c>
      <c r="T1068" s="11" t="s">
        <v>8339</v>
      </c>
      <c r="U1068" t="s">
        <v>8340</v>
      </c>
    </row>
    <row r="1069" spans="1:21" ht="43.2" x14ac:dyDescent="0.3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5">
        <f t="shared" si="32"/>
        <v>41629.855682870373</v>
      </c>
      <c r="K1069">
        <v>1385065931</v>
      </c>
      <c r="L1069" s="15">
        <f>(((K1069/60)/60)/24)+DATE(1970,1,1)</f>
        <v>41599.855682870373</v>
      </c>
      <c r="M1069" s="10">
        <f t="shared" si="33"/>
        <v>2013</v>
      </c>
      <c r="N1069" t="b">
        <v>0</v>
      </c>
      <c r="O1069">
        <v>10</v>
      </c>
      <c r="P1069" t="b">
        <v>0</v>
      </c>
      <c r="Q1069" t="s">
        <v>8280</v>
      </c>
      <c r="R1069">
        <f>ROUND(E1069/D1069*100,0)</f>
        <v>26</v>
      </c>
      <c r="S1069">
        <f>IFERROR(ROUND(E1069/O1069,2),0)</f>
        <v>13</v>
      </c>
      <c r="T1069" s="11" t="s">
        <v>8339</v>
      </c>
      <c r="U1069" t="s">
        <v>8340</v>
      </c>
    </row>
    <row r="1070" spans="1:21" ht="57.6" x14ac:dyDescent="0.3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5">
        <f t="shared" si="32"/>
        <v>42470.329444444447</v>
      </c>
      <c r="K1070">
        <v>1457686464</v>
      </c>
      <c r="L1070" s="15">
        <f>(((K1070/60)/60)/24)+DATE(1970,1,1)</f>
        <v>42440.371111111104</v>
      </c>
      <c r="M1070" s="10">
        <f t="shared" si="33"/>
        <v>2016</v>
      </c>
      <c r="N1070" t="b">
        <v>0</v>
      </c>
      <c r="O1070">
        <v>4</v>
      </c>
      <c r="P1070" t="b">
        <v>0</v>
      </c>
      <c r="Q1070" t="s">
        <v>8280</v>
      </c>
      <c r="R1070">
        <f>ROUND(E1070/D1070*100,0)</f>
        <v>0</v>
      </c>
      <c r="S1070">
        <f>IFERROR(ROUND(E1070/O1070,2),0)</f>
        <v>11.25</v>
      </c>
      <c r="T1070" s="11" t="s">
        <v>8339</v>
      </c>
      <c r="U1070" t="s">
        <v>8340</v>
      </c>
    </row>
    <row r="1071" spans="1:21" ht="43.2" x14ac:dyDescent="0.3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5">
        <f t="shared" si="32"/>
        <v>41604.271516203706</v>
      </c>
      <c r="K1071">
        <v>1382679059</v>
      </c>
      <c r="L1071" s="15">
        <f>(((K1071/60)/60)/24)+DATE(1970,1,1)</f>
        <v>41572.229849537034</v>
      </c>
      <c r="M1071" s="10">
        <f t="shared" si="33"/>
        <v>2013</v>
      </c>
      <c r="N1071" t="b">
        <v>0</v>
      </c>
      <c r="O1071">
        <v>21</v>
      </c>
      <c r="P1071" t="b">
        <v>0</v>
      </c>
      <c r="Q1071" t="s">
        <v>8280</v>
      </c>
      <c r="R1071">
        <f>ROUND(E1071/D1071*100,0)</f>
        <v>39</v>
      </c>
      <c r="S1071">
        <f>IFERROR(ROUND(E1071/O1071,2),0)</f>
        <v>40.479999999999997</v>
      </c>
      <c r="T1071" s="11" t="s">
        <v>8339</v>
      </c>
      <c r="U1071" t="s">
        <v>8340</v>
      </c>
    </row>
    <row r="1072" spans="1:21" ht="43.2" x14ac:dyDescent="0.3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5">
        <f t="shared" si="32"/>
        <v>41183.011828703704</v>
      </c>
      <c r="K1072">
        <v>1347322622</v>
      </c>
      <c r="L1072" s="15">
        <f>(((K1072/60)/60)/24)+DATE(1970,1,1)</f>
        <v>41163.011828703704</v>
      </c>
      <c r="M1072" s="10">
        <f t="shared" si="33"/>
        <v>2012</v>
      </c>
      <c r="N1072" t="b">
        <v>0</v>
      </c>
      <c r="O1072">
        <v>2</v>
      </c>
      <c r="P1072" t="b">
        <v>0</v>
      </c>
      <c r="Q1072" t="s">
        <v>8280</v>
      </c>
      <c r="R1072">
        <f>ROUND(E1072/D1072*100,0)</f>
        <v>1</v>
      </c>
      <c r="S1072">
        <f>IFERROR(ROUND(E1072/O1072,2),0)</f>
        <v>35</v>
      </c>
      <c r="T1072" s="11" t="s">
        <v>8339</v>
      </c>
      <c r="U1072" t="s">
        <v>8340</v>
      </c>
    </row>
    <row r="1073" spans="1:21" ht="43.2" x14ac:dyDescent="0.3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5">
        <f t="shared" si="32"/>
        <v>42325.795057870375</v>
      </c>
      <c r="K1073">
        <v>1445191493</v>
      </c>
      <c r="L1073" s="15">
        <f>(((K1073/60)/60)/24)+DATE(1970,1,1)</f>
        <v>42295.753391203703</v>
      </c>
      <c r="M1073" s="10">
        <f t="shared" si="33"/>
        <v>2015</v>
      </c>
      <c r="N1073" t="b">
        <v>0</v>
      </c>
      <c r="O1073">
        <v>0</v>
      </c>
      <c r="P1073" t="b">
        <v>0</v>
      </c>
      <c r="Q1073" t="s">
        <v>8280</v>
      </c>
      <c r="R1073">
        <f>ROUND(E1073/D1073*100,0)</f>
        <v>0</v>
      </c>
      <c r="S1073">
        <f>IFERROR(ROUND(E1073/O1073,2),0)</f>
        <v>0</v>
      </c>
      <c r="T1073" s="11" t="s">
        <v>8339</v>
      </c>
      <c r="U1073" t="s">
        <v>8340</v>
      </c>
    </row>
    <row r="1074" spans="1:21" ht="43.2" x14ac:dyDescent="0.3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5">
        <f t="shared" si="32"/>
        <v>41675.832141203704</v>
      </c>
      <c r="K1074">
        <v>1389038297</v>
      </c>
      <c r="L1074" s="15">
        <f>(((K1074/60)/60)/24)+DATE(1970,1,1)</f>
        <v>41645.832141203704</v>
      </c>
      <c r="M1074" s="10">
        <f t="shared" si="33"/>
        <v>2014</v>
      </c>
      <c r="N1074" t="b">
        <v>0</v>
      </c>
      <c r="O1074">
        <v>4</v>
      </c>
      <c r="P1074" t="b">
        <v>0</v>
      </c>
      <c r="Q1074" t="s">
        <v>8280</v>
      </c>
      <c r="R1074">
        <f>ROUND(E1074/D1074*100,0)</f>
        <v>0</v>
      </c>
      <c r="S1074">
        <f>IFERROR(ROUND(E1074/O1074,2),0)</f>
        <v>12.75</v>
      </c>
      <c r="T1074" s="11" t="s">
        <v>8339</v>
      </c>
      <c r="U1074" t="s">
        <v>8340</v>
      </c>
    </row>
    <row r="1075" spans="1:21" ht="28.8" x14ac:dyDescent="0.3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5">
        <f t="shared" si="32"/>
        <v>40832.964594907404</v>
      </c>
      <c r="K1075">
        <v>1316214541</v>
      </c>
      <c r="L1075" s="15">
        <f>(((K1075/60)/60)/24)+DATE(1970,1,1)</f>
        <v>40802.964594907404</v>
      </c>
      <c r="M1075" s="10">
        <f t="shared" si="33"/>
        <v>2011</v>
      </c>
      <c r="N1075" t="b">
        <v>0</v>
      </c>
      <c r="O1075">
        <v>1</v>
      </c>
      <c r="P1075" t="b">
        <v>0</v>
      </c>
      <c r="Q1075" t="s">
        <v>8280</v>
      </c>
      <c r="R1075">
        <f>ROUND(E1075/D1075*100,0)</f>
        <v>1</v>
      </c>
      <c r="S1075">
        <f>IFERROR(ROUND(E1075/O1075,2),0)</f>
        <v>10</v>
      </c>
      <c r="T1075" s="11" t="s">
        <v>8339</v>
      </c>
      <c r="U1075" t="s">
        <v>8340</v>
      </c>
    </row>
    <row r="1076" spans="1:21" ht="57.6" x14ac:dyDescent="0.3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5">
        <f t="shared" si="32"/>
        <v>41643.172974537039</v>
      </c>
      <c r="K1076">
        <v>1386216545</v>
      </c>
      <c r="L1076" s="15">
        <f>(((K1076/60)/60)/24)+DATE(1970,1,1)</f>
        <v>41613.172974537039</v>
      </c>
      <c r="M1076" s="10">
        <f t="shared" si="33"/>
        <v>2013</v>
      </c>
      <c r="N1076" t="b">
        <v>0</v>
      </c>
      <c r="O1076">
        <v>30</v>
      </c>
      <c r="P1076" t="b">
        <v>0</v>
      </c>
      <c r="Q1076" t="s">
        <v>8280</v>
      </c>
      <c r="R1076">
        <f>ROUND(E1076/D1076*100,0)</f>
        <v>6</v>
      </c>
      <c r="S1076">
        <f>IFERROR(ROUND(E1076/O1076,2),0)</f>
        <v>113.57</v>
      </c>
      <c r="T1076" s="11" t="s">
        <v>8339</v>
      </c>
      <c r="U1076" t="s">
        <v>8340</v>
      </c>
    </row>
    <row r="1077" spans="1:21" ht="28.8" x14ac:dyDescent="0.3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5">
        <f t="shared" si="32"/>
        <v>41035.904120370367</v>
      </c>
      <c r="K1077">
        <v>1333748516</v>
      </c>
      <c r="L1077" s="15">
        <f>(((K1077/60)/60)/24)+DATE(1970,1,1)</f>
        <v>41005.904120370367</v>
      </c>
      <c r="M1077" s="10">
        <f t="shared" si="33"/>
        <v>2012</v>
      </c>
      <c r="N1077" t="b">
        <v>0</v>
      </c>
      <c r="O1077">
        <v>3</v>
      </c>
      <c r="P1077" t="b">
        <v>0</v>
      </c>
      <c r="Q1077" t="s">
        <v>8280</v>
      </c>
      <c r="R1077">
        <f>ROUND(E1077/D1077*100,0)</f>
        <v>5</v>
      </c>
      <c r="S1077">
        <f>IFERROR(ROUND(E1077/O1077,2),0)</f>
        <v>15</v>
      </c>
      <c r="T1077" s="11" t="s">
        <v>8339</v>
      </c>
      <c r="U1077" t="s">
        <v>8340</v>
      </c>
    </row>
    <row r="1078" spans="1:21" ht="43.2" x14ac:dyDescent="0.3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5">
        <f t="shared" si="32"/>
        <v>41893.377893518518</v>
      </c>
      <c r="K1078">
        <v>1405674250</v>
      </c>
      <c r="L1078" s="15">
        <f>(((K1078/60)/60)/24)+DATE(1970,1,1)</f>
        <v>41838.377893518518</v>
      </c>
      <c r="M1078" s="10">
        <f t="shared" si="33"/>
        <v>2014</v>
      </c>
      <c r="N1078" t="b">
        <v>0</v>
      </c>
      <c r="O1078">
        <v>975</v>
      </c>
      <c r="P1078" t="b">
        <v>0</v>
      </c>
      <c r="Q1078" t="s">
        <v>8280</v>
      </c>
      <c r="R1078">
        <f>ROUND(E1078/D1078*100,0)</f>
        <v>63</v>
      </c>
      <c r="S1078">
        <f>IFERROR(ROUND(E1078/O1078,2),0)</f>
        <v>48.28</v>
      </c>
      <c r="T1078" s="11" t="s">
        <v>8339</v>
      </c>
      <c r="U1078" t="s">
        <v>8340</v>
      </c>
    </row>
    <row r="1079" spans="1:21" ht="43.2" x14ac:dyDescent="0.3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5">
        <f t="shared" si="32"/>
        <v>42383.16679398148</v>
      </c>
      <c r="K1079">
        <v>1450152011</v>
      </c>
      <c r="L1079" s="15">
        <f>(((K1079/60)/60)/24)+DATE(1970,1,1)</f>
        <v>42353.16679398148</v>
      </c>
      <c r="M1079" s="10">
        <f t="shared" si="33"/>
        <v>2015</v>
      </c>
      <c r="N1079" t="b">
        <v>0</v>
      </c>
      <c r="O1079">
        <v>167</v>
      </c>
      <c r="P1079" t="b">
        <v>0</v>
      </c>
      <c r="Q1079" t="s">
        <v>8280</v>
      </c>
      <c r="R1079">
        <f>ROUND(E1079/D1079*100,0)</f>
        <v>29</v>
      </c>
      <c r="S1079">
        <f>IFERROR(ROUND(E1079/O1079,2),0)</f>
        <v>43.98</v>
      </c>
      <c r="T1079" s="11" t="s">
        <v>8339</v>
      </c>
      <c r="U1079" t="s">
        <v>8340</v>
      </c>
    </row>
    <row r="1080" spans="1:21" ht="57.6" x14ac:dyDescent="0.3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5">
        <f t="shared" si="32"/>
        <v>40746.195844907408</v>
      </c>
      <c r="K1080">
        <v>1307421721</v>
      </c>
      <c r="L1080" s="15">
        <f>(((K1080/60)/60)/24)+DATE(1970,1,1)</f>
        <v>40701.195844907408</v>
      </c>
      <c r="M1080" s="10">
        <f t="shared" si="33"/>
        <v>2011</v>
      </c>
      <c r="N1080" t="b">
        <v>0</v>
      </c>
      <c r="O1080">
        <v>5</v>
      </c>
      <c r="P1080" t="b">
        <v>0</v>
      </c>
      <c r="Q1080" t="s">
        <v>8280</v>
      </c>
      <c r="R1080">
        <f>ROUND(E1080/D1080*100,0)</f>
        <v>8</v>
      </c>
      <c r="S1080">
        <f>IFERROR(ROUND(E1080/O1080,2),0)</f>
        <v>9</v>
      </c>
      <c r="T1080" s="11" t="s">
        <v>8339</v>
      </c>
      <c r="U1080" t="s">
        <v>8340</v>
      </c>
    </row>
    <row r="1081" spans="1:21" ht="43.2" x14ac:dyDescent="0.3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5">
        <f t="shared" si="32"/>
        <v>42504.566388888896</v>
      </c>
      <c r="K1081">
        <v>1461072936</v>
      </c>
      <c r="L1081" s="15">
        <f>(((K1081/60)/60)/24)+DATE(1970,1,1)</f>
        <v>42479.566388888896</v>
      </c>
      <c r="M1081" s="10">
        <f t="shared" si="33"/>
        <v>2016</v>
      </c>
      <c r="N1081" t="b">
        <v>0</v>
      </c>
      <c r="O1081">
        <v>18</v>
      </c>
      <c r="P1081" t="b">
        <v>0</v>
      </c>
      <c r="Q1081" t="s">
        <v>8280</v>
      </c>
      <c r="R1081">
        <f>ROUND(E1081/D1081*100,0)</f>
        <v>3</v>
      </c>
      <c r="S1081">
        <f>IFERROR(ROUND(E1081/O1081,2),0)</f>
        <v>37.67</v>
      </c>
      <c r="T1081" s="11" t="s">
        <v>8339</v>
      </c>
      <c r="U1081" t="s">
        <v>8340</v>
      </c>
    </row>
    <row r="1082" spans="1:21" ht="43.2" x14ac:dyDescent="0.3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5">
        <f t="shared" si="32"/>
        <v>41770.138113425928</v>
      </c>
      <c r="K1082">
        <v>1397186333</v>
      </c>
      <c r="L1082" s="15">
        <f>(((K1082/60)/60)/24)+DATE(1970,1,1)</f>
        <v>41740.138113425928</v>
      </c>
      <c r="M1082" s="10">
        <f t="shared" si="33"/>
        <v>2014</v>
      </c>
      <c r="N1082" t="b">
        <v>0</v>
      </c>
      <c r="O1082">
        <v>98</v>
      </c>
      <c r="P1082" t="b">
        <v>0</v>
      </c>
      <c r="Q1082" t="s">
        <v>8280</v>
      </c>
      <c r="R1082">
        <f>ROUND(E1082/D1082*100,0)</f>
        <v>9</v>
      </c>
      <c r="S1082">
        <f>IFERROR(ROUND(E1082/O1082,2),0)</f>
        <v>18.579999999999998</v>
      </c>
      <c r="T1082" s="11" t="s">
        <v>8339</v>
      </c>
      <c r="U1082" t="s">
        <v>8340</v>
      </c>
    </row>
    <row r="1083" spans="1:21" ht="43.2" x14ac:dyDescent="0.3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5">
        <f t="shared" si="32"/>
        <v>42032.926990740743</v>
      </c>
      <c r="K1083">
        <v>1419891292</v>
      </c>
      <c r="L1083" s="15">
        <f>(((K1083/60)/60)/24)+DATE(1970,1,1)</f>
        <v>42002.926990740743</v>
      </c>
      <c r="M1083" s="10">
        <f t="shared" si="33"/>
        <v>2014</v>
      </c>
      <c r="N1083" t="b">
        <v>0</v>
      </c>
      <c r="O1083">
        <v>4</v>
      </c>
      <c r="P1083" t="b">
        <v>0</v>
      </c>
      <c r="Q1083" t="s">
        <v>8280</v>
      </c>
      <c r="R1083">
        <f>ROUND(E1083/D1083*100,0)</f>
        <v>0</v>
      </c>
      <c r="S1083">
        <f>IFERROR(ROUND(E1083/O1083,2),0)</f>
        <v>3</v>
      </c>
      <c r="T1083" s="11" t="s">
        <v>8339</v>
      </c>
      <c r="U1083" t="s">
        <v>8340</v>
      </c>
    </row>
    <row r="1084" spans="1:21" ht="43.2" x14ac:dyDescent="0.3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5">
        <f t="shared" si="32"/>
        <v>41131.906111111115</v>
      </c>
      <c r="K1084">
        <v>1342043088</v>
      </c>
      <c r="L1084" s="15">
        <f>(((K1084/60)/60)/24)+DATE(1970,1,1)</f>
        <v>41101.906111111115</v>
      </c>
      <c r="M1084" s="10">
        <f t="shared" si="33"/>
        <v>2012</v>
      </c>
      <c r="N1084" t="b">
        <v>0</v>
      </c>
      <c r="O1084">
        <v>3</v>
      </c>
      <c r="P1084" t="b">
        <v>0</v>
      </c>
      <c r="Q1084" t="s">
        <v>8280</v>
      </c>
      <c r="R1084">
        <f>ROUND(E1084/D1084*100,0)</f>
        <v>1</v>
      </c>
      <c r="S1084">
        <f>IFERROR(ROUND(E1084/O1084,2),0)</f>
        <v>18.670000000000002</v>
      </c>
      <c r="T1084" s="11" t="s">
        <v>8339</v>
      </c>
      <c r="U1084" t="s">
        <v>8340</v>
      </c>
    </row>
    <row r="1085" spans="1:21" ht="43.2" x14ac:dyDescent="0.3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5">
        <f t="shared" si="32"/>
        <v>41853.659525462965</v>
      </c>
      <c r="K1085">
        <v>1401810583</v>
      </c>
      <c r="L1085" s="15">
        <f>(((K1085/60)/60)/24)+DATE(1970,1,1)</f>
        <v>41793.659525462965</v>
      </c>
      <c r="M1085" s="10">
        <f t="shared" si="33"/>
        <v>2014</v>
      </c>
      <c r="N1085" t="b">
        <v>0</v>
      </c>
      <c r="O1085">
        <v>1</v>
      </c>
      <c r="P1085" t="b">
        <v>0</v>
      </c>
      <c r="Q1085" t="s">
        <v>8280</v>
      </c>
      <c r="R1085">
        <f>ROUND(E1085/D1085*100,0)</f>
        <v>1</v>
      </c>
      <c r="S1085">
        <f>IFERROR(ROUND(E1085/O1085,2),0)</f>
        <v>410</v>
      </c>
      <c r="T1085" s="11" t="s">
        <v>8339</v>
      </c>
      <c r="U1085" t="s">
        <v>8340</v>
      </c>
    </row>
    <row r="1086" spans="1:21" x14ac:dyDescent="0.3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5">
        <f t="shared" si="32"/>
        <v>41859.912083333329</v>
      </c>
      <c r="K1086">
        <v>1404942804</v>
      </c>
      <c r="L1086" s="15">
        <f>(((K1086/60)/60)/24)+DATE(1970,1,1)</f>
        <v>41829.912083333329</v>
      </c>
      <c r="M1086" s="10">
        <f t="shared" si="33"/>
        <v>2014</v>
      </c>
      <c r="N1086" t="b">
        <v>0</v>
      </c>
      <c r="O1086">
        <v>0</v>
      </c>
      <c r="P1086" t="b">
        <v>0</v>
      </c>
      <c r="Q1086" t="s">
        <v>8280</v>
      </c>
      <c r="R1086">
        <f>ROUND(E1086/D1086*100,0)</f>
        <v>0</v>
      </c>
      <c r="S1086">
        <f>IFERROR(ROUND(E1086/O1086,2),0)</f>
        <v>0</v>
      </c>
      <c r="T1086" s="11" t="s">
        <v>8339</v>
      </c>
      <c r="U1086" t="s">
        <v>8340</v>
      </c>
    </row>
    <row r="1087" spans="1:21" ht="43.2" x14ac:dyDescent="0.3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5">
        <f t="shared" si="32"/>
        <v>42443.629340277781</v>
      </c>
      <c r="K1087">
        <v>1455379575</v>
      </c>
      <c r="L1087" s="15">
        <f>(((K1087/60)/60)/24)+DATE(1970,1,1)</f>
        <v>42413.671006944445</v>
      </c>
      <c r="M1087" s="10">
        <f t="shared" si="33"/>
        <v>2016</v>
      </c>
      <c r="N1087" t="b">
        <v>0</v>
      </c>
      <c r="O1087">
        <v>9</v>
      </c>
      <c r="P1087" t="b">
        <v>0</v>
      </c>
      <c r="Q1087" t="s">
        <v>8280</v>
      </c>
      <c r="R1087">
        <f>ROUND(E1087/D1087*100,0)</f>
        <v>3</v>
      </c>
      <c r="S1087">
        <f>IFERROR(ROUND(E1087/O1087,2),0)</f>
        <v>114</v>
      </c>
      <c r="T1087" s="11" t="s">
        <v>8339</v>
      </c>
      <c r="U1087" t="s">
        <v>8340</v>
      </c>
    </row>
    <row r="1088" spans="1:21" x14ac:dyDescent="0.3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5">
        <f t="shared" si="32"/>
        <v>41875.866793981484</v>
      </c>
      <c r="K1088">
        <v>1406321291</v>
      </c>
      <c r="L1088" s="15">
        <f>(((K1088/60)/60)/24)+DATE(1970,1,1)</f>
        <v>41845.866793981484</v>
      </c>
      <c r="M1088" s="10">
        <f t="shared" si="33"/>
        <v>2014</v>
      </c>
      <c r="N1088" t="b">
        <v>0</v>
      </c>
      <c r="O1088">
        <v>2</v>
      </c>
      <c r="P1088" t="b">
        <v>0</v>
      </c>
      <c r="Q1088" t="s">
        <v>8280</v>
      </c>
      <c r="R1088">
        <f>ROUND(E1088/D1088*100,0)</f>
        <v>0</v>
      </c>
      <c r="S1088">
        <f>IFERROR(ROUND(E1088/O1088,2),0)</f>
        <v>7.5</v>
      </c>
      <c r="T1088" s="11" t="s">
        <v>8339</v>
      </c>
      <c r="U1088" t="s">
        <v>8340</v>
      </c>
    </row>
    <row r="1089" spans="1:21" ht="43.2" x14ac:dyDescent="0.3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5">
        <f t="shared" si="32"/>
        <v>41805.713969907411</v>
      </c>
      <c r="K1089">
        <v>1400260087</v>
      </c>
      <c r="L1089" s="15">
        <f>(((K1089/60)/60)/24)+DATE(1970,1,1)</f>
        <v>41775.713969907411</v>
      </c>
      <c r="M1089" s="10">
        <f t="shared" si="33"/>
        <v>2014</v>
      </c>
      <c r="N1089" t="b">
        <v>0</v>
      </c>
      <c r="O1089">
        <v>0</v>
      </c>
      <c r="P1089" t="b">
        <v>0</v>
      </c>
      <c r="Q1089" t="s">
        <v>8280</v>
      </c>
      <c r="R1089">
        <f>ROUND(E1089/D1089*100,0)</f>
        <v>0</v>
      </c>
      <c r="S1089">
        <f>IFERROR(ROUND(E1089/O1089,2),0)</f>
        <v>0</v>
      </c>
      <c r="T1089" s="11" t="s">
        <v>8339</v>
      </c>
      <c r="U1089" t="s">
        <v>8340</v>
      </c>
    </row>
    <row r="1090" spans="1:21" ht="28.8" x14ac:dyDescent="0.3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5">
        <f t="shared" si="32"/>
        <v>41753.799386574072</v>
      </c>
      <c r="K1090">
        <v>1395774667</v>
      </c>
      <c r="L1090" s="15">
        <f>(((K1090/60)/60)/24)+DATE(1970,1,1)</f>
        <v>41723.799386574072</v>
      </c>
      <c r="M1090" s="10">
        <f t="shared" si="33"/>
        <v>2014</v>
      </c>
      <c r="N1090" t="b">
        <v>0</v>
      </c>
      <c r="O1090">
        <v>147</v>
      </c>
      <c r="P1090" t="b">
        <v>0</v>
      </c>
      <c r="Q1090" t="s">
        <v>8280</v>
      </c>
      <c r="R1090">
        <f>ROUND(E1090/D1090*100,0)</f>
        <v>14</v>
      </c>
      <c r="S1090">
        <f>IFERROR(ROUND(E1090/O1090,2),0)</f>
        <v>43.42</v>
      </c>
      <c r="T1090" s="11" t="s">
        <v>8339</v>
      </c>
      <c r="U1090" t="s">
        <v>8340</v>
      </c>
    </row>
    <row r="1091" spans="1:21" ht="28.8" x14ac:dyDescent="0.3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5">
        <f t="shared" ref="J1091:J1154" si="34">(((I1091/60)/60)/24)+DATE(1970,1,1)</f>
        <v>42181.189525462964</v>
      </c>
      <c r="K1091">
        <v>1432701175</v>
      </c>
      <c r="L1091" s="15">
        <f>(((K1091/60)/60)/24)+DATE(1970,1,1)</f>
        <v>42151.189525462964</v>
      </c>
      <c r="M1091" s="10">
        <f t="shared" ref="M1091:M1154" si="35">YEAR(L1091)</f>
        <v>2015</v>
      </c>
      <c r="N1091" t="b">
        <v>0</v>
      </c>
      <c r="O1091">
        <v>49</v>
      </c>
      <c r="P1091" t="b">
        <v>0</v>
      </c>
      <c r="Q1091" t="s">
        <v>8280</v>
      </c>
      <c r="R1091">
        <f>ROUND(E1091/D1091*100,0)</f>
        <v>8</v>
      </c>
      <c r="S1091">
        <f>IFERROR(ROUND(E1091/O1091,2),0)</f>
        <v>23.96</v>
      </c>
      <c r="T1091" s="11" t="s">
        <v>8339</v>
      </c>
      <c r="U1091" t="s">
        <v>8340</v>
      </c>
    </row>
    <row r="1092" spans="1:21" ht="43.2" x14ac:dyDescent="0.3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5">
        <f t="shared" si="34"/>
        <v>42153.185798611114</v>
      </c>
      <c r="K1092">
        <v>1430281653</v>
      </c>
      <c r="L1092" s="15">
        <f>(((K1092/60)/60)/24)+DATE(1970,1,1)</f>
        <v>42123.185798611114</v>
      </c>
      <c r="M1092" s="10">
        <f t="shared" si="35"/>
        <v>2015</v>
      </c>
      <c r="N1092" t="b">
        <v>0</v>
      </c>
      <c r="O1092">
        <v>1</v>
      </c>
      <c r="P1092" t="b">
        <v>0</v>
      </c>
      <c r="Q1092" t="s">
        <v>8280</v>
      </c>
      <c r="R1092">
        <f>ROUND(E1092/D1092*100,0)</f>
        <v>0</v>
      </c>
      <c r="S1092">
        <f>IFERROR(ROUND(E1092/O1092,2),0)</f>
        <v>5</v>
      </c>
      <c r="T1092" s="11" t="s">
        <v>8339</v>
      </c>
      <c r="U1092" t="s">
        <v>8340</v>
      </c>
    </row>
    <row r="1093" spans="1:21" ht="43.2" x14ac:dyDescent="0.3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5">
        <f t="shared" si="34"/>
        <v>42470.778611111105</v>
      </c>
      <c r="K1093">
        <v>1457725272</v>
      </c>
      <c r="L1093" s="15">
        <f>(((K1093/60)/60)/24)+DATE(1970,1,1)</f>
        <v>42440.820277777777</v>
      </c>
      <c r="M1093" s="10">
        <f t="shared" si="35"/>
        <v>2016</v>
      </c>
      <c r="N1093" t="b">
        <v>0</v>
      </c>
      <c r="O1093">
        <v>2</v>
      </c>
      <c r="P1093" t="b">
        <v>0</v>
      </c>
      <c r="Q1093" t="s">
        <v>8280</v>
      </c>
      <c r="R1093">
        <f>ROUND(E1093/D1093*100,0)</f>
        <v>13</v>
      </c>
      <c r="S1093">
        <f>IFERROR(ROUND(E1093/O1093,2),0)</f>
        <v>12.5</v>
      </c>
      <c r="T1093" s="11" t="s">
        <v>8339</v>
      </c>
      <c r="U1093" t="s">
        <v>8340</v>
      </c>
    </row>
    <row r="1094" spans="1:21" ht="57.6" x14ac:dyDescent="0.3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5">
        <f t="shared" si="34"/>
        <v>41280.025902777779</v>
      </c>
      <c r="K1094">
        <v>1354840638</v>
      </c>
      <c r="L1094" s="15">
        <f>(((K1094/60)/60)/24)+DATE(1970,1,1)</f>
        <v>41250.025902777779</v>
      </c>
      <c r="M1094" s="10">
        <f t="shared" si="35"/>
        <v>2012</v>
      </c>
      <c r="N1094" t="b">
        <v>0</v>
      </c>
      <c r="O1094">
        <v>7</v>
      </c>
      <c r="P1094" t="b">
        <v>0</v>
      </c>
      <c r="Q1094" t="s">
        <v>8280</v>
      </c>
      <c r="R1094">
        <f>ROUND(E1094/D1094*100,0)</f>
        <v>1</v>
      </c>
      <c r="S1094">
        <f>IFERROR(ROUND(E1094/O1094,2),0)</f>
        <v>3</v>
      </c>
      <c r="T1094" s="11" t="s">
        <v>8339</v>
      </c>
      <c r="U1094" t="s">
        <v>8340</v>
      </c>
    </row>
    <row r="1095" spans="1:21" ht="43.2" x14ac:dyDescent="0.3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5">
        <f t="shared" si="34"/>
        <v>42411.973807870367</v>
      </c>
      <c r="K1095">
        <v>1453936937</v>
      </c>
      <c r="L1095" s="15">
        <f>(((K1095/60)/60)/24)+DATE(1970,1,1)</f>
        <v>42396.973807870367</v>
      </c>
      <c r="M1095" s="10">
        <f t="shared" si="35"/>
        <v>2016</v>
      </c>
      <c r="N1095" t="b">
        <v>0</v>
      </c>
      <c r="O1095">
        <v>4</v>
      </c>
      <c r="P1095" t="b">
        <v>0</v>
      </c>
      <c r="Q1095" t="s">
        <v>8280</v>
      </c>
      <c r="R1095">
        <f>ROUND(E1095/D1095*100,0)</f>
        <v>14</v>
      </c>
      <c r="S1095">
        <f>IFERROR(ROUND(E1095/O1095,2),0)</f>
        <v>10.56</v>
      </c>
      <c r="T1095" s="11" t="s">
        <v>8339</v>
      </c>
      <c r="U1095" t="s">
        <v>8340</v>
      </c>
    </row>
    <row r="1096" spans="1:21" ht="43.2" x14ac:dyDescent="0.3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5">
        <f t="shared" si="34"/>
        <v>40825.713344907403</v>
      </c>
      <c r="K1096">
        <v>1315588033</v>
      </c>
      <c r="L1096" s="15">
        <f>(((K1096/60)/60)/24)+DATE(1970,1,1)</f>
        <v>40795.713344907403</v>
      </c>
      <c r="M1096" s="10">
        <f t="shared" si="35"/>
        <v>2011</v>
      </c>
      <c r="N1096" t="b">
        <v>0</v>
      </c>
      <c r="O1096">
        <v>27</v>
      </c>
      <c r="P1096" t="b">
        <v>0</v>
      </c>
      <c r="Q1096" t="s">
        <v>8280</v>
      </c>
      <c r="R1096">
        <f>ROUND(E1096/D1096*100,0)</f>
        <v>18</v>
      </c>
      <c r="S1096">
        <f>IFERROR(ROUND(E1096/O1096,2),0)</f>
        <v>122</v>
      </c>
      <c r="T1096" s="11" t="s">
        <v>8339</v>
      </c>
      <c r="U1096" t="s">
        <v>8340</v>
      </c>
    </row>
    <row r="1097" spans="1:21" ht="43.2" x14ac:dyDescent="0.3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5">
        <f t="shared" si="34"/>
        <v>41516.537268518521</v>
      </c>
      <c r="K1097">
        <v>1375275220</v>
      </c>
      <c r="L1097" s="15">
        <f>(((K1097/60)/60)/24)+DATE(1970,1,1)</f>
        <v>41486.537268518521</v>
      </c>
      <c r="M1097" s="10">
        <f t="shared" si="35"/>
        <v>2013</v>
      </c>
      <c r="N1097" t="b">
        <v>0</v>
      </c>
      <c r="O1097">
        <v>94</v>
      </c>
      <c r="P1097" t="b">
        <v>0</v>
      </c>
      <c r="Q1097" t="s">
        <v>8280</v>
      </c>
      <c r="R1097">
        <f>ROUND(E1097/D1097*100,0)</f>
        <v>5</v>
      </c>
      <c r="S1097">
        <f>IFERROR(ROUND(E1097/O1097,2),0)</f>
        <v>267.81</v>
      </c>
      <c r="T1097" s="11" t="s">
        <v>8339</v>
      </c>
      <c r="U1097" t="s">
        <v>8340</v>
      </c>
    </row>
    <row r="1098" spans="1:21" ht="43.2" x14ac:dyDescent="0.3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5">
        <f t="shared" si="34"/>
        <v>41916.145833333336</v>
      </c>
      <c r="K1098">
        <v>1409747154</v>
      </c>
      <c r="L1098" s="15">
        <f>(((K1098/60)/60)/24)+DATE(1970,1,1)</f>
        <v>41885.51798611111</v>
      </c>
      <c r="M1098" s="10">
        <f t="shared" si="35"/>
        <v>2014</v>
      </c>
      <c r="N1098" t="b">
        <v>0</v>
      </c>
      <c r="O1098">
        <v>29</v>
      </c>
      <c r="P1098" t="b">
        <v>0</v>
      </c>
      <c r="Q1098" t="s">
        <v>8280</v>
      </c>
      <c r="R1098">
        <f>ROUND(E1098/D1098*100,0)</f>
        <v>18</v>
      </c>
      <c r="S1098">
        <f>IFERROR(ROUND(E1098/O1098,2),0)</f>
        <v>74.209999999999994</v>
      </c>
      <c r="T1098" s="11" t="s">
        <v>8339</v>
      </c>
      <c r="U1098" t="s">
        <v>8340</v>
      </c>
    </row>
    <row r="1099" spans="1:21" ht="43.2" x14ac:dyDescent="0.3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5">
        <f t="shared" si="34"/>
        <v>41700.792557870373</v>
      </c>
      <c r="K1099">
        <v>1390330877</v>
      </c>
      <c r="L1099" s="15">
        <f>(((K1099/60)/60)/24)+DATE(1970,1,1)</f>
        <v>41660.792557870373</v>
      </c>
      <c r="M1099" s="10">
        <f t="shared" si="35"/>
        <v>2014</v>
      </c>
      <c r="N1099" t="b">
        <v>0</v>
      </c>
      <c r="O1099">
        <v>7</v>
      </c>
      <c r="P1099" t="b">
        <v>0</v>
      </c>
      <c r="Q1099" t="s">
        <v>8280</v>
      </c>
      <c r="R1099">
        <f>ROUND(E1099/D1099*100,0)</f>
        <v>0</v>
      </c>
      <c r="S1099">
        <f>IFERROR(ROUND(E1099/O1099,2),0)</f>
        <v>6.71</v>
      </c>
      <c r="T1099" s="11" t="s">
        <v>8339</v>
      </c>
      <c r="U1099" t="s">
        <v>8340</v>
      </c>
    </row>
    <row r="1100" spans="1:21" ht="28.8" x14ac:dyDescent="0.3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5">
        <f t="shared" si="34"/>
        <v>41742.762673611112</v>
      </c>
      <c r="K1100">
        <v>1394821095</v>
      </c>
      <c r="L1100" s="15">
        <f>(((K1100/60)/60)/24)+DATE(1970,1,1)</f>
        <v>41712.762673611112</v>
      </c>
      <c r="M1100" s="10">
        <f t="shared" si="35"/>
        <v>2014</v>
      </c>
      <c r="N1100" t="b">
        <v>0</v>
      </c>
      <c r="O1100">
        <v>22</v>
      </c>
      <c r="P1100" t="b">
        <v>0</v>
      </c>
      <c r="Q1100" t="s">
        <v>8280</v>
      </c>
      <c r="R1100">
        <f>ROUND(E1100/D1100*100,0)</f>
        <v>7</v>
      </c>
      <c r="S1100">
        <f>IFERROR(ROUND(E1100/O1100,2),0)</f>
        <v>81.95</v>
      </c>
      <c r="T1100" s="11" t="s">
        <v>8339</v>
      </c>
      <c r="U1100" t="s">
        <v>8340</v>
      </c>
    </row>
    <row r="1101" spans="1:21" ht="57.6" x14ac:dyDescent="0.3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5">
        <f t="shared" si="34"/>
        <v>42137.836435185185</v>
      </c>
      <c r="K1101">
        <v>1428955468</v>
      </c>
      <c r="L1101" s="15">
        <f>(((K1101/60)/60)/24)+DATE(1970,1,1)</f>
        <v>42107.836435185185</v>
      </c>
      <c r="M1101" s="10">
        <f t="shared" si="35"/>
        <v>2015</v>
      </c>
      <c r="N1101" t="b">
        <v>0</v>
      </c>
      <c r="O1101">
        <v>1</v>
      </c>
      <c r="P1101" t="b">
        <v>0</v>
      </c>
      <c r="Q1101" t="s">
        <v>8280</v>
      </c>
      <c r="R1101">
        <f>ROUND(E1101/D1101*100,0)</f>
        <v>1</v>
      </c>
      <c r="S1101">
        <f>IFERROR(ROUND(E1101/O1101,2),0)</f>
        <v>25</v>
      </c>
      <c r="T1101" s="11" t="s">
        <v>8339</v>
      </c>
      <c r="U1101" t="s">
        <v>8340</v>
      </c>
    </row>
    <row r="1102" spans="1:21" ht="43.2" x14ac:dyDescent="0.3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5">
        <f t="shared" si="34"/>
        <v>42414.110775462963</v>
      </c>
      <c r="K1102">
        <v>1452825571</v>
      </c>
      <c r="L1102" s="15">
        <f>(((K1102/60)/60)/24)+DATE(1970,1,1)</f>
        <v>42384.110775462963</v>
      </c>
      <c r="M1102" s="10">
        <f t="shared" si="35"/>
        <v>2016</v>
      </c>
      <c r="N1102" t="b">
        <v>0</v>
      </c>
      <c r="O1102">
        <v>10</v>
      </c>
      <c r="P1102" t="b">
        <v>0</v>
      </c>
      <c r="Q1102" t="s">
        <v>8280</v>
      </c>
      <c r="R1102">
        <f>ROUND(E1102/D1102*100,0)</f>
        <v>3</v>
      </c>
      <c r="S1102">
        <f>IFERROR(ROUND(E1102/O1102,2),0)</f>
        <v>10</v>
      </c>
      <c r="T1102" s="11" t="s">
        <v>8339</v>
      </c>
      <c r="U1102" t="s">
        <v>8340</v>
      </c>
    </row>
    <row r="1103" spans="1:21" ht="28.8" x14ac:dyDescent="0.3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5">
        <f t="shared" si="34"/>
        <v>42565.758333333331</v>
      </c>
      <c r="K1103">
        <v>1466188338</v>
      </c>
      <c r="L1103" s="15">
        <f>(((K1103/60)/60)/24)+DATE(1970,1,1)</f>
        <v>42538.77243055556</v>
      </c>
      <c r="M1103" s="10">
        <f t="shared" si="35"/>
        <v>2016</v>
      </c>
      <c r="N1103" t="b">
        <v>0</v>
      </c>
      <c r="O1103">
        <v>6</v>
      </c>
      <c r="P1103" t="b">
        <v>0</v>
      </c>
      <c r="Q1103" t="s">
        <v>8280</v>
      </c>
      <c r="R1103">
        <f>ROUND(E1103/D1103*100,0)</f>
        <v>0</v>
      </c>
      <c r="S1103">
        <f>IFERROR(ROUND(E1103/O1103,2),0)</f>
        <v>6.83</v>
      </c>
      <c r="T1103" s="11" t="s">
        <v>8339</v>
      </c>
      <c r="U1103" t="s">
        <v>8340</v>
      </c>
    </row>
    <row r="1104" spans="1:21" ht="43.2" x14ac:dyDescent="0.3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5">
        <f t="shared" si="34"/>
        <v>41617.249305555553</v>
      </c>
      <c r="K1104">
        <v>1383095125</v>
      </c>
      <c r="L1104" s="15">
        <f>(((K1104/60)/60)/24)+DATE(1970,1,1)</f>
        <v>41577.045428240745</v>
      </c>
      <c r="M1104" s="10">
        <f t="shared" si="35"/>
        <v>2013</v>
      </c>
      <c r="N1104" t="b">
        <v>0</v>
      </c>
      <c r="O1104">
        <v>24</v>
      </c>
      <c r="P1104" t="b">
        <v>0</v>
      </c>
      <c r="Q1104" t="s">
        <v>8280</v>
      </c>
      <c r="R1104">
        <f>ROUND(E1104/D1104*100,0)</f>
        <v>5</v>
      </c>
      <c r="S1104">
        <f>IFERROR(ROUND(E1104/O1104,2),0)</f>
        <v>17.71</v>
      </c>
      <c r="T1104" s="11" t="s">
        <v>8339</v>
      </c>
      <c r="U1104" t="s">
        <v>8340</v>
      </c>
    </row>
    <row r="1105" spans="1:21" ht="43.2" x14ac:dyDescent="0.3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5">
        <f t="shared" si="34"/>
        <v>42539.22210648148</v>
      </c>
      <c r="K1105">
        <v>1461043190</v>
      </c>
      <c r="L1105" s="15">
        <f>(((K1105/60)/60)/24)+DATE(1970,1,1)</f>
        <v>42479.22210648148</v>
      </c>
      <c r="M1105" s="10">
        <f t="shared" si="35"/>
        <v>2016</v>
      </c>
      <c r="N1105" t="b">
        <v>0</v>
      </c>
      <c r="O1105">
        <v>15</v>
      </c>
      <c r="P1105" t="b">
        <v>0</v>
      </c>
      <c r="Q1105" t="s">
        <v>8280</v>
      </c>
      <c r="R1105">
        <f>ROUND(E1105/D1105*100,0)</f>
        <v>2</v>
      </c>
      <c r="S1105">
        <f>IFERROR(ROUND(E1105/O1105,2),0)</f>
        <v>16.2</v>
      </c>
      <c r="T1105" s="11" t="s">
        <v>8339</v>
      </c>
      <c r="U1105" t="s">
        <v>8340</v>
      </c>
    </row>
    <row r="1106" spans="1:21" ht="43.2" x14ac:dyDescent="0.3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5">
        <f t="shared" si="34"/>
        <v>41801.40996527778</v>
      </c>
      <c r="K1106">
        <v>1399888221</v>
      </c>
      <c r="L1106" s="15">
        <f>(((K1106/60)/60)/24)+DATE(1970,1,1)</f>
        <v>41771.40996527778</v>
      </c>
      <c r="M1106" s="10">
        <f t="shared" si="35"/>
        <v>2014</v>
      </c>
      <c r="N1106" t="b">
        <v>0</v>
      </c>
      <c r="O1106">
        <v>37</v>
      </c>
      <c r="P1106" t="b">
        <v>0</v>
      </c>
      <c r="Q1106" t="s">
        <v>8280</v>
      </c>
      <c r="R1106">
        <f>ROUND(E1106/D1106*100,0)</f>
        <v>5</v>
      </c>
      <c r="S1106">
        <f>IFERROR(ROUND(E1106/O1106,2),0)</f>
        <v>80.3</v>
      </c>
      <c r="T1106" s="11" t="s">
        <v>8339</v>
      </c>
      <c r="U1106" t="s">
        <v>8340</v>
      </c>
    </row>
    <row r="1107" spans="1:21" ht="57.6" x14ac:dyDescent="0.3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5">
        <f t="shared" si="34"/>
        <v>41722.0940625</v>
      </c>
      <c r="K1107">
        <v>1393038927</v>
      </c>
      <c r="L1107" s="15">
        <f>(((K1107/60)/60)/24)+DATE(1970,1,1)</f>
        <v>41692.135729166665</v>
      </c>
      <c r="M1107" s="10">
        <f t="shared" si="35"/>
        <v>2014</v>
      </c>
      <c r="N1107" t="b">
        <v>0</v>
      </c>
      <c r="O1107">
        <v>20</v>
      </c>
      <c r="P1107" t="b">
        <v>0</v>
      </c>
      <c r="Q1107" t="s">
        <v>8280</v>
      </c>
      <c r="R1107">
        <f>ROUND(E1107/D1107*100,0)</f>
        <v>0</v>
      </c>
      <c r="S1107">
        <f>IFERROR(ROUND(E1107/O1107,2),0)</f>
        <v>71.55</v>
      </c>
      <c r="T1107" s="11" t="s">
        <v>8339</v>
      </c>
      <c r="U1107" t="s">
        <v>8340</v>
      </c>
    </row>
    <row r="1108" spans="1:21" ht="43.2" x14ac:dyDescent="0.3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5">
        <f t="shared" si="34"/>
        <v>41003.698784722219</v>
      </c>
      <c r="K1108">
        <v>1330969575</v>
      </c>
      <c r="L1108" s="15">
        <f>(((K1108/60)/60)/24)+DATE(1970,1,1)</f>
        <v>40973.740451388891</v>
      </c>
      <c r="M1108" s="10">
        <f t="shared" si="35"/>
        <v>2012</v>
      </c>
      <c r="N1108" t="b">
        <v>0</v>
      </c>
      <c r="O1108">
        <v>7</v>
      </c>
      <c r="P1108" t="b">
        <v>0</v>
      </c>
      <c r="Q1108" t="s">
        <v>8280</v>
      </c>
      <c r="R1108">
        <f>ROUND(E1108/D1108*100,0)</f>
        <v>41</v>
      </c>
      <c r="S1108">
        <f>IFERROR(ROUND(E1108/O1108,2),0)</f>
        <v>23.57</v>
      </c>
      <c r="T1108" s="11" t="s">
        <v>8339</v>
      </c>
      <c r="U1108" t="s">
        <v>8340</v>
      </c>
    </row>
    <row r="1109" spans="1:21" ht="57.6" x14ac:dyDescent="0.3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5">
        <f t="shared" si="34"/>
        <v>41843.861388888887</v>
      </c>
      <c r="K1109">
        <v>1403556024</v>
      </c>
      <c r="L1109" s="15">
        <f>(((K1109/60)/60)/24)+DATE(1970,1,1)</f>
        <v>41813.861388888887</v>
      </c>
      <c r="M1109" s="10">
        <f t="shared" si="35"/>
        <v>2014</v>
      </c>
      <c r="N1109" t="b">
        <v>0</v>
      </c>
      <c r="O1109">
        <v>0</v>
      </c>
      <c r="P1109" t="b">
        <v>0</v>
      </c>
      <c r="Q1109" t="s">
        <v>8280</v>
      </c>
      <c r="R1109">
        <f>ROUND(E1109/D1109*100,0)</f>
        <v>0</v>
      </c>
      <c r="S1109">
        <f>IFERROR(ROUND(E1109/O1109,2),0)</f>
        <v>0</v>
      </c>
      <c r="T1109" s="11" t="s">
        <v>8339</v>
      </c>
      <c r="U1109" t="s">
        <v>8340</v>
      </c>
    </row>
    <row r="1110" spans="1:21" ht="57.6" x14ac:dyDescent="0.3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5">
        <f t="shared" si="34"/>
        <v>41012.595312500001</v>
      </c>
      <c r="K1110">
        <v>1329146235</v>
      </c>
      <c r="L1110" s="15">
        <f>(((K1110/60)/60)/24)+DATE(1970,1,1)</f>
        <v>40952.636979166666</v>
      </c>
      <c r="M1110" s="10">
        <f t="shared" si="35"/>
        <v>2012</v>
      </c>
      <c r="N1110" t="b">
        <v>0</v>
      </c>
      <c r="O1110">
        <v>21</v>
      </c>
      <c r="P1110" t="b">
        <v>0</v>
      </c>
      <c r="Q1110" t="s">
        <v>8280</v>
      </c>
      <c r="R1110">
        <f>ROUND(E1110/D1110*100,0)</f>
        <v>3</v>
      </c>
      <c r="S1110">
        <f>IFERROR(ROUND(E1110/O1110,2),0)</f>
        <v>34.880000000000003</v>
      </c>
      <c r="T1110" s="11" t="s">
        <v>8339</v>
      </c>
      <c r="U1110" t="s">
        <v>8340</v>
      </c>
    </row>
    <row r="1111" spans="1:21" ht="43.2" x14ac:dyDescent="0.3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5">
        <f t="shared" si="34"/>
        <v>42692.793865740736</v>
      </c>
      <c r="K1111">
        <v>1476900190</v>
      </c>
      <c r="L1111" s="15">
        <f>(((K1111/60)/60)/24)+DATE(1970,1,1)</f>
        <v>42662.752199074079</v>
      </c>
      <c r="M1111" s="10">
        <f t="shared" si="35"/>
        <v>2016</v>
      </c>
      <c r="N1111" t="b">
        <v>0</v>
      </c>
      <c r="O1111">
        <v>3</v>
      </c>
      <c r="P1111" t="b">
        <v>0</v>
      </c>
      <c r="Q1111" t="s">
        <v>8280</v>
      </c>
      <c r="R1111">
        <f>ROUND(E1111/D1111*100,0)</f>
        <v>0</v>
      </c>
      <c r="S1111">
        <f>IFERROR(ROUND(E1111/O1111,2),0)</f>
        <v>15</v>
      </c>
      <c r="T1111" s="11" t="s">
        <v>8339</v>
      </c>
      <c r="U1111" t="s">
        <v>8340</v>
      </c>
    </row>
    <row r="1112" spans="1:21" ht="43.2" x14ac:dyDescent="0.3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5">
        <f t="shared" si="34"/>
        <v>41250.933124999996</v>
      </c>
      <c r="K1112">
        <v>1352327022</v>
      </c>
      <c r="L1112" s="15">
        <f>(((K1112/60)/60)/24)+DATE(1970,1,1)</f>
        <v>41220.933124999996</v>
      </c>
      <c r="M1112" s="10">
        <f t="shared" si="35"/>
        <v>2012</v>
      </c>
      <c r="N1112" t="b">
        <v>0</v>
      </c>
      <c r="O1112">
        <v>11</v>
      </c>
      <c r="P1112" t="b">
        <v>0</v>
      </c>
      <c r="Q1112" t="s">
        <v>8280</v>
      </c>
      <c r="R1112">
        <f>ROUND(E1112/D1112*100,0)</f>
        <v>1</v>
      </c>
      <c r="S1112">
        <f>IFERROR(ROUND(E1112/O1112,2),0)</f>
        <v>23.18</v>
      </c>
      <c r="T1112" s="11" t="s">
        <v>8339</v>
      </c>
      <c r="U1112" t="s">
        <v>8340</v>
      </c>
    </row>
    <row r="1113" spans="1:21" ht="43.2" x14ac:dyDescent="0.3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5">
        <f t="shared" si="34"/>
        <v>42377.203587962969</v>
      </c>
      <c r="K1113">
        <v>1449636790</v>
      </c>
      <c r="L1113" s="15">
        <f>(((K1113/60)/60)/24)+DATE(1970,1,1)</f>
        <v>42347.203587962969</v>
      </c>
      <c r="M1113" s="10">
        <f t="shared" si="35"/>
        <v>2015</v>
      </c>
      <c r="N1113" t="b">
        <v>0</v>
      </c>
      <c r="O1113">
        <v>1</v>
      </c>
      <c r="P1113" t="b">
        <v>0</v>
      </c>
      <c r="Q1113" t="s">
        <v>8280</v>
      </c>
      <c r="R1113">
        <f>ROUND(E1113/D1113*100,0)</f>
        <v>0</v>
      </c>
      <c r="S1113">
        <f>IFERROR(ROUND(E1113/O1113,2),0)</f>
        <v>1</v>
      </c>
      <c r="T1113" s="11" t="s">
        <v>8339</v>
      </c>
      <c r="U1113" t="s">
        <v>8340</v>
      </c>
    </row>
    <row r="1114" spans="1:21" ht="43.2" x14ac:dyDescent="0.3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5">
        <f t="shared" si="34"/>
        <v>42023.354166666672</v>
      </c>
      <c r="K1114">
        <v>1416507211</v>
      </c>
      <c r="L1114" s="15">
        <f>(((K1114/60)/60)/24)+DATE(1970,1,1)</f>
        <v>41963.759386574078</v>
      </c>
      <c r="M1114" s="10">
        <f t="shared" si="35"/>
        <v>2014</v>
      </c>
      <c r="N1114" t="b">
        <v>0</v>
      </c>
      <c r="O1114">
        <v>312</v>
      </c>
      <c r="P1114" t="b">
        <v>0</v>
      </c>
      <c r="Q1114" t="s">
        <v>8280</v>
      </c>
      <c r="R1114">
        <f>ROUND(E1114/D1114*100,0)</f>
        <v>36</v>
      </c>
      <c r="S1114">
        <f>IFERROR(ROUND(E1114/O1114,2),0)</f>
        <v>100.23</v>
      </c>
      <c r="T1114" s="11" t="s">
        <v>8339</v>
      </c>
      <c r="U1114" t="s">
        <v>8340</v>
      </c>
    </row>
    <row r="1115" spans="1:21" ht="43.2" x14ac:dyDescent="0.3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5">
        <f t="shared" si="34"/>
        <v>41865.977083333331</v>
      </c>
      <c r="K1115">
        <v>1405466820</v>
      </c>
      <c r="L1115" s="15">
        <f>(((K1115/60)/60)/24)+DATE(1970,1,1)</f>
        <v>41835.977083333331</v>
      </c>
      <c r="M1115" s="10">
        <f t="shared" si="35"/>
        <v>2014</v>
      </c>
      <c r="N1115" t="b">
        <v>0</v>
      </c>
      <c r="O1115">
        <v>1</v>
      </c>
      <c r="P1115" t="b">
        <v>0</v>
      </c>
      <c r="Q1115" t="s">
        <v>8280</v>
      </c>
      <c r="R1115">
        <f>ROUND(E1115/D1115*100,0)</f>
        <v>1</v>
      </c>
      <c r="S1115">
        <f>IFERROR(ROUND(E1115/O1115,2),0)</f>
        <v>5</v>
      </c>
      <c r="T1115" s="11" t="s">
        <v>8339</v>
      </c>
      <c r="U1115" t="s">
        <v>8340</v>
      </c>
    </row>
    <row r="1116" spans="1:21" ht="43.2" x14ac:dyDescent="0.3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5">
        <f t="shared" si="34"/>
        <v>41556.345914351856</v>
      </c>
      <c r="K1116">
        <v>1378714687</v>
      </c>
      <c r="L1116" s="15">
        <f>(((K1116/60)/60)/24)+DATE(1970,1,1)</f>
        <v>41526.345914351856</v>
      </c>
      <c r="M1116" s="10">
        <f t="shared" si="35"/>
        <v>2013</v>
      </c>
      <c r="N1116" t="b">
        <v>0</v>
      </c>
      <c r="O1116">
        <v>3</v>
      </c>
      <c r="P1116" t="b">
        <v>0</v>
      </c>
      <c r="Q1116" t="s">
        <v>8280</v>
      </c>
      <c r="R1116">
        <f>ROUND(E1116/D1116*100,0)</f>
        <v>0</v>
      </c>
      <c r="S1116">
        <f>IFERROR(ROUND(E1116/O1116,2),0)</f>
        <v>3.33</v>
      </c>
      <c r="T1116" s="11" t="s">
        <v>8339</v>
      </c>
      <c r="U1116" t="s">
        <v>8340</v>
      </c>
    </row>
    <row r="1117" spans="1:21" ht="43.2" x14ac:dyDescent="0.3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5">
        <f t="shared" si="34"/>
        <v>42459.653877314813</v>
      </c>
      <c r="K1117">
        <v>1456764095</v>
      </c>
      <c r="L1117" s="15">
        <f>(((K1117/60)/60)/24)+DATE(1970,1,1)</f>
        <v>42429.695543981477</v>
      </c>
      <c r="M1117" s="10">
        <f t="shared" si="35"/>
        <v>2016</v>
      </c>
      <c r="N1117" t="b">
        <v>0</v>
      </c>
      <c r="O1117">
        <v>4</v>
      </c>
      <c r="P1117" t="b">
        <v>0</v>
      </c>
      <c r="Q1117" t="s">
        <v>8280</v>
      </c>
      <c r="R1117">
        <f>ROUND(E1117/D1117*100,0)</f>
        <v>0</v>
      </c>
      <c r="S1117">
        <f>IFERROR(ROUND(E1117/O1117,2),0)</f>
        <v>13.25</v>
      </c>
      <c r="T1117" s="11" t="s">
        <v>8339</v>
      </c>
      <c r="U1117" t="s">
        <v>8340</v>
      </c>
    </row>
    <row r="1118" spans="1:21" ht="43.2" x14ac:dyDescent="0.3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5">
        <f t="shared" si="34"/>
        <v>41069.847314814811</v>
      </c>
      <c r="K1118">
        <v>1334089208</v>
      </c>
      <c r="L1118" s="15">
        <f>(((K1118/60)/60)/24)+DATE(1970,1,1)</f>
        <v>41009.847314814811</v>
      </c>
      <c r="M1118" s="10">
        <f t="shared" si="35"/>
        <v>2012</v>
      </c>
      <c r="N1118" t="b">
        <v>0</v>
      </c>
      <c r="O1118">
        <v>10</v>
      </c>
      <c r="P1118" t="b">
        <v>0</v>
      </c>
      <c r="Q1118" t="s">
        <v>8280</v>
      </c>
      <c r="R1118">
        <f>ROUND(E1118/D1118*100,0)</f>
        <v>0</v>
      </c>
      <c r="S1118">
        <f>IFERROR(ROUND(E1118/O1118,2),0)</f>
        <v>17.850000000000001</v>
      </c>
      <c r="T1118" s="11" t="s">
        <v>8339</v>
      </c>
      <c r="U1118" t="s">
        <v>8340</v>
      </c>
    </row>
    <row r="1119" spans="1:21" ht="43.2" x14ac:dyDescent="0.3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5">
        <f t="shared" si="34"/>
        <v>42363.598530092597</v>
      </c>
      <c r="K1119">
        <v>1448461313</v>
      </c>
      <c r="L1119" s="15">
        <f>(((K1119/60)/60)/24)+DATE(1970,1,1)</f>
        <v>42333.598530092597</v>
      </c>
      <c r="M1119" s="10">
        <f t="shared" si="35"/>
        <v>2015</v>
      </c>
      <c r="N1119" t="b">
        <v>0</v>
      </c>
      <c r="O1119">
        <v>8</v>
      </c>
      <c r="P1119" t="b">
        <v>0</v>
      </c>
      <c r="Q1119" t="s">
        <v>8280</v>
      </c>
      <c r="R1119">
        <f>ROUND(E1119/D1119*100,0)</f>
        <v>8</v>
      </c>
      <c r="S1119">
        <f>IFERROR(ROUND(E1119/O1119,2),0)</f>
        <v>10.38</v>
      </c>
      <c r="T1119" s="11" t="s">
        <v>8339</v>
      </c>
      <c r="U1119" t="s">
        <v>8340</v>
      </c>
    </row>
    <row r="1120" spans="1:21" ht="43.2" x14ac:dyDescent="0.3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5">
        <f t="shared" si="34"/>
        <v>41734.124756944446</v>
      </c>
      <c r="K1120">
        <v>1394078379</v>
      </c>
      <c r="L1120" s="15">
        <f>(((K1120/60)/60)/24)+DATE(1970,1,1)</f>
        <v>41704.16642361111</v>
      </c>
      <c r="M1120" s="10">
        <f t="shared" si="35"/>
        <v>2014</v>
      </c>
      <c r="N1120" t="b">
        <v>0</v>
      </c>
      <c r="O1120">
        <v>3</v>
      </c>
      <c r="P1120" t="b">
        <v>0</v>
      </c>
      <c r="Q1120" t="s">
        <v>8280</v>
      </c>
      <c r="R1120">
        <f>ROUND(E1120/D1120*100,0)</f>
        <v>2</v>
      </c>
      <c r="S1120">
        <f>IFERROR(ROUND(E1120/O1120,2),0)</f>
        <v>36.33</v>
      </c>
      <c r="T1120" s="11" t="s">
        <v>8339</v>
      </c>
      <c r="U1120" t="s">
        <v>8340</v>
      </c>
    </row>
    <row r="1121" spans="1:21" ht="57.6" x14ac:dyDescent="0.3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5">
        <f t="shared" si="34"/>
        <v>41735.792407407411</v>
      </c>
      <c r="K1121">
        <v>1395687664</v>
      </c>
      <c r="L1121" s="15">
        <f>(((K1121/60)/60)/24)+DATE(1970,1,1)</f>
        <v>41722.792407407411</v>
      </c>
      <c r="M1121" s="10">
        <f t="shared" si="35"/>
        <v>2014</v>
      </c>
      <c r="N1121" t="b">
        <v>0</v>
      </c>
      <c r="O1121">
        <v>1</v>
      </c>
      <c r="P1121" t="b">
        <v>0</v>
      </c>
      <c r="Q1121" t="s">
        <v>8280</v>
      </c>
      <c r="R1121">
        <f>ROUND(E1121/D1121*100,0)</f>
        <v>0</v>
      </c>
      <c r="S1121">
        <f>IFERROR(ROUND(E1121/O1121,2),0)</f>
        <v>5</v>
      </c>
      <c r="T1121" s="11" t="s">
        <v>8339</v>
      </c>
      <c r="U1121" t="s">
        <v>8340</v>
      </c>
    </row>
    <row r="1122" spans="1:21" ht="43.2" x14ac:dyDescent="0.3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5">
        <f t="shared" si="34"/>
        <v>40844.872685185182</v>
      </c>
      <c r="K1122">
        <v>1315947400</v>
      </c>
      <c r="L1122" s="15">
        <f>(((K1122/60)/60)/24)+DATE(1970,1,1)</f>
        <v>40799.872685185182</v>
      </c>
      <c r="M1122" s="10">
        <f t="shared" si="35"/>
        <v>2011</v>
      </c>
      <c r="N1122" t="b">
        <v>0</v>
      </c>
      <c r="O1122">
        <v>0</v>
      </c>
      <c r="P1122" t="b">
        <v>0</v>
      </c>
      <c r="Q1122" t="s">
        <v>8280</v>
      </c>
      <c r="R1122">
        <f>ROUND(E1122/D1122*100,0)</f>
        <v>0</v>
      </c>
      <c r="S1122">
        <f>IFERROR(ROUND(E1122/O1122,2),0)</f>
        <v>0</v>
      </c>
      <c r="T1122" s="11" t="s">
        <v>8339</v>
      </c>
      <c r="U1122" t="s">
        <v>8340</v>
      </c>
    </row>
    <row r="1123" spans="1:21" ht="43.2" x14ac:dyDescent="0.3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5">
        <f t="shared" si="34"/>
        <v>42442.892546296294</v>
      </c>
      <c r="K1123">
        <v>1455315916</v>
      </c>
      <c r="L1123" s="15">
        <f>(((K1123/60)/60)/24)+DATE(1970,1,1)</f>
        <v>42412.934212962966</v>
      </c>
      <c r="M1123" s="10">
        <f t="shared" si="35"/>
        <v>2016</v>
      </c>
      <c r="N1123" t="b">
        <v>0</v>
      </c>
      <c r="O1123">
        <v>5</v>
      </c>
      <c r="P1123" t="b">
        <v>0</v>
      </c>
      <c r="Q1123" t="s">
        <v>8280</v>
      </c>
      <c r="R1123">
        <f>ROUND(E1123/D1123*100,0)</f>
        <v>0</v>
      </c>
      <c r="S1123">
        <f>IFERROR(ROUND(E1123/O1123,2),0)</f>
        <v>5.8</v>
      </c>
      <c r="T1123" s="11" t="s">
        <v>8339</v>
      </c>
      <c r="U1123" t="s">
        <v>8340</v>
      </c>
    </row>
    <row r="1124" spans="1:21" ht="57.6" x14ac:dyDescent="0.3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5">
        <f t="shared" si="34"/>
        <v>41424.703993055555</v>
      </c>
      <c r="K1124">
        <v>1368723225</v>
      </c>
      <c r="L1124" s="15">
        <f>(((K1124/60)/60)/24)+DATE(1970,1,1)</f>
        <v>41410.703993055555</v>
      </c>
      <c r="M1124" s="10">
        <f t="shared" si="35"/>
        <v>2013</v>
      </c>
      <c r="N1124" t="b">
        <v>0</v>
      </c>
      <c r="O1124">
        <v>0</v>
      </c>
      <c r="P1124" t="b">
        <v>0</v>
      </c>
      <c r="Q1124" t="s">
        <v>8280</v>
      </c>
      <c r="R1124">
        <f>ROUND(E1124/D1124*100,0)</f>
        <v>0</v>
      </c>
      <c r="S1124">
        <f>IFERROR(ROUND(E1124/O1124,2),0)</f>
        <v>0</v>
      </c>
      <c r="T1124" s="11" t="s">
        <v>8339</v>
      </c>
      <c r="U1124" t="s">
        <v>8340</v>
      </c>
    </row>
    <row r="1125" spans="1:21" ht="43.2" x14ac:dyDescent="0.3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5">
        <f t="shared" si="34"/>
        <v>41748.5237037037</v>
      </c>
      <c r="K1125">
        <v>1395318848</v>
      </c>
      <c r="L1125" s="15">
        <f>(((K1125/60)/60)/24)+DATE(1970,1,1)</f>
        <v>41718.5237037037</v>
      </c>
      <c r="M1125" s="10">
        <f t="shared" si="35"/>
        <v>2014</v>
      </c>
      <c r="N1125" t="b">
        <v>0</v>
      </c>
      <c r="O1125">
        <v>3</v>
      </c>
      <c r="P1125" t="b">
        <v>0</v>
      </c>
      <c r="Q1125" t="s">
        <v>8280</v>
      </c>
      <c r="R1125">
        <f>ROUND(E1125/D1125*100,0)</f>
        <v>0</v>
      </c>
      <c r="S1125">
        <f>IFERROR(ROUND(E1125/O1125,2),0)</f>
        <v>3.67</v>
      </c>
      <c r="T1125" s="11" t="s">
        <v>8339</v>
      </c>
      <c r="U1125" t="s">
        <v>8340</v>
      </c>
    </row>
    <row r="1126" spans="1:21" ht="43.2" x14ac:dyDescent="0.3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5">
        <f t="shared" si="34"/>
        <v>42124.667256944449</v>
      </c>
      <c r="K1126">
        <v>1427817651</v>
      </c>
      <c r="L1126" s="15">
        <f>(((K1126/60)/60)/24)+DATE(1970,1,1)</f>
        <v>42094.667256944449</v>
      </c>
      <c r="M1126" s="10">
        <f t="shared" si="35"/>
        <v>2015</v>
      </c>
      <c r="N1126" t="b">
        <v>0</v>
      </c>
      <c r="O1126">
        <v>7</v>
      </c>
      <c r="P1126" t="b">
        <v>0</v>
      </c>
      <c r="Q1126" t="s">
        <v>8281</v>
      </c>
      <c r="R1126">
        <f>ROUND(E1126/D1126*100,0)</f>
        <v>0</v>
      </c>
      <c r="S1126">
        <f>IFERROR(ROUND(E1126/O1126,2),0)</f>
        <v>60.71</v>
      </c>
      <c r="T1126" s="11" t="s">
        <v>8339</v>
      </c>
      <c r="U1126" t="s">
        <v>8341</v>
      </c>
    </row>
    <row r="1127" spans="1:21" ht="43.2" x14ac:dyDescent="0.3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5">
        <f t="shared" si="34"/>
        <v>42272.624189814815</v>
      </c>
      <c r="K1127">
        <v>1438009130</v>
      </c>
      <c r="L1127" s="15">
        <f>(((K1127/60)/60)/24)+DATE(1970,1,1)</f>
        <v>42212.624189814815</v>
      </c>
      <c r="M1127" s="10">
        <f t="shared" si="35"/>
        <v>2015</v>
      </c>
      <c r="N1127" t="b">
        <v>0</v>
      </c>
      <c r="O1127">
        <v>0</v>
      </c>
      <c r="P1127" t="b">
        <v>0</v>
      </c>
      <c r="Q1127" t="s">
        <v>8281</v>
      </c>
      <c r="R1127">
        <f>ROUND(E1127/D1127*100,0)</f>
        <v>0</v>
      </c>
      <c r="S1127">
        <f>IFERROR(ROUND(E1127/O1127,2),0)</f>
        <v>0</v>
      </c>
      <c r="T1127" s="11" t="s">
        <v>8339</v>
      </c>
      <c r="U1127" t="s">
        <v>8341</v>
      </c>
    </row>
    <row r="1128" spans="1:21" ht="43.2" x14ac:dyDescent="0.3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5">
        <f t="shared" si="34"/>
        <v>42565.327476851846</v>
      </c>
      <c r="K1128">
        <v>1465890694</v>
      </c>
      <c r="L1128" s="15">
        <f>(((K1128/60)/60)/24)+DATE(1970,1,1)</f>
        <v>42535.327476851846</v>
      </c>
      <c r="M1128" s="10">
        <f t="shared" si="35"/>
        <v>2016</v>
      </c>
      <c r="N1128" t="b">
        <v>0</v>
      </c>
      <c r="O1128">
        <v>2</v>
      </c>
      <c r="P1128" t="b">
        <v>0</v>
      </c>
      <c r="Q1128" t="s">
        <v>8281</v>
      </c>
      <c r="R1128">
        <f>ROUND(E1128/D1128*100,0)</f>
        <v>1</v>
      </c>
      <c r="S1128">
        <f>IFERROR(ROUND(E1128/O1128,2),0)</f>
        <v>5</v>
      </c>
      <c r="T1128" s="11" t="s">
        <v>8339</v>
      </c>
      <c r="U1128" t="s">
        <v>8341</v>
      </c>
    </row>
    <row r="1129" spans="1:21" ht="57.6" x14ac:dyDescent="0.3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5">
        <f t="shared" si="34"/>
        <v>41957.895833333328</v>
      </c>
      <c r="K1129">
        <v>1413318600</v>
      </c>
      <c r="L1129" s="15">
        <f>(((K1129/60)/60)/24)+DATE(1970,1,1)</f>
        <v>41926.854166666664</v>
      </c>
      <c r="M1129" s="10">
        <f t="shared" si="35"/>
        <v>2014</v>
      </c>
      <c r="N1129" t="b">
        <v>0</v>
      </c>
      <c r="O1129">
        <v>23</v>
      </c>
      <c r="P1129" t="b">
        <v>0</v>
      </c>
      <c r="Q1129" t="s">
        <v>8281</v>
      </c>
      <c r="R1129">
        <f>ROUND(E1129/D1129*100,0)</f>
        <v>2</v>
      </c>
      <c r="S1129">
        <f>IFERROR(ROUND(E1129/O1129,2),0)</f>
        <v>25.43</v>
      </c>
      <c r="T1129" s="11" t="s">
        <v>8339</v>
      </c>
      <c r="U1129" t="s">
        <v>8341</v>
      </c>
    </row>
    <row r="1130" spans="1:21" x14ac:dyDescent="0.3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5">
        <f t="shared" si="34"/>
        <v>41858.649502314816</v>
      </c>
      <c r="K1130">
        <v>1404833717</v>
      </c>
      <c r="L1130" s="15">
        <f>(((K1130/60)/60)/24)+DATE(1970,1,1)</f>
        <v>41828.649502314816</v>
      </c>
      <c r="M1130" s="10">
        <f t="shared" si="35"/>
        <v>2014</v>
      </c>
      <c r="N1130" t="b">
        <v>0</v>
      </c>
      <c r="O1130">
        <v>1</v>
      </c>
      <c r="P1130" t="b">
        <v>0</v>
      </c>
      <c r="Q1130" t="s">
        <v>8281</v>
      </c>
      <c r="R1130">
        <f>ROUND(E1130/D1130*100,0)</f>
        <v>0</v>
      </c>
      <c r="S1130">
        <f>IFERROR(ROUND(E1130/O1130,2),0)</f>
        <v>1</v>
      </c>
      <c r="T1130" s="11" t="s">
        <v>8339</v>
      </c>
      <c r="U1130" t="s">
        <v>8341</v>
      </c>
    </row>
    <row r="1131" spans="1:21" ht="43.2" x14ac:dyDescent="0.3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5">
        <f t="shared" si="34"/>
        <v>42526.264965277776</v>
      </c>
      <c r="K1131">
        <v>1462515693</v>
      </c>
      <c r="L1131" s="15">
        <f>(((K1131/60)/60)/24)+DATE(1970,1,1)</f>
        <v>42496.264965277776</v>
      </c>
      <c r="M1131" s="10">
        <f t="shared" si="35"/>
        <v>2016</v>
      </c>
      <c r="N1131" t="b">
        <v>0</v>
      </c>
      <c r="O1131">
        <v>2</v>
      </c>
      <c r="P1131" t="b">
        <v>0</v>
      </c>
      <c r="Q1131" t="s">
        <v>8281</v>
      </c>
      <c r="R1131">
        <f>ROUND(E1131/D1131*100,0)</f>
        <v>0</v>
      </c>
      <c r="S1131">
        <f>IFERROR(ROUND(E1131/O1131,2),0)</f>
        <v>10.5</v>
      </c>
      <c r="T1131" s="11" t="s">
        <v>8339</v>
      </c>
      <c r="U1131" t="s">
        <v>8341</v>
      </c>
    </row>
    <row r="1132" spans="1:21" ht="43.2" x14ac:dyDescent="0.3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5">
        <f t="shared" si="34"/>
        <v>41969.038194444445</v>
      </c>
      <c r="K1132">
        <v>1411775700</v>
      </c>
      <c r="L1132" s="15">
        <f>(((K1132/60)/60)/24)+DATE(1970,1,1)</f>
        <v>41908.996527777781</v>
      </c>
      <c r="M1132" s="10">
        <f t="shared" si="35"/>
        <v>2014</v>
      </c>
      <c r="N1132" t="b">
        <v>0</v>
      </c>
      <c r="O1132">
        <v>3</v>
      </c>
      <c r="P1132" t="b">
        <v>0</v>
      </c>
      <c r="Q1132" t="s">
        <v>8281</v>
      </c>
      <c r="R1132">
        <f>ROUND(E1132/D1132*100,0)</f>
        <v>0</v>
      </c>
      <c r="S1132">
        <f>IFERROR(ROUND(E1132/O1132,2),0)</f>
        <v>3.67</v>
      </c>
      <c r="T1132" s="11" t="s">
        <v>8339</v>
      </c>
      <c r="U1132" t="s">
        <v>8341</v>
      </c>
    </row>
    <row r="1133" spans="1:21" ht="43.2" x14ac:dyDescent="0.3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5">
        <f t="shared" si="34"/>
        <v>42362.908194444448</v>
      </c>
      <c r="K1133">
        <v>1448401668</v>
      </c>
      <c r="L1133" s="15">
        <f>(((K1133/60)/60)/24)+DATE(1970,1,1)</f>
        <v>42332.908194444448</v>
      </c>
      <c r="M1133" s="10">
        <f t="shared" si="35"/>
        <v>2015</v>
      </c>
      <c r="N1133" t="b">
        <v>0</v>
      </c>
      <c r="O1133">
        <v>0</v>
      </c>
      <c r="P1133" t="b">
        <v>0</v>
      </c>
      <c r="Q1133" t="s">
        <v>8281</v>
      </c>
      <c r="R1133">
        <f>ROUND(E1133/D1133*100,0)</f>
        <v>0</v>
      </c>
      <c r="S1133">
        <f>IFERROR(ROUND(E1133/O1133,2),0)</f>
        <v>0</v>
      </c>
      <c r="T1133" s="11" t="s">
        <v>8339</v>
      </c>
      <c r="U1133" t="s">
        <v>8341</v>
      </c>
    </row>
    <row r="1134" spans="1:21" ht="43.2" x14ac:dyDescent="0.3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5">
        <f t="shared" si="34"/>
        <v>42736.115405092598</v>
      </c>
      <c r="K1134">
        <v>1480646771</v>
      </c>
      <c r="L1134" s="15">
        <f>(((K1134/60)/60)/24)+DATE(1970,1,1)</f>
        <v>42706.115405092598</v>
      </c>
      <c r="M1134" s="10">
        <f t="shared" si="35"/>
        <v>2016</v>
      </c>
      <c r="N1134" t="b">
        <v>0</v>
      </c>
      <c r="O1134">
        <v>13</v>
      </c>
      <c r="P1134" t="b">
        <v>0</v>
      </c>
      <c r="Q1134" t="s">
        <v>8281</v>
      </c>
      <c r="R1134">
        <f>ROUND(E1134/D1134*100,0)</f>
        <v>14</v>
      </c>
      <c r="S1134">
        <f>IFERROR(ROUND(E1134/O1134,2),0)</f>
        <v>110.62</v>
      </c>
      <c r="T1134" s="11" t="s">
        <v>8339</v>
      </c>
      <c r="U1134" t="s">
        <v>8341</v>
      </c>
    </row>
    <row r="1135" spans="1:21" ht="43.2" x14ac:dyDescent="0.3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5">
        <f t="shared" si="34"/>
        <v>41851.407187500001</v>
      </c>
      <c r="K1135">
        <v>1404207981</v>
      </c>
      <c r="L1135" s="15">
        <f>(((K1135/60)/60)/24)+DATE(1970,1,1)</f>
        <v>41821.407187500001</v>
      </c>
      <c r="M1135" s="10">
        <f t="shared" si="35"/>
        <v>2014</v>
      </c>
      <c r="N1135" t="b">
        <v>0</v>
      </c>
      <c r="O1135">
        <v>1</v>
      </c>
      <c r="P1135" t="b">
        <v>0</v>
      </c>
      <c r="Q1135" t="s">
        <v>8281</v>
      </c>
      <c r="R1135">
        <f>ROUND(E1135/D1135*100,0)</f>
        <v>1</v>
      </c>
      <c r="S1135">
        <f>IFERROR(ROUND(E1135/O1135,2),0)</f>
        <v>20</v>
      </c>
      <c r="T1135" s="11" t="s">
        <v>8339</v>
      </c>
      <c r="U1135" t="s">
        <v>8341</v>
      </c>
    </row>
    <row r="1136" spans="1:21" ht="43.2" x14ac:dyDescent="0.3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5">
        <f t="shared" si="34"/>
        <v>41972.189583333333</v>
      </c>
      <c r="K1136">
        <v>1416034228</v>
      </c>
      <c r="L1136" s="15">
        <f>(((K1136/60)/60)/24)+DATE(1970,1,1)</f>
        <v>41958.285046296296</v>
      </c>
      <c r="M1136" s="10">
        <f t="shared" si="35"/>
        <v>2014</v>
      </c>
      <c r="N1136" t="b">
        <v>0</v>
      </c>
      <c r="O1136">
        <v>1</v>
      </c>
      <c r="P1136" t="b">
        <v>0</v>
      </c>
      <c r="Q1136" t="s">
        <v>8281</v>
      </c>
      <c r="R1136">
        <f>ROUND(E1136/D1136*100,0)</f>
        <v>0</v>
      </c>
      <c r="S1136">
        <f>IFERROR(ROUND(E1136/O1136,2),0)</f>
        <v>1</v>
      </c>
      <c r="T1136" s="11" t="s">
        <v>8339</v>
      </c>
      <c r="U1136" t="s">
        <v>8341</v>
      </c>
    </row>
    <row r="1137" spans="1:21" ht="57.6" x14ac:dyDescent="0.3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5">
        <f t="shared" si="34"/>
        <v>42588.989513888882</v>
      </c>
      <c r="K1137">
        <v>1467935094</v>
      </c>
      <c r="L1137" s="15">
        <f>(((K1137/60)/60)/24)+DATE(1970,1,1)</f>
        <v>42558.989513888882</v>
      </c>
      <c r="M1137" s="10">
        <f t="shared" si="35"/>
        <v>2016</v>
      </c>
      <c r="N1137" t="b">
        <v>0</v>
      </c>
      <c r="O1137">
        <v>1</v>
      </c>
      <c r="P1137" t="b">
        <v>0</v>
      </c>
      <c r="Q1137" t="s">
        <v>8281</v>
      </c>
      <c r="R1137">
        <f>ROUND(E1137/D1137*100,0)</f>
        <v>5</v>
      </c>
      <c r="S1137">
        <f>IFERROR(ROUND(E1137/O1137,2),0)</f>
        <v>50</v>
      </c>
      <c r="T1137" s="11" t="s">
        <v>8339</v>
      </c>
      <c r="U1137" t="s">
        <v>8341</v>
      </c>
    </row>
    <row r="1138" spans="1:21" ht="43.2" x14ac:dyDescent="0.3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5">
        <f t="shared" si="34"/>
        <v>42357.671631944439</v>
      </c>
      <c r="K1138">
        <v>1447949229</v>
      </c>
      <c r="L1138" s="15">
        <f>(((K1138/60)/60)/24)+DATE(1970,1,1)</f>
        <v>42327.671631944439</v>
      </c>
      <c r="M1138" s="10">
        <f t="shared" si="35"/>
        <v>2015</v>
      </c>
      <c r="N1138" t="b">
        <v>0</v>
      </c>
      <c r="O1138">
        <v>6</v>
      </c>
      <c r="P1138" t="b">
        <v>0</v>
      </c>
      <c r="Q1138" t="s">
        <v>8281</v>
      </c>
      <c r="R1138">
        <f>ROUND(E1138/D1138*100,0)</f>
        <v>6</v>
      </c>
      <c r="S1138">
        <f>IFERROR(ROUND(E1138/O1138,2),0)</f>
        <v>45</v>
      </c>
      <c r="T1138" s="11" t="s">
        <v>8339</v>
      </c>
      <c r="U1138" t="s">
        <v>8341</v>
      </c>
    </row>
    <row r="1139" spans="1:21" ht="43.2" x14ac:dyDescent="0.3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5">
        <f t="shared" si="34"/>
        <v>42483.819687499999</v>
      </c>
      <c r="K1139">
        <v>1458848421</v>
      </c>
      <c r="L1139" s="15">
        <f>(((K1139/60)/60)/24)+DATE(1970,1,1)</f>
        <v>42453.819687499999</v>
      </c>
      <c r="M1139" s="10">
        <f t="shared" si="35"/>
        <v>2016</v>
      </c>
      <c r="N1139" t="b">
        <v>0</v>
      </c>
      <c r="O1139">
        <v>39</v>
      </c>
      <c r="P1139" t="b">
        <v>0</v>
      </c>
      <c r="Q1139" t="s">
        <v>8281</v>
      </c>
      <c r="R1139">
        <f>ROUND(E1139/D1139*100,0)</f>
        <v>40</v>
      </c>
      <c r="S1139">
        <f>IFERROR(ROUND(E1139/O1139,2),0)</f>
        <v>253.21</v>
      </c>
      <c r="T1139" s="11" t="s">
        <v>8339</v>
      </c>
      <c r="U1139" t="s">
        <v>8341</v>
      </c>
    </row>
    <row r="1140" spans="1:21" ht="43.2" x14ac:dyDescent="0.3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5">
        <f t="shared" si="34"/>
        <v>42756.9066087963</v>
      </c>
      <c r="K1140">
        <v>1483307131</v>
      </c>
      <c r="L1140" s="15">
        <f>(((K1140/60)/60)/24)+DATE(1970,1,1)</f>
        <v>42736.9066087963</v>
      </c>
      <c r="M1140" s="10">
        <f t="shared" si="35"/>
        <v>2017</v>
      </c>
      <c r="N1140" t="b">
        <v>0</v>
      </c>
      <c r="O1140">
        <v>4</v>
      </c>
      <c r="P1140" t="b">
        <v>0</v>
      </c>
      <c r="Q1140" t="s">
        <v>8281</v>
      </c>
      <c r="R1140">
        <f>ROUND(E1140/D1140*100,0)</f>
        <v>0</v>
      </c>
      <c r="S1140">
        <f>IFERROR(ROUND(E1140/O1140,2),0)</f>
        <v>31.25</v>
      </c>
      <c r="T1140" s="11" t="s">
        <v>8339</v>
      </c>
      <c r="U1140" t="s">
        <v>8341</v>
      </c>
    </row>
    <row r="1141" spans="1:21" ht="43.2" x14ac:dyDescent="0.3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5">
        <f t="shared" si="34"/>
        <v>42005.347523148142</v>
      </c>
      <c r="K1141">
        <v>1417508426</v>
      </c>
      <c r="L1141" s="15">
        <f>(((K1141/60)/60)/24)+DATE(1970,1,1)</f>
        <v>41975.347523148142</v>
      </c>
      <c r="M1141" s="10">
        <f t="shared" si="35"/>
        <v>2014</v>
      </c>
      <c r="N1141" t="b">
        <v>0</v>
      </c>
      <c r="O1141">
        <v>1</v>
      </c>
      <c r="P1141" t="b">
        <v>0</v>
      </c>
      <c r="Q1141" t="s">
        <v>8281</v>
      </c>
      <c r="R1141">
        <f>ROUND(E1141/D1141*100,0)</f>
        <v>0</v>
      </c>
      <c r="S1141">
        <f>IFERROR(ROUND(E1141/O1141,2),0)</f>
        <v>5</v>
      </c>
      <c r="T1141" s="11" t="s">
        <v>8339</v>
      </c>
      <c r="U1141" t="s">
        <v>8341</v>
      </c>
    </row>
    <row r="1142" spans="1:21" ht="43.2" x14ac:dyDescent="0.3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5">
        <f t="shared" si="34"/>
        <v>42222.462048611109</v>
      </c>
      <c r="K1142">
        <v>1436267121</v>
      </c>
      <c r="L1142" s="15">
        <f>(((K1142/60)/60)/24)+DATE(1970,1,1)</f>
        <v>42192.462048611109</v>
      </c>
      <c r="M1142" s="10">
        <f t="shared" si="35"/>
        <v>2015</v>
      </c>
      <c r="N1142" t="b">
        <v>0</v>
      </c>
      <c r="O1142">
        <v>0</v>
      </c>
      <c r="P1142" t="b">
        <v>0</v>
      </c>
      <c r="Q1142" t="s">
        <v>8281</v>
      </c>
      <c r="R1142">
        <f>ROUND(E1142/D1142*100,0)</f>
        <v>0</v>
      </c>
      <c r="S1142">
        <f>IFERROR(ROUND(E1142/O1142,2),0)</f>
        <v>0</v>
      </c>
      <c r="T1142" s="11" t="s">
        <v>8339</v>
      </c>
      <c r="U1142" t="s">
        <v>8341</v>
      </c>
    </row>
    <row r="1143" spans="1:21" x14ac:dyDescent="0.3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5">
        <f t="shared" si="34"/>
        <v>42194.699652777781</v>
      </c>
      <c r="K1143">
        <v>1433868450</v>
      </c>
      <c r="L1143" s="15">
        <f>(((K1143/60)/60)/24)+DATE(1970,1,1)</f>
        <v>42164.699652777781</v>
      </c>
      <c r="M1143" s="10">
        <f t="shared" si="35"/>
        <v>2015</v>
      </c>
      <c r="N1143" t="b">
        <v>0</v>
      </c>
      <c r="O1143">
        <v>0</v>
      </c>
      <c r="P1143" t="b">
        <v>0</v>
      </c>
      <c r="Q1143" t="s">
        <v>8281</v>
      </c>
      <c r="R1143">
        <f>ROUND(E1143/D1143*100,0)</f>
        <v>0</v>
      </c>
      <c r="S1143">
        <f>IFERROR(ROUND(E1143/O1143,2),0)</f>
        <v>0</v>
      </c>
      <c r="T1143" s="11" t="s">
        <v>8339</v>
      </c>
      <c r="U1143" t="s">
        <v>8341</v>
      </c>
    </row>
    <row r="1144" spans="1:21" ht="43.2" x14ac:dyDescent="0.3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5">
        <f t="shared" si="34"/>
        <v>42052.006099537044</v>
      </c>
      <c r="K1144">
        <v>1421539727</v>
      </c>
      <c r="L1144" s="15">
        <f>(((K1144/60)/60)/24)+DATE(1970,1,1)</f>
        <v>42022.006099537044</v>
      </c>
      <c r="M1144" s="10">
        <f t="shared" si="35"/>
        <v>2015</v>
      </c>
      <c r="N1144" t="b">
        <v>0</v>
      </c>
      <c r="O1144">
        <v>0</v>
      </c>
      <c r="P1144" t="b">
        <v>0</v>
      </c>
      <c r="Q1144" t="s">
        <v>8281</v>
      </c>
      <c r="R1144">
        <f>ROUND(E1144/D1144*100,0)</f>
        <v>0</v>
      </c>
      <c r="S1144">
        <f>IFERROR(ROUND(E1144/O1144,2),0)</f>
        <v>0</v>
      </c>
      <c r="T1144" s="11" t="s">
        <v>8339</v>
      </c>
      <c r="U1144" t="s">
        <v>8341</v>
      </c>
    </row>
    <row r="1145" spans="1:21" ht="43.2" x14ac:dyDescent="0.3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5">
        <f t="shared" si="34"/>
        <v>42355.19358796296</v>
      </c>
      <c r="K1145">
        <v>1447735126</v>
      </c>
      <c r="L1145" s="15">
        <f>(((K1145/60)/60)/24)+DATE(1970,1,1)</f>
        <v>42325.19358796296</v>
      </c>
      <c r="M1145" s="10">
        <f t="shared" si="35"/>
        <v>2015</v>
      </c>
      <c r="N1145" t="b">
        <v>0</v>
      </c>
      <c r="O1145">
        <v>8</v>
      </c>
      <c r="P1145" t="b">
        <v>0</v>
      </c>
      <c r="Q1145" t="s">
        <v>8281</v>
      </c>
      <c r="R1145">
        <f>ROUND(E1145/D1145*100,0)</f>
        <v>0</v>
      </c>
      <c r="S1145">
        <f>IFERROR(ROUND(E1145/O1145,2),0)</f>
        <v>23.25</v>
      </c>
      <c r="T1145" s="11" t="s">
        <v>8339</v>
      </c>
      <c r="U1145" t="s">
        <v>8341</v>
      </c>
    </row>
    <row r="1146" spans="1:21" ht="43.2" x14ac:dyDescent="0.3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5">
        <f t="shared" si="34"/>
        <v>42123.181944444441</v>
      </c>
      <c r="K1146">
        <v>1427689320</v>
      </c>
      <c r="L1146" s="15">
        <f>(((K1146/60)/60)/24)+DATE(1970,1,1)</f>
        <v>42093.181944444441</v>
      </c>
      <c r="M1146" s="10">
        <f t="shared" si="35"/>
        <v>2015</v>
      </c>
      <c r="N1146" t="b">
        <v>0</v>
      </c>
      <c r="O1146">
        <v>0</v>
      </c>
      <c r="P1146" t="b">
        <v>0</v>
      </c>
      <c r="Q1146" t="s">
        <v>8282</v>
      </c>
      <c r="R1146">
        <f>ROUND(E1146/D1146*100,0)</f>
        <v>0</v>
      </c>
      <c r="S1146">
        <f>IFERROR(ROUND(E1146/O1146,2),0)</f>
        <v>0</v>
      </c>
      <c r="T1146" s="11" t="s">
        <v>8342</v>
      </c>
      <c r="U1146" t="s">
        <v>8343</v>
      </c>
    </row>
    <row r="1147" spans="1:21" ht="43.2" x14ac:dyDescent="0.3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5">
        <f t="shared" si="34"/>
        <v>41914.747592592597</v>
      </c>
      <c r="K1147">
        <v>1407088592</v>
      </c>
      <c r="L1147" s="15">
        <f>(((K1147/60)/60)/24)+DATE(1970,1,1)</f>
        <v>41854.747592592597</v>
      </c>
      <c r="M1147" s="10">
        <f t="shared" si="35"/>
        <v>2014</v>
      </c>
      <c r="N1147" t="b">
        <v>0</v>
      </c>
      <c r="O1147">
        <v>1</v>
      </c>
      <c r="P1147" t="b">
        <v>0</v>
      </c>
      <c r="Q1147" t="s">
        <v>8282</v>
      </c>
      <c r="R1147">
        <f>ROUND(E1147/D1147*100,0)</f>
        <v>0</v>
      </c>
      <c r="S1147">
        <f>IFERROR(ROUND(E1147/O1147,2),0)</f>
        <v>100</v>
      </c>
      <c r="T1147" s="11" t="s">
        <v>8342</v>
      </c>
      <c r="U1147" t="s">
        <v>8343</v>
      </c>
    </row>
    <row r="1148" spans="1:21" ht="43.2" x14ac:dyDescent="0.3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5">
        <f t="shared" si="34"/>
        <v>41761.9533912037</v>
      </c>
      <c r="K1148">
        <v>1395787973</v>
      </c>
      <c r="L1148" s="15">
        <f>(((K1148/60)/60)/24)+DATE(1970,1,1)</f>
        <v>41723.9533912037</v>
      </c>
      <c r="M1148" s="10">
        <f t="shared" si="35"/>
        <v>2014</v>
      </c>
      <c r="N1148" t="b">
        <v>0</v>
      </c>
      <c r="O1148">
        <v>12</v>
      </c>
      <c r="P1148" t="b">
        <v>0</v>
      </c>
      <c r="Q1148" t="s">
        <v>8282</v>
      </c>
      <c r="R1148">
        <f>ROUND(E1148/D1148*100,0)</f>
        <v>9</v>
      </c>
      <c r="S1148">
        <f>IFERROR(ROUND(E1148/O1148,2),0)</f>
        <v>44.17</v>
      </c>
      <c r="T1148" s="11" t="s">
        <v>8342</v>
      </c>
      <c r="U1148" t="s">
        <v>8343</v>
      </c>
    </row>
    <row r="1149" spans="1:21" ht="43.2" x14ac:dyDescent="0.3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5">
        <f t="shared" si="34"/>
        <v>41931.972025462965</v>
      </c>
      <c r="K1149">
        <v>1408576783</v>
      </c>
      <c r="L1149" s="15">
        <f>(((K1149/60)/60)/24)+DATE(1970,1,1)</f>
        <v>41871.972025462965</v>
      </c>
      <c r="M1149" s="10">
        <f t="shared" si="35"/>
        <v>2014</v>
      </c>
      <c r="N1149" t="b">
        <v>0</v>
      </c>
      <c r="O1149">
        <v>0</v>
      </c>
      <c r="P1149" t="b">
        <v>0</v>
      </c>
      <c r="Q1149" t="s">
        <v>8282</v>
      </c>
      <c r="R1149">
        <f>ROUND(E1149/D1149*100,0)</f>
        <v>0</v>
      </c>
      <c r="S1149">
        <f>IFERROR(ROUND(E1149/O1149,2),0)</f>
        <v>0</v>
      </c>
      <c r="T1149" s="11" t="s">
        <v>8342</v>
      </c>
      <c r="U1149" t="s">
        <v>8343</v>
      </c>
    </row>
    <row r="1150" spans="1:21" ht="28.8" x14ac:dyDescent="0.3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5">
        <f t="shared" si="34"/>
        <v>42705.212743055556</v>
      </c>
      <c r="K1150">
        <v>1477973181</v>
      </c>
      <c r="L1150" s="15">
        <f>(((K1150/60)/60)/24)+DATE(1970,1,1)</f>
        <v>42675.171076388884</v>
      </c>
      <c r="M1150" s="10">
        <f t="shared" si="35"/>
        <v>2016</v>
      </c>
      <c r="N1150" t="b">
        <v>0</v>
      </c>
      <c r="O1150">
        <v>3</v>
      </c>
      <c r="P1150" t="b">
        <v>0</v>
      </c>
      <c r="Q1150" t="s">
        <v>8282</v>
      </c>
      <c r="R1150">
        <f>ROUND(E1150/D1150*100,0)</f>
        <v>0</v>
      </c>
      <c r="S1150">
        <f>IFERROR(ROUND(E1150/O1150,2),0)</f>
        <v>24.33</v>
      </c>
      <c r="T1150" s="11" t="s">
        <v>8342</v>
      </c>
      <c r="U1150" t="s">
        <v>8343</v>
      </c>
    </row>
    <row r="1151" spans="1:21" ht="28.8" x14ac:dyDescent="0.3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5">
        <f t="shared" si="34"/>
        <v>42537.71025462963</v>
      </c>
      <c r="K1151">
        <v>1463504566</v>
      </c>
      <c r="L1151" s="15">
        <f>(((K1151/60)/60)/24)+DATE(1970,1,1)</f>
        <v>42507.71025462963</v>
      </c>
      <c r="M1151" s="10">
        <f t="shared" si="35"/>
        <v>2016</v>
      </c>
      <c r="N1151" t="b">
        <v>0</v>
      </c>
      <c r="O1151">
        <v>2</v>
      </c>
      <c r="P1151" t="b">
        <v>0</v>
      </c>
      <c r="Q1151" t="s">
        <v>8282</v>
      </c>
      <c r="R1151">
        <f>ROUND(E1151/D1151*100,0)</f>
        <v>0</v>
      </c>
      <c r="S1151">
        <f>IFERROR(ROUND(E1151/O1151,2),0)</f>
        <v>37.5</v>
      </c>
      <c r="T1151" s="11" t="s">
        <v>8342</v>
      </c>
      <c r="U1151" t="s">
        <v>8343</v>
      </c>
    </row>
    <row r="1152" spans="1:21" ht="28.8" x14ac:dyDescent="0.3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5">
        <f t="shared" si="34"/>
        <v>42377.954571759255</v>
      </c>
      <c r="K1152">
        <v>1447109675</v>
      </c>
      <c r="L1152" s="15">
        <f>(((K1152/60)/60)/24)+DATE(1970,1,1)</f>
        <v>42317.954571759255</v>
      </c>
      <c r="M1152" s="10">
        <f t="shared" si="35"/>
        <v>2015</v>
      </c>
      <c r="N1152" t="b">
        <v>0</v>
      </c>
      <c r="O1152">
        <v>6</v>
      </c>
      <c r="P1152" t="b">
        <v>0</v>
      </c>
      <c r="Q1152" t="s">
        <v>8282</v>
      </c>
      <c r="R1152">
        <f>ROUND(E1152/D1152*100,0)</f>
        <v>10</v>
      </c>
      <c r="S1152">
        <f>IFERROR(ROUND(E1152/O1152,2),0)</f>
        <v>42</v>
      </c>
      <c r="T1152" s="11" t="s">
        <v>8342</v>
      </c>
      <c r="U1152" t="s">
        <v>8343</v>
      </c>
    </row>
    <row r="1153" spans="1:21" ht="57.6" x14ac:dyDescent="0.3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5">
        <f t="shared" si="34"/>
        <v>42254.102581018517</v>
      </c>
      <c r="K1153">
        <v>1439000863</v>
      </c>
      <c r="L1153" s="15">
        <f>(((K1153/60)/60)/24)+DATE(1970,1,1)</f>
        <v>42224.102581018517</v>
      </c>
      <c r="M1153" s="10">
        <f t="shared" si="35"/>
        <v>2015</v>
      </c>
      <c r="N1153" t="b">
        <v>0</v>
      </c>
      <c r="O1153">
        <v>0</v>
      </c>
      <c r="P1153" t="b">
        <v>0</v>
      </c>
      <c r="Q1153" t="s">
        <v>8282</v>
      </c>
      <c r="R1153">
        <f>ROUND(E1153/D1153*100,0)</f>
        <v>0</v>
      </c>
      <c r="S1153">
        <f>IFERROR(ROUND(E1153/O1153,2),0)</f>
        <v>0</v>
      </c>
      <c r="T1153" s="11" t="s">
        <v>8342</v>
      </c>
      <c r="U1153" t="s">
        <v>8343</v>
      </c>
    </row>
    <row r="1154" spans="1:21" x14ac:dyDescent="0.3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5">
        <f t="shared" si="34"/>
        <v>42139.709629629629</v>
      </c>
      <c r="K1154">
        <v>1429117312</v>
      </c>
      <c r="L1154" s="15">
        <f>(((K1154/60)/60)/24)+DATE(1970,1,1)</f>
        <v>42109.709629629629</v>
      </c>
      <c r="M1154" s="10">
        <f t="shared" si="35"/>
        <v>2015</v>
      </c>
      <c r="N1154" t="b">
        <v>0</v>
      </c>
      <c r="O1154">
        <v>15</v>
      </c>
      <c r="P1154" t="b">
        <v>0</v>
      </c>
      <c r="Q1154" t="s">
        <v>8282</v>
      </c>
      <c r="R1154">
        <f>ROUND(E1154/D1154*100,0)</f>
        <v>6</v>
      </c>
      <c r="S1154">
        <f>IFERROR(ROUND(E1154/O1154,2),0)</f>
        <v>60.73</v>
      </c>
      <c r="T1154" s="11" t="s">
        <v>8342</v>
      </c>
      <c r="U1154" t="s">
        <v>8343</v>
      </c>
    </row>
    <row r="1155" spans="1:21" ht="28.8" x14ac:dyDescent="0.3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5">
        <f t="shared" ref="J1155:J1218" si="36">(((I1155/60)/60)/24)+DATE(1970,1,1)</f>
        <v>42173.714178240742</v>
      </c>
      <c r="K1155">
        <v>1432055305</v>
      </c>
      <c r="L1155" s="15">
        <f>(((K1155/60)/60)/24)+DATE(1970,1,1)</f>
        <v>42143.714178240742</v>
      </c>
      <c r="M1155" s="10">
        <f t="shared" ref="M1155:M1218" si="37">YEAR(L1155)</f>
        <v>2015</v>
      </c>
      <c r="N1155" t="b">
        <v>0</v>
      </c>
      <c r="O1155">
        <v>1</v>
      </c>
      <c r="P1155" t="b">
        <v>0</v>
      </c>
      <c r="Q1155" t="s">
        <v>8282</v>
      </c>
      <c r="R1155">
        <f>ROUND(E1155/D1155*100,0)</f>
        <v>1</v>
      </c>
      <c r="S1155">
        <f>IFERROR(ROUND(E1155/O1155,2),0)</f>
        <v>50</v>
      </c>
      <c r="T1155" s="11" t="s">
        <v>8342</v>
      </c>
      <c r="U1155" t="s">
        <v>8343</v>
      </c>
    </row>
    <row r="1156" spans="1:21" ht="43.2" x14ac:dyDescent="0.3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5">
        <f t="shared" si="36"/>
        <v>42253.108865740738</v>
      </c>
      <c r="K1156">
        <v>1438915006</v>
      </c>
      <c r="L1156" s="15">
        <f>(((K1156/60)/60)/24)+DATE(1970,1,1)</f>
        <v>42223.108865740738</v>
      </c>
      <c r="M1156" s="10">
        <f t="shared" si="37"/>
        <v>2015</v>
      </c>
      <c r="N1156" t="b">
        <v>0</v>
      </c>
      <c r="O1156">
        <v>3</v>
      </c>
      <c r="P1156" t="b">
        <v>0</v>
      </c>
      <c r="Q1156" t="s">
        <v>8282</v>
      </c>
      <c r="R1156">
        <f>ROUND(E1156/D1156*100,0)</f>
        <v>7</v>
      </c>
      <c r="S1156">
        <f>IFERROR(ROUND(E1156/O1156,2),0)</f>
        <v>108.33</v>
      </c>
      <c r="T1156" s="11" t="s">
        <v>8342</v>
      </c>
      <c r="U1156" t="s">
        <v>8343</v>
      </c>
    </row>
    <row r="1157" spans="1:21" ht="43.2" x14ac:dyDescent="0.3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5">
        <f t="shared" si="36"/>
        <v>41865.763981481483</v>
      </c>
      <c r="K1157">
        <v>1405448408</v>
      </c>
      <c r="L1157" s="15">
        <f>(((K1157/60)/60)/24)+DATE(1970,1,1)</f>
        <v>41835.763981481483</v>
      </c>
      <c r="M1157" s="10">
        <f t="shared" si="37"/>
        <v>2014</v>
      </c>
      <c r="N1157" t="b">
        <v>0</v>
      </c>
      <c r="O1157">
        <v>8</v>
      </c>
      <c r="P1157" t="b">
        <v>0</v>
      </c>
      <c r="Q1157" t="s">
        <v>8282</v>
      </c>
      <c r="R1157">
        <f>ROUND(E1157/D1157*100,0)</f>
        <v>1</v>
      </c>
      <c r="S1157">
        <f>IFERROR(ROUND(E1157/O1157,2),0)</f>
        <v>23.5</v>
      </c>
      <c r="T1157" s="11" t="s">
        <v>8342</v>
      </c>
      <c r="U1157" t="s">
        <v>8343</v>
      </c>
    </row>
    <row r="1158" spans="1:21" ht="43.2" x14ac:dyDescent="0.3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5">
        <f t="shared" si="36"/>
        <v>42059.07131944444</v>
      </c>
      <c r="K1158">
        <v>1422150162</v>
      </c>
      <c r="L1158" s="15">
        <f>(((K1158/60)/60)/24)+DATE(1970,1,1)</f>
        <v>42029.07131944444</v>
      </c>
      <c r="M1158" s="10">
        <f t="shared" si="37"/>
        <v>2015</v>
      </c>
      <c r="N1158" t="b">
        <v>0</v>
      </c>
      <c r="O1158">
        <v>0</v>
      </c>
      <c r="P1158" t="b">
        <v>0</v>
      </c>
      <c r="Q1158" t="s">
        <v>8282</v>
      </c>
      <c r="R1158">
        <f>ROUND(E1158/D1158*100,0)</f>
        <v>0</v>
      </c>
      <c r="S1158">
        <f>IFERROR(ROUND(E1158/O1158,2),0)</f>
        <v>0</v>
      </c>
      <c r="T1158" s="11" t="s">
        <v>8342</v>
      </c>
      <c r="U1158" t="s">
        <v>8343</v>
      </c>
    </row>
    <row r="1159" spans="1:21" ht="43.2" x14ac:dyDescent="0.3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5">
        <f t="shared" si="36"/>
        <v>41978.669907407413</v>
      </c>
      <c r="K1159">
        <v>1412607880</v>
      </c>
      <c r="L1159" s="15">
        <f>(((K1159/60)/60)/24)+DATE(1970,1,1)</f>
        <v>41918.628240740742</v>
      </c>
      <c r="M1159" s="10">
        <f t="shared" si="37"/>
        <v>2014</v>
      </c>
      <c r="N1159" t="b">
        <v>0</v>
      </c>
      <c r="O1159">
        <v>3</v>
      </c>
      <c r="P1159" t="b">
        <v>0</v>
      </c>
      <c r="Q1159" t="s">
        <v>8282</v>
      </c>
      <c r="R1159">
        <f>ROUND(E1159/D1159*100,0)</f>
        <v>2</v>
      </c>
      <c r="S1159">
        <f>IFERROR(ROUND(E1159/O1159,2),0)</f>
        <v>50.33</v>
      </c>
      <c r="T1159" s="11" t="s">
        <v>8342</v>
      </c>
      <c r="U1159" t="s">
        <v>8343</v>
      </c>
    </row>
    <row r="1160" spans="1:21" ht="43.2" x14ac:dyDescent="0.3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5">
        <f t="shared" si="36"/>
        <v>41982.09175925926</v>
      </c>
      <c r="K1160">
        <v>1415499128</v>
      </c>
      <c r="L1160" s="15">
        <f>(((K1160/60)/60)/24)+DATE(1970,1,1)</f>
        <v>41952.09175925926</v>
      </c>
      <c r="M1160" s="10">
        <f t="shared" si="37"/>
        <v>2014</v>
      </c>
      <c r="N1160" t="b">
        <v>0</v>
      </c>
      <c r="O1160">
        <v>3</v>
      </c>
      <c r="P1160" t="b">
        <v>0</v>
      </c>
      <c r="Q1160" t="s">
        <v>8282</v>
      </c>
      <c r="R1160">
        <f>ROUND(E1160/D1160*100,0)</f>
        <v>0</v>
      </c>
      <c r="S1160">
        <f>IFERROR(ROUND(E1160/O1160,2),0)</f>
        <v>11.67</v>
      </c>
      <c r="T1160" s="11" t="s">
        <v>8342</v>
      </c>
      <c r="U1160" t="s">
        <v>8343</v>
      </c>
    </row>
    <row r="1161" spans="1:21" ht="43.2" x14ac:dyDescent="0.3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5">
        <f t="shared" si="36"/>
        <v>42185.65625</v>
      </c>
      <c r="K1161">
        <v>1433006765</v>
      </c>
      <c r="L1161" s="15">
        <f>(((K1161/60)/60)/24)+DATE(1970,1,1)</f>
        <v>42154.726446759261</v>
      </c>
      <c r="M1161" s="10">
        <f t="shared" si="37"/>
        <v>2015</v>
      </c>
      <c r="N1161" t="b">
        <v>0</v>
      </c>
      <c r="O1161">
        <v>0</v>
      </c>
      <c r="P1161" t="b">
        <v>0</v>
      </c>
      <c r="Q1161" t="s">
        <v>8282</v>
      </c>
      <c r="R1161">
        <f>ROUND(E1161/D1161*100,0)</f>
        <v>0</v>
      </c>
      <c r="S1161">
        <f>IFERROR(ROUND(E1161/O1161,2),0)</f>
        <v>0</v>
      </c>
      <c r="T1161" s="11" t="s">
        <v>8342</v>
      </c>
      <c r="U1161" t="s">
        <v>8343</v>
      </c>
    </row>
    <row r="1162" spans="1:21" ht="43.2" x14ac:dyDescent="0.3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5">
        <f t="shared" si="36"/>
        <v>42091.113263888896</v>
      </c>
      <c r="K1162">
        <v>1424922186</v>
      </c>
      <c r="L1162" s="15">
        <f>(((K1162/60)/60)/24)+DATE(1970,1,1)</f>
        <v>42061.154930555553</v>
      </c>
      <c r="M1162" s="10">
        <f t="shared" si="37"/>
        <v>2015</v>
      </c>
      <c r="N1162" t="b">
        <v>0</v>
      </c>
      <c r="O1162">
        <v>19</v>
      </c>
      <c r="P1162" t="b">
        <v>0</v>
      </c>
      <c r="Q1162" t="s">
        <v>8282</v>
      </c>
      <c r="R1162">
        <f>ROUND(E1162/D1162*100,0)</f>
        <v>4</v>
      </c>
      <c r="S1162">
        <f>IFERROR(ROUND(E1162/O1162,2),0)</f>
        <v>60.79</v>
      </c>
      <c r="T1162" s="11" t="s">
        <v>8342</v>
      </c>
      <c r="U1162" t="s">
        <v>8343</v>
      </c>
    </row>
    <row r="1163" spans="1:21" ht="43.2" x14ac:dyDescent="0.3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5">
        <f t="shared" si="36"/>
        <v>42143.629502314812</v>
      </c>
      <c r="K1163">
        <v>1430233589</v>
      </c>
      <c r="L1163" s="15">
        <f>(((K1163/60)/60)/24)+DATE(1970,1,1)</f>
        <v>42122.629502314812</v>
      </c>
      <c r="M1163" s="10">
        <f t="shared" si="37"/>
        <v>2015</v>
      </c>
      <c r="N1163" t="b">
        <v>0</v>
      </c>
      <c r="O1163">
        <v>0</v>
      </c>
      <c r="P1163" t="b">
        <v>0</v>
      </c>
      <c r="Q1163" t="s">
        <v>8282</v>
      </c>
      <c r="R1163">
        <f>ROUND(E1163/D1163*100,0)</f>
        <v>0</v>
      </c>
      <c r="S1163">
        <f>IFERROR(ROUND(E1163/O1163,2),0)</f>
        <v>0</v>
      </c>
      <c r="T1163" s="11" t="s">
        <v>8342</v>
      </c>
      <c r="U1163" t="s">
        <v>8343</v>
      </c>
    </row>
    <row r="1164" spans="1:21" ht="57.6" x14ac:dyDescent="0.3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5">
        <f t="shared" si="36"/>
        <v>41907.683611111112</v>
      </c>
      <c r="K1164">
        <v>1408983864</v>
      </c>
      <c r="L1164" s="15">
        <f>(((K1164/60)/60)/24)+DATE(1970,1,1)</f>
        <v>41876.683611111112</v>
      </c>
      <c r="M1164" s="10">
        <f t="shared" si="37"/>
        <v>2014</v>
      </c>
      <c r="N1164" t="b">
        <v>0</v>
      </c>
      <c r="O1164">
        <v>2</v>
      </c>
      <c r="P1164" t="b">
        <v>0</v>
      </c>
      <c r="Q1164" t="s">
        <v>8282</v>
      </c>
      <c r="R1164">
        <f>ROUND(E1164/D1164*100,0)</f>
        <v>0</v>
      </c>
      <c r="S1164">
        <f>IFERROR(ROUND(E1164/O1164,2),0)</f>
        <v>17.5</v>
      </c>
      <c r="T1164" s="11" t="s">
        <v>8342</v>
      </c>
      <c r="U1164" t="s">
        <v>8343</v>
      </c>
    </row>
    <row r="1165" spans="1:21" ht="43.2" x14ac:dyDescent="0.3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5">
        <f t="shared" si="36"/>
        <v>41860.723611111112</v>
      </c>
      <c r="K1165">
        <v>1405012920</v>
      </c>
      <c r="L1165" s="15">
        <f>(((K1165/60)/60)/24)+DATE(1970,1,1)</f>
        <v>41830.723611111112</v>
      </c>
      <c r="M1165" s="10">
        <f t="shared" si="37"/>
        <v>2014</v>
      </c>
      <c r="N1165" t="b">
        <v>0</v>
      </c>
      <c r="O1165">
        <v>0</v>
      </c>
      <c r="P1165" t="b">
        <v>0</v>
      </c>
      <c r="Q1165" t="s">
        <v>8282</v>
      </c>
      <c r="R1165">
        <f>ROUND(E1165/D1165*100,0)</f>
        <v>0</v>
      </c>
      <c r="S1165">
        <f>IFERROR(ROUND(E1165/O1165,2),0)</f>
        <v>0</v>
      </c>
      <c r="T1165" s="11" t="s">
        <v>8342</v>
      </c>
      <c r="U1165" t="s">
        <v>8343</v>
      </c>
    </row>
    <row r="1166" spans="1:21" ht="57.6" x14ac:dyDescent="0.3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5">
        <f t="shared" si="36"/>
        <v>42539.724328703705</v>
      </c>
      <c r="K1166">
        <v>1463678582</v>
      </c>
      <c r="L1166" s="15">
        <f>(((K1166/60)/60)/24)+DATE(1970,1,1)</f>
        <v>42509.724328703705</v>
      </c>
      <c r="M1166" s="10">
        <f t="shared" si="37"/>
        <v>2016</v>
      </c>
      <c r="N1166" t="b">
        <v>0</v>
      </c>
      <c r="O1166">
        <v>0</v>
      </c>
      <c r="P1166" t="b">
        <v>0</v>
      </c>
      <c r="Q1166" t="s">
        <v>8282</v>
      </c>
      <c r="R1166">
        <f>ROUND(E1166/D1166*100,0)</f>
        <v>0</v>
      </c>
      <c r="S1166">
        <f>IFERROR(ROUND(E1166/O1166,2),0)</f>
        <v>0</v>
      </c>
      <c r="T1166" s="11" t="s">
        <v>8342</v>
      </c>
      <c r="U1166" t="s">
        <v>8343</v>
      </c>
    </row>
    <row r="1167" spans="1:21" ht="43.2" x14ac:dyDescent="0.3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5">
        <f t="shared" si="36"/>
        <v>41826.214467592588</v>
      </c>
      <c r="K1167">
        <v>1401685730</v>
      </c>
      <c r="L1167" s="15">
        <f>(((K1167/60)/60)/24)+DATE(1970,1,1)</f>
        <v>41792.214467592588</v>
      </c>
      <c r="M1167" s="10">
        <f t="shared" si="37"/>
        <v>2014</v>
      </c>
      <c r="N1167" t="b">
        <v>0</v>
      </c>
      <c r="O1167">
        <v>25</v>
      </c>
      <c r="P1167" t="b">
        <v>0</v>
      </c>
      <c r="Q1167" t="s">
        <v>8282</v>
      </c>
      <c r="R1167">
        <f>ROUND(E1167/D1167*100,0)</f>
        <v>21</v>
      </c>
      <c r="S1167">
        <f>IFERROR(ROUND(E1167/O1167,2),0)</f>
        <v>82.82</v>
      </c>
      <c r="T1167" s="11" t="s">
        <v>8342</v>
      </c>
      <c r="U1167" t="s">
        <v>8343</v>
      </c>
    </row>
    <row r="1168" spans="1:21" ht="43.2" x14ac:dyDescent="0.3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5">
        <f t="shared" si="36"/>
        <v>42181.166666666672</v>
      </c>
      <c r="K1168">
        <v>1432640342</v>
      </c>
      <c r="L1168" s="15">
        <f>(((K1168/60)/60)/24)+DATE(1970,1,1)</f>
        <v>42150.485439814816</v>
      </c>
      <c r="M1168" s="10">
        <f t="shared" si="37"/>
        <v>2015</v>
      </c>
      <c r="N1168" t="b">
        <v>0</v>
      </c>
      <c r="O1168">
        <v>8</v>
      </c>
      <c r="P1168" t="b">
        <v>0</v>
      </c>
      <c r="Q1168" t="s">
        <v>8282</v>
      </c>
      <c r="R1168">
        <f>ROUND(E1168/D1168*100,0)</f>
        <v>19</v>
      </c>
      <c r="S1168">
        <f>IFERROR(ROUND(E1168/O1168,2),0)</f>
        <v>358.88</v>
      </c>
      <c r="T1168" s="11" t="s">
        <v>8342</v>
      </c>
      <c r="U1168" t="s">
        <v>8343</v>
      </c>
    </row>
    <row r="1169" spans="1:21" ht="43.2" x14ac:dyDescent="0.3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5">
        <f t="shared" si="36"/>
        <v>41894.734895833331</v>
      </c>
      <c r="K1169">
        <v>1407865095</v>
      </c>
      <c r="L1169" s="15">
        <f>(((K1169/60)/60)/24)+DATE(1970,1,1)</f>
        <v>41863.734895833331</v>
      </c>
      <c r="M1169" s="10">
        <f t="shared" si="37"/>
        <v>2014</v>
      </c>
      <c r="N1169" t="b">
        <v>0</v>
      </c>
      <c r="O1169">
        <v>16</v>
      </c>
      <c r="P1169" t="b">
        <v>0</v>
      </c>
      <c r="Q1169" t="s">
        <v>8282</v>
      </c>
      <c r="R1169">
        <f>ROUND(E1169/D1169*100,0)</f>
        <v>2</v>
      </c>
      <c r="S1169">
        <f>IFERROR(ROUND(E1169/O1169,2),0)</f>
        <v>61.19</v>
      </c>
      <c r="T1169" s="11" t="s">
        <v>8342</v>
      </c>
      <c r="U1169" t="s">
        <v>8343</v>
      </c>
    </row>
    <row r="1170" spans="1:21" ht="43.2" x14ac:dyDescent="0.3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5">
        <f t="shared" si="36"/>
        <v>42635.053993055553</v>
      </c>
      <c r="K1170">
        <v>1471915065</v>
      </c>
      <c r="L1170" s="15">
        <f>(((K1170/60)/60)/24)+DATE(1970,1,1)</f>
        <v>42605.053993055553</v>
      </c>
      <c r="M1170" s="10">
        <f t="shared" si="37"/>
        <v>2016</v>
      </c>
      <c r="N1170" t="b">
        <v>0</v>
      </c>
      <c r="O1170">
        <v>3</v>
      </c>
      <c r="P1170" t="b">
        <v>0</v>
      </c>
      <c r="Q1170" t="s">
        <v>8282</v>
      </c>
      <c r="R1170">
        <f>ROUND(E1170/D1170*100,0)</f>
        <v>6</v>
      </c>
      <c r="S1170">
        <f>IFERROR(ROUND(E1170/O1170,2),0)</f>
        <v>340</v>
      </c>
      <c r="T1170" s="11" t="s">
        <v>8342</v>
      </c>
      <c r="U1170" t="s">
        <v>8343</v>
      </c>
    </row>
    <row r="1171" spans="1:21" ht="43.2" x14ac:dyDescent="0.3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5">
        <f t="shared" si="36"/>
        <v>42057.353738425925</v>
      </c>
      <c r="K1171">
        <v>1422001763</v>
      </c>
      <c r="L1171" s="15">
        <f>(((K1171/60)/60)/24)+DATE(1970,1,1)</f>
        <v>42027.353738425925</v>
      </c>
      <c r="M1171" s="10">
        <f t="shared" si="37"/>
        <v>2015</v>
      </c>
      <c r="N1171" t="b">
        <v>0</v>
      </c>
      <c r="O1171">
        <v>3</v>
      </c>
      <c r="P1171" t="b">
        <v>0</v>
      </c>
      <c r="Q1171" t="s">
        <v>8282</v>
      </c>
      <c r="R1171">
        <f>ROUND(E1171/D1171*100,0)</f>
        <v>0</v>
      </c>
      <c r="S1171">
        <f>IFERROR(ROUND(E1171/O1171,2),0)</f>
        <v>5.67</v>
      </c>
      <c r="T1171" s="11" t="s">
        <v>8342</v>
      </c>
      <c r="U1171" t="s">
        <v>8343</v>
      </c>
    </row>
    <row r="1172" spans="1:21" ht="43.2" x14ac:dyDescent="0.3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5">
        <f t="shared" si="36"/>
        <v>42154.893182870372</v>
      </c>
      <c r="K1172">
        <v>1430429171</v>
      </c>
      <c r="L1172" s="15">
        <f>(((K1172/60)/60)/24)+DATE(1970,1,1)</f>
        <v>42124.893182870372</v>
      </c>
      <c r="M1172" s="10">
        <f t="shared" si="37"/>
        <v>2015</v>
      </c>
      <c r="N1172" t="b">
        <v>0</v>
      </c>
      <c r="O1172">
        <v>2</v>
      </c>
      <c r="P1172" t="b">
        <v>0</v>
      </c>
      <c r="Q1172" t="s">
        <v>8282</v>
      </c>
      <c r="R1172">
        <f>ROUND(E1172/D1172*100,0)</f>
        <v>0</v>
      </c>
      <c r="S1172">
        <f>IFERROR(ROUND(E1172/O1172,2),0)</f>
        <v>50</v>
      </c>
      <c r="T1172" s="11" t="s">
        <v>8342</v>
      </c>
      <c r="U1172" t="s">
        <v>8343</v>
      </c>
    </row>
    <row r="1173" spans="1:21" ht="43.2" x14ac:dyDescent="0.3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5">
        <f t="shared" si="36"/>
        <v>41956.846377314811</v>
      </c>
      <c r="K1173">
        <v>1414351127</v>
      </c>
      <c r="L1173" s="15">
        <f>(((K1173/60)/60)/24)+DATE(1970,1,1)</f>
        <v>41938.804710648146</v>
      </c>
      <c r="M1173" s="10">
        <f t="shared" si="37"/>
        <v>2014</v>
      </c>
      <c r="N1173" t="b">
        <v>0</v>
      </c>
      <c r="O1173">
        <v>1</v>
      </c>
      <c r="P1173" t="b">
        <v>0</v>
      </c>
      <c r="Q1173" t="s">
        <v>8282</v>
      </c>
      <c r="R1173">
        <f>ROUND(E1173/D1173*100,0)</f>
        <v>0</v>
      </c>
      <c r="S1173">
        <f>IFERROR(ROUND(E1173/O1173,2),0)</f>
        <v>25</v>
      </c>
      <c r="T1173" s="11" t="s">
        <v>8342</v>
      </c>
      <c r="U1173" t="s">
        <v>8343</v>
      </c>
    </row>
    <row r="1174" spans="1:21" ht="28.8" x14ac:dyDescent="0.3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5">
        <f t="shared" si="36"/>
        <v>41871.682314814818</v>
      </c>
      <c r="K1174">
        <v>1405959752</v>
      </c>
      <c r="L1174" s="15">
        <f>(((K1174/60)/60)/24)+DATE(1970,1,1)</f>
        <v>41841.682314814818</v>
      </c>
      <c r="M1174" s="10">
        <f t="shared" si="37"/>
        <v>2014</v>
      </c>
      <c r="N1174" t="b">
        <v>0</v>
      </c>
      <c r="O1174">
        <v>0</v>
      </c>
      <c r="P1174" t="b">
        <v>0</v>
      </c>
      <c r="Q1174" t="s">
        <v>8282</v>
      </c>
      <c r="R1174">
        <f>ROUND(E1174/D1174*100,0)</f>
        <v>0</v>
      </c>
      <c r="S1174">
        <f>IFERROR(ROUND(E1174/O1174,2),0)</f>
        <v>0</v>
      </c>
      <c r="T1174" s="11" t="s">
        <v>8342</v>
      </c>
      <c r="U1174" t="s">
        <v>8343</v>
      </c>
    </row>
    <row r="1175" spans="1:21" ht="43.2" x14ac:dyDescent="0.3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5">
        <f t="shared" si="36"/>
        <v>42219.185844907406</v>
      </c>
      <c r="K1175">
        <v>1435552057</v>
      </c>
      <c r="L1175" s="15">
        <f>(((K1175/60)/60)/24)+DATE(1970,1,1)</f>
        <v>42184.185844907406</v>
      </c>
      <c r="M1175" s="10">
        <f t="shared" si="37"/>
        <v>2015</v>
      </c>
      <c r="N1175" t="b">
        <v>0</v>
      </c>
      <c r="O1175">
        <v>1</v>
      </c>
      <c r="P1175" t="b">
        <v>0</v>
      </c>
      <c r="Q1175" t="s">
        <v>8282</v>
      </c>
      <c r="R1175">
        <f>ROUND(E1175/D1175*100,0)</f>
        <v>0</v>
      </c>
      <c r="S1175">
        <f>IFERROR(ROUND(E1175/O1175,2),0)</f>
        <v>30</v>
      </c>
      <c r="T1175" s="11" t="s">
        <v>8342</v>
      </c>
      <c r="U1175" t="s">
        <v>8343</v>
      </c>
    </row>
    <row r="1176" spans="1:21" ht="43.2" x14ac:dyDescent="0.3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5">
        <f t="shared" si="36"/>
        <v>42498.84174768519</v>
      </c>
      <c r="K1176">
        <v>1460146327</v>
      </c>
      <c r="L1176" s="15">
        <f>(((K1176/60)/60)/24)+DATE(1970,1,1)</f>
        <v>42468.84174768519</v>
      </c>
      <c r="M1176" s="10">
        <f t="shared" si="37"/>
        <v>2016</v>
      </c>
      <c r="N1176" t="b">
        <v>0</v>
      </c>
      <c r="O1176">
        <v>19</v>
      </c>
      <c r="P1176" t="b">
        <v>0</v>
      </c>
      <c r="Q1176" t="s">
        <v>8282</v>
      </c>
      <c r="R1176">
        <f>ROUND(E1176/D1176*100,0)</f>
        <v>6</v>
      </c>
      <c r="S1176">
        <f>IFERROR(ROUND(E1176/O1176,2),0)</f>
        <v>46.63</v>
      </c>
      <c r="T1176" s="11" t="s">
        <v>8342</v>
      </c>
      <c r="U1176" t="s">
        <v>8343</v>
      </c>
    </row>
    <row r="1177" spans="1:21" ht="43.2" x14ac:dyDescent="0.3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5">
        <f t="shared" si="36"/>
        <v>42200.728460648148</v>
      </c>
      <c r="K1177">
        <v>1434389339</v>
      </c>
      <c r="L1177" s="15">
        <f>(((K1177/60)/60)/24)+DATE(1970,1,1)</f>
        <v>42170.728460648148</v>
      </c>
      <c r="M1177" s="10">
        <f t="shared" si="37"/>
        <v>2015</v>
      </c>
      <c r="N1177" t="b">
        <v>0</v>
      </c>
      <c r="O1177">
        <v>9</v>
      </c>
      <c r="P1177" t="b">
        <v>0</v>
      </c>
      <c r="Q1177" t="s">
        <v>8282</v>
      </c>
      <c r="R1177">
        <f>ROUND(E1177/D1177*100,0)</f>
        <v>3</v>
      </c>
      <c r="S1177">
        <f>IFERROR(ROUND(E1177/O1177,2),0)</f>
        <v>65</v>
      </c>
      <c r="T1177" s="11" t="s">
        <v>8342</v>
      </c>
      <c r="U1177" t="s">
        <v>8343</v>
      </c>
    </row>
    <row r="1178" spans="1:21" ht="57.6" x14ac:dyDescent="0.3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5">
        <f t="shared" si="36"/>
        <v>42800.541666666672</v>
      </c>
      <c r="K1178">
        <v>1484094498</v>
      </c>
      <c r="L1178" s="15">
        <f>(((K1178/60)/60)/24)+DATE(1970,1,1)</f>
        <v>42746.019652777773</v>
      </c>
      <c r="M1178" s="10">
        <f t="shared" si="37"/>
        <v>2017</v>
      </c>
      <c r="N1178" t="b">
        <v>0</v>
      </c>
      <c r="O1178">
        <v>1</v>
      </c>
      <c r="P1178" t="b">
        <v>0</v>
      </c>
      <c r="Q1178" t="s">
        <v>8282</v>
      </c>
      <c r="R1178">
        <f>ROUND(E1178/D1178*100,0)</f>
        <v>0</v>
      </c>
      <c r="S1178">
        <f>IFERROR(ROUND(E1178/O1178,2),0)</f>
        <v>10</v>
      </c>
      <c r="T1178" s="11" t="s">
        <v>8342</v>
      </c>
      <c r="U1178" t="s">
        <v>8343</v>
      </c>
    </row>
    <row r="1179" spans="1:21" ht="43.2" x14ac:dyDescent="0.3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5">
        <f t="shared" si="36"/>
        <v>41927.660833333335</v>
      </c>
      <c r="K1179">
        <v>1410796296</v>
      </c>
      <c r="L1179" s="15">
        <f>(((K1179/60)/60)/24)+DATE(1970,1,1)</f>
        <v>41897.660833333335</v>
      </c>
      <c r="M1179" s="10">
        <f t="shared" si="37"/>
        <v>2014</v>
      </c>
      <c r="N1179" t="b">
        <v>0</v>
      </c>
      <c r="O1179">
        <v>0</v>
      </c>
      <c r="P1179" t="b">
        <v>0</v>
      </c>
      <c r="Q1179" t="s">
        <v>8282</v>
      </c>
      <c r="R1179">
        <f>ROUND(E1179/D1179*100,0)</f>
        <v>0</v>
      </c>
      <c r="S1179">
        <f>IFERROR(ROUND(E1179/O1179,2),0)</f>
        <v>0</v>
      </c>
      <c r="T1179" s="11" t="s">
        <v>8342</v>
      </c>
      <c r="U1179" t="s">
        <v>8343</v>
      </c>
    </row>
    <row r="1180" spans="1:21" ht="43.2" x14ac:dyDescent="0.3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5">
        <f t="shared" si="36"/>
        <v>41867.905694444446</v>
      </c>
      <c r="K1180">
        <v>1405633452</v>
      </c>
      <c r="L1180" s="15">
        <f>(((K1180/60)/60)/24)+DATE(1970,1,1)</f>
        <v>41837.905694444446</v>
      </c>
      <c r="M1180" s="10">
        <f t="shared" si="37"/>
        <v>2014</v>
      </c>
      <c r="N1180" t="b">
        <v>0</v>
      </c>
      <c r="O1180">
        <v>1</v>
      </c>
      <c r="P1180" t="b">
        <v>0</v>
      </c>
      <c r="Q1180" t="s">
        <v>8282</v>
      </c>
      <c r="R1180">
        <f>ROUND(E1180/D1180*100,0)</f>
        <v>0</v>
      </c>
      <c r="S1180">
        <f>IFERROR(ROUND(E1180/O1180,2),0)</f>
        <v>5</v>
      </c>
      <c r="T1180" s="11" t="s">
        <v>8342</v>
      </c>
      <c r="U1180" t="s">
        <v>8343</v>
      </c>
    </row>
    <row r="1181" spans="1:21" ht="43.2" x14ac:dyDescent="0.3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5">
        <f t="shared" si="36"/>
        <v>42305.720219907409</v>
      </c>
      <c r="K1181">
        <v>1443460627</v>
      </c>
      <c r="L1181" s="15">
        <f>(((K1181/60)/60)/24)+DATE(1970,1,1)</f>
        <v>42275.720219907409</v>
      </c>
      <c r="M1181" s="10">
        <f t="shared" si="37"/>
        <v>2015</v>
      </c>
      <c r="N1181" t="b">
        <v>0</v>
      </c>
      <c r="O1181">
        <v>5</v>
      </c>
      <c r="P1181" t="b">
        <v>0</v>
      </c>
      <c r="Q1181" t="s">
        <v>8282</v>
      </c>
      <c r="R1181">
        <f>ROUND(E1181/D1181*100,0)</f>
        <v>5</v>
      </c>
      <c r="S1181">
        <f>IFERROR(ROUND(E1181/O1181,2),0)</f>
        <v>640</v>
      </c>
      <c r="T1181" s="11" t="s">
        <v>8342</v>
      </c>
      <c r="U1181" t="s">
        <v>8343</v>
      </c>
    </row>
    <row r="1182" spans="1:21" ht="43.2" x14ac:dyDescent="0.3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5">
        <f t="shared" si="36"/>
        <v>41818.806875000002</v>
      </c>
      <c r="K1182">
        <v>1400786514</v>
      </c>
      <c r="L1182" s="15">
        <f>(((K1182/60)/60)/24)+DATE(1970,1,1)</f>
        <v>41781.806875000002</v>
      </c>
      <c r="M1182" s="10">
        <f t="shared" si="37"/>
        <v>2014</v>
      </c>
      <c r="N1182" t="b">
        <v>0</v>
      </c>
      <c r="O1182">
        <v>85</v>
      </c>
      <c r="P1182" t="b">
        <v>0</v>
      </c>
      <c r="Q1182" t="s">
        <v>8282</v>
      </c>
      <c r="R1182">
        <f>ROUND(E1182/D1182*100,0)</f>
        <v>12</v>
      </c>
      <c r="S1182">
        <f>IFERROR(ROUND(E1182/O1182,2),0)</f>
        <v>69.12</v>
      </c>
      <c r="T1182" s="11" t="s">
        <v>8342</v>
      </c>
      <c r="U1182" t="s">
        <v>8343</v>
      </c>
    </row>
    <row r="1183" spans="1:21" ht="28.8" x14ac:dyDescent="0.3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5">
        <f t="shared" si="36"/>
        <v>42064.339363425926</v>
      </c>
      <c r="K1183">
        <v>1422605321</v>
      </c>
      <c r="L1183" s="15">
        <f>(((K1183/60)/60)/24)+DATE(1970,1,1)</f>
        <v>42034.339363425926</v>
      </c>
      <c r="M1183" s="10">
        <f t="shared" si="37"/>
        <v>2015</v>
      </c>
      <c r="N1183" t="b">
        <v>0</v>
      </c>
      <c r="O1183">
        <v>3</v>
      </c>
      <c r="P1183" t="b">
        <v>0</v>
      </c>
      <c r="Q1183" t="s">
        <v>8282</v>
      </c>
      <c r="R1183">
        <f>ROUND(E1183/D1183*100,0)</f>
        <v>0</v>
      </c>
      <c r="S1183">
        <f>IFERROR(ROUND(E1183/O1183,2),0)</f>
        <v>1.33</v>
      </c>
      <c r="T1183" s="11" t="s">
        <v>8342</v>
      </c>
      <c r="U1183" t="s">
        <v>8343</v>
      </c>
    </row>
    <row r="1184" spans="1:21" ht="57.6" x14ac:dyDescent="0.3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5">
        <f t="shared" si="36"/>
        <v>42747.695833333331</v>
      </c>
      <c r="K1184">
        <v>1482609088</v>
      </c>
      <c r="L1184" s="15">
        <f>(((K1184/60)/60)/24)+DATE(1970,1,1)</f>
        <v>42728.827407407407</v>
      </c>
      <c r="M1184" s="10">
        <f t="shared" si="37"/>
        <v>2016</v>
      </c>
      <c r="N1184" t="b">
        <v>0</v>
      </c>
      <c r="O1184">
        <v>4</v>
      </c>
      <c r="P1184" t="b">
        <v>0</v>
      </c>
      <c r="Q1184" t="s">
        <v>8282</v>
      </c>
      <c r="R1184">
        <f>ROUND(E1184/D1184*100,0)</f>
        <v>4</v>
      </c>
      <c r="S1184">
        <f>IFERROR(ROUND(E1184/O1184,2),0)</f>
        <v>10.5</v>
      </c>
      <c r="T1184" s="11" t="s">
        <v>8342</v>
      </c>
      <c r="U1184" t="s">
        <v>8343</v>
      </c>
    </row>
    <row r="1185" spans="1:21" ht="43.2" x14ac:dyDescent="0.3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5">
        <f t="shared" si="36"/>
        <v>42676.165972222225</v>
      </c>
      <c r="K1185">
        <v>1476391223</v>
      </c>
      <c r="L1185" s="15">
        <f>(((K1185/60)/60)/24)+DATE(1970,1,1)</f>
        <v>42656.86137731481</v>
      </c>
      <c r="M1185" s="10">
        <f t="shared" si="37"/>
        <v>2016</v>
      </c>
      <c r="N1185" t="b">
        <v>0</v>
      </c>
      <c r="O1185">
        <v>3</v>
      </c>
      <c r="P1185" t="b">
        <v>0</v>
      </c>
      <c r="Q1185" t="s">
        <v>8282</v>
      </c>
      <c r="R1185">
        <f>ROUND(E1185/D1185*100,0)</f>
        <v>4</v>
      </c>
      <c r="S1185">
        <f>IFERROR(ROUND(E1185/O1185,2),0)</f>
        <v>33.33</v>
      </c>
      <c r="T1185" s="11" t="s">
        <v>8342</v>
      </c>
      <c r="U1185" t="s">
        <v>8343</v>
      </c>
    </row>
    <row r="1186" spans="1:21" ht="43.2" x14ac:dyDescent="0.3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5">
        <f t="shared" si="36"/>
        <v>42772.599664351852</v>
      </c>
      <c r="K1186">
        <v>1483712611</v>
      </c>
      <c r="L1186" s="15">
        <f>(((K1186/60)/60)/24)+DATE(1970,1,1)</f>
        <v>42741.599664351852</v>
      </c>
      <c r="M1186" s="10">
        <f t="shared" si="37"/>
        <v>2017</v>
      </c>
      <c r="N1186" t="b">
        <v>0</v>
      </c>
      <c r="O1186">
        <v>375</v>
      </c>
      <c r="P1186" t="b">
        <v>1</v>
      </c>
      <c r="Q1186" t="s">
        <v>8283</v>
      </c>
      <c r="R1186">
        <f>ROUND(E1186/D1186*100,0)</f>
        <v>105</v>
      </c>
      <c r="S1186">
        <f>IFERROR(ROUND(E1186/O1186,2),0)</f>
        <v>61.56</v>
      </c>
      <c r="T1186" s="11" t="s">
        <v>8344</v>
      </c>
      <c r="U1186" t="s">
        <v>8345</v>
      </c>
    </row>
    <row r="1187" spans="1:21" ht="57.6" x14ac:dyDescent="0.3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5">
        <f t="shared" si="36"/>
        <v>42163.166666666672</v>
      </c>
      <c r="K1187">
        <v>1430945149</v>
      </c>
      <c r="L1187" s="15">
        <f>(((K1187/60)/60)/24)+DATE(1970,1,1)</f>
        <v>42130.865150462967</v>
      </c>
      <c r="M1187" s="10">
        <f t="shared" si="37"/>
        <v>2015</v>
      </c>
      <c r="N1187" t="b">
        <v>0</v>
      </c>
      <c r="O1187">
        <v>111</v>
      </c>
      <c r="P1187" t="b">
        <v>1</v>
      </c>
      <c r="Q1187" t="s">
        <v>8283</v>
      </c>
      <c r="R1187">
        <f>ROUND(E1187/D1187*100,0)</f>
        <v>105</v>
      </c>
      <c r="S1187">
        <f>IFERROR(ROUND(E1187/O1187,2),0)</f>
        <v>118.74</v>
      </c>
      <c r="T1187" s="11" t="s">
        <v>8344</v>
      </c>
      <c r="U1187" t="s">
        <v>8345</v>
      </c>
    </row>
    <row r="1188" spans="1:21" ht="43.2" x14ac:dyDescent="0.3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5">
        <f t="shared" si="36"/>
        <v>42156.945833333331</v>
      </c>
      <c r="K1188">
        <v>1430340195</v>
      </c>
      <c r="L1188" s="15">
        <f>(((K1188/60)/60)/24)+DATE(1970,1,1)</f>
        <v>42123.86336805555</v>
      </c>
      <c r="M1188" s="10">
        <f t="shared" si="37"/>
        <v>2015</v>
      </c>
      <c r="N1188" t="b">
        <v>0</v>
      </c>
      <c r="O1188">
        <v>123</v>
      </c>
      <c r="P1188" t="b">
        <v>1</v>
      </c>
      <c r="Q1188" t="s">
        <v>8283</v>
      </c>
      <c r="R1188">
        <f>ROUND(E1188/D1188*100,0)</f>
        <v>107</v>
      </c>
      <c r="S1188">
        <f>IFERROR(ROUND(E1188/O1188,2),0)</f>
        <v>65.08</v>
      </c>
      <c r="T1188" s="11" t="s">
        <v>8344</v>
      </c>
      <c r="U1188" t="s">
        <v>8345</v>
      </c>
    </row>
    <row r="1189" spans="1:21" ht="43.2" x14ac:dyDescent="0.3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5">
        <f t="shared" si="36"/>
        <v>42141.75</v>
      </c>
      <c r="K1189">
        <v>1429133323</v>
      </c>
      <c r="L1189" s="15">
        <f>(((K1189/60)/60)/24)+DATE(1970,1,1)</f>
        <v>42109.894942129627</v>
      </c>
      <c r="M1189" s="10">
        <f t="shared" si="37"/>
        <v>2015</v>
      </c>
      <c r="N1189" t="b">
        <v>0</v>
      </c>
      <c r="O1189">
        <v>70</v>
      </c>
      <c r="P1189" t="b">
        <v>1</v>
      </c>
      <c r="Q1189" t="s">
        <v>8283</v>
      </c>
      <c r="R1189">
        <f>ROUND(E1189/D1189*100,0)</f>
        <v>104</v>
      </c>
      <c r="S1189">
        <f>IFERROR(ROUND(E1189/O1189,2),0)</f>
        <v>130.16</v>
      </c>
      <c r="T1189" s="11" t="s">
        <v>8344</v>
      </c>
      <c r="U1189" t="s">
        <v>8345</v>
      </c>
    </row>
    <row r="1190" spans="1:21" ht="43.2" x14ac:dyDescent="0.3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5">
        <f t="shared" si="36"/>
        <v>42732.700694444444</v>
      </c>
      <c r="K1190">
        <v>1481129340</v>
      </c>
      <c r="L1190" s="15">
        <f>(((K1190/60)/60)/24)+DATE(1970,1,1)</f>
        <v>42711.700694444444</v>
      </c>
      <c r="M1190" s="10">
        <f t="shared" si="37"/>
        <v>2016</v>
      </c>
      <c r="N1190" t="b">
        <v>0</v>
      </c>
      <c r="O1190">
        <v>85</v>
      </c>
      <c r="P1190" t="b">
        <v>1</v>
      </c>
      <c r="Q1190" t="s">
        <v>8283</v>
      </c>
      <c r="R1190">
        <f>ROUND(E1190/D1190*100,0)</f>
        <v>161</v>
      </c>
      <c r="S1190">
        <f>IFERROR(ROUND(E1190/O1190,2),0)</f>
        <v>37.78</v>
      </c>
      <c r="T1190" s="11" t="s">
        <v>8344</v>
      </c>
      <c r="U1190" t="s">
        <v>8345</v>
      </c>
    </row>
    <row r="1191" spans="1:21" ht="43.2" x14ac:dyDescent="0.3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5">
        <f t="shared" si="36"/>
        <v>42550.979108796295</v>
      </c>
      <c r="K1191">
        <v>1465428595</v>
      </c>
      <c r="L1191" s="15">
        <f>(((K1191/60)/60)/24)+DATE(1970,1,1)</f>
        <v>42529.979108796295</v>
      </c>
      <c r="M1191" s="10">
        <f t="shared" si="37"/>
        <v>2016</v>
      </c>
      <c r="N1191" t="b">
        <v>0</v>
      </c>
      <c r="O1191">
        <v>86</v>
      </c>
      <c r="P1191" t="b">
        <v>1</v>
      </c>
      <c r="Q1191" t="s">
        <v>8283</v>
      </c>
      <c r="R1191">
        <f>ROUND(E1191/D1191*100,0)</f>
        <v>108</v>
      </c>
      <c r="S1191">
        <f>IFERROR(ROUND(E1191/O1191,2),0)</f>
        <v>112.79</v>
      </c>
      <c r="T1191" s="11" t="s">
        <v>8344</v>
      </c>
      <c r="U1191" t="s">
        <v>8345</v>
      </c>
    </row>
    <row r="1192" spans="1:21" ht="28.8" x14ac:dyDescent="0.3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5">
        <f t="shared" si="36"/>
        <v>41882.665798611109</v>
      </c>
      <c r="K1192">
        <v>1406908725</v>
      </c>
      <c r="L1192" s="15">
        <f>(((K1192/60)/60)/24)+DATE(1970,1,1)</f>
        <v>41852.665798611109</v>
      </c>
      <c r="M1192" s="10">
        <f t="shared" si="37"/>
        <v>2014</v>
      </c>
      <c r="N1192" t="b">
        <v>0</v>
      </c>
      <c r="O1192">
        <v>13</v>
      </c>
      <c r="P1192" t="b">
        <v>1</v>
      </c>
      <c r="Q1192" t="s">
        <v>8283</v>
      </c>
      <c r="R1192">
        <f>ROUND(E1192/D1192*100,0)</f>
        <v>135</v>
      </c>
      <c r="S1192">
        <f>IFERROR(ROUND(E1192/O1192,2),0)</f>
        <v>51.92</v>
      </c>
      <c r="T1192" s="11" t="s">
        <v>8344</v>
      </c>
      <c r="U1192" t="s">
        <v>8345</v>
      </c>
    </row>
    <row r="1193" spans="1:21" ht="43.2" x14ac:dyDescent="0.3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5">
        <f t="shared" si="36"/>
        <v>42449.562037037031</v>
      </c>
      <c r="K1193">
        <v>1455892160</v>
      </c>
      <c r="L1193" s="15">
        <f>(((K1193/60)/60)/24)+DATE(1970,1,1)</f>
        <v>42419.603703703702</v>
      </c>
      <c r="M1193" s="10">
        <f t="shared" si="37"/>
        <v>2016</v>
      </c>
      <c r="N1193" t="b">
        <v>0</v>
      </c>
      <c r="O1193">
        <v>33</v>
      </c>
      <c r="P1193" t="b">
        <v>1</v>
      </c>
      <c r="Q1193" t="s">
        <v>8283</v>
      </c>
      <c r="R1193">
        <f>ROUND(E1193/D1193*100,0)</f>
        <v>109</v>
      </c>
      <c r="S1193">
        <f>IFERROR(ROUND(E1193/O1193,2),0)</f>
        <v>89.24</v>
      </c>
      <c r="T1193" s="11" t="s">
        <v>8344</v>
      </c>
      <c r="U1193" t="s">
        <v>8345</v>
      </c>
    </row>
    <row r="1194" spans="1:21" ht="28.8" x14ac:dyDescent="0.3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5">
        <f t="shared" si="36"/>
        <v>42777.506689814814</v>
      </c>
      <c r="K1194">
        <v>1484222978</v>
      </c>
      <c r="L1194" s="15">
        <f>(((K1194/60)/60)/24)+DATE(1970,1,1)</f>
        <v>42747.506689814814</v>
      </c>
      <c r="M1194" s="10">
        <f t="shared" si="37"/>
        <v>2017</v>
      </c>
      <c r="N1194" t="b">
        <v>0</v>
      </c>
      <c r="O1194">
        <v>15</v>
      </c>
      <c r="P1194" t="b">
        <v>1</v>
      </c>
      <c r="Q1194" t="s">
        <v>8283</v>
      </c>
      <c r="R1194">
        <f>ROUND(E1194/D1194*100,0)</f>
        <v>290</v>
      </c>
      <c r="S1194">
        <f>IFERROR(ROUND(E1194/O1194,2),0)</f>
        <v>19.329999999999998</v>
      </c>
      <c r="T1194" s="11" t="s">
        <v>8344</v>
      </c>
      <c r="U1194" t="s">
        <v>8345</v>
      </c>
    </row>
    <row r="1195" spans="1:21" ht="57.6" x14ac:dyDescent="0.3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5">
        <f t="shared" si="36"/>
        <v>42469.734409722223</v>
      </c>
      <c r="K1195">
        <v>1455043053</v>
      </c>
      <c r="L1195" s="15">
        <f>(((K1195/60)/60)/24)+DATE(1970,1,1)</f>
        <v>42409.776076388895</v>
      </c>
      <c r="M1195" s="10">
        <f t="shared" si="37"/>
        <v>2016</v>
      </c>
      <c r="N1195" t="b">
        <v>0</v>
      </c>
      <c r="O1195">
        <v>273</v>
      </c>
      <c r="P1195" t="b">
        <v>1</v>
      </c>
      <c r="Q1195" t="s">
        <v>8283</v>
      </c>
      <c r="R1195">
        <f>ROUND(E1195/D1195*100,0)</f>
        <v>104</v>
      </c>
      <c r="S1195">
        <f>IFERROR(ROUND(E1195/O1195,2),0)</f>
        <v>79.97</v>
      </c>
      <c r="T1195" s="11" t="s">
        <v>8344</v>
      </c>
      <c r="U1195" t="s">
        <v>8345</v>
      </c>
    </row>
    <row r="1196" spans="1:21" ht="43.2" x14ac:dyDescent="0.3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5">
        <f t="shared" si="36"/>
        <v>42102.488182870366</v>
      </c>
      <c r="K1196">
        <v>1425901379</v>
      </c>
      <c r="L1196" s="15">
        <f>(((K1196/60)/60)/24)+DATE(1970,1,1)</f>
        <v>42072.488182870366</v>
      </c>
      <c r="M1196" s="10">
        <f t="shared" si="37"/>
        <v>2015</v>
      </c>
      <c r="N1196" t="b">
        <v>0</v>
      </c>
      <c r="O1196">
        <v>714</v>
      </c>
      <c r="P1196" t="b">
        <v>1</v>
      </c>
      <c r="Q1196" t="s">
        <v>8283</v>
      </c>
      <c r="R1196">
        <f>ROUND(E1196/D1196*100,0)</f>
        <v>322</v>
      </c>
      <c r="S1196">
        <f>IFERROR(ROUND(E1196/O1196,2),0)</f>
        <v>56.41</v>
      </c>
      <c r="T1196" s="11" t="s">
        <v>8344</v>
      </c>
      <c r="U1196" t="s">
        <v>8345</v>
      </c>
    </row>
    <row r="1197" spans="1:21" ht="57.6" x14ac:dyDescent="0.3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5">
        <f t="shared" si="36"/>
        <v>42358.375</v>
      </c>
      <c r="K1197">
        <v>1445415653</v>
      </c>
      <c r="L1197" s="15">
        <f>(((K1197/60)/60)/24)+DATE(1970,1,1)</f>
        <v>42298.34783564815</v>
      </c>
      <c r="M1197" s="10">
        <f t="shared" si="37"/>
        <v>2015</v>
      </c>
      <c r="N1197" t="b">
        <v>0</v>
      </c>
      <c r="O1197">
        <v>170</v>
      </c>
      <c r="P1197" t="b">
        <v>1</v>
      </c>
      <c r="Q1197" t="s">
        <v>8283</v>
      </c>
      <c r="R1197">
        <f>ROUND(E1197/D1197*100,0)</f>
        <v>135</v>
      </c>
      <c r="S1197">
        <f>IFERROR(ROUND(E1197/O1197,2),0)</f>
        <v>79.41</v>
      </c>
      <c r="T1197" s="11" t="s">
        <v>8344</v>
      </c>
      <c r="U1197" t="s">
        <v>8345</v>
      </c>
    </row>
    <row r="1198" spans="1:21" ht="28.8" x14ac:dyDescent="0.3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5">
        <f t="shared" si="36"/>
        <v>42356.818738425922</v>
      </c>
      <c r="K1198">
        <v>1447875539</v>
      </c>
      <c r="L1198" s="15">
        <f>(((K1198/60)/60)/24)+DATE(1970,1,1)</f>
        <v>42326.818738425922</v>
      </c>
      <c r="M1198" s="10">
        <f t="shared" si="37"/>
        <v>2015</v>
      </c>
      <c r="N1198" t="b">
        <v>0</v>
      </c>
      <c r="O1198">
        <v>512</v>
      </c>
      <c r="P1198" t="b">
        <v>1</v>
      </c>
      <c r="Q1198" t="s">
        <v>8283</v>
      </c>
      <c r="R1198">
        <f>ROUND(E1198/D1198*100,0)</f>
        <v>270</v>
      </c>
      <c r="S1198">
        <f>IFERROR(ROUND(E1198/O1198,2),0)</f>
        <v>76.44</v>
      </c>
      <c r="T1198" s="11" t="s">
        <v>8344</v>
      </c>
      <c r="U1198" t="s">
        <v>8345</v>
      </c>
    </row>
    <row r="1199" spans="1:21" ht="57.6" x14ac:dyDescent="0.3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5">
        <f t="shared" si="36"/>
        <v>42534.249305555553</v>
      </c>
      <c r="K1199">
        <v>1463155034</v>
      </c>
      <c r="L1199" s="15">
        <f>(((K1199/60)/60)/24)+DATE(1970,1,1)</f>
        <v>42503.66474537037</v>
      </c>
      <c r="M1199" s="10">
        <f t="shared" si="37"/>
        <v>2016</v>
      </c>
      <c r="N1199" t="b">
        <v>0</v>
      </c>
      <c r="O1199">
        <v>314</v>
      </c>
      <c r="P1199" t="b">
        <v>1</v>
      </c>
      <c r="Q1199" t="s">
        <v>8283</v>
      </c>
      <c r="R1199">
        <f>ROUND(E1199/D1199*100,0)</f>
        <v>253</v>
      </c>
      <c r="S1199">
        <f>IFERROR(ROUND(E1199/O1199,2),0)</f>
        <v>121</v>
      </c>
      <c r="T1199" s="11" t="s">
        <v>8344</v>
      </c>
      <c r="U1199" t="s">
        <v>8345</v>
      </c>
    </row>
    <row r="1200" spans="1:21" ht="43.2" x14ac:dyDescent="0.3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5">
        <f t="shared" si="36"/>
        <v>42369.125</v>
      </c>
      <c r="K1200">
        <v>1448463086</v>
      </c>
      <c r="L1200" s="15">
        <f>(((K1200/60)/60)/24)+DATE(1970,1,1)</f>
        <v>42333.619050925925</v>
      </c>
      <c r="M1200" s="10">
        <f t="shared" si="37"/>
        <v>2015</v>
      </c>
      <c r="N1200" t="b">
        <v>0</v>
      </c>
      <c r="O1200">
        <v>167</v>
      </c>
      <c r="P1200" t="b">
        <v>1</v>
      </c>
      <c r="Q1200" t="s">
        <v>8283</v>
      </c>
      <c r="R1200">
        <f>ROUND(E1200/D1200*100,0)</f>
        <v>261</v>
      </c>
      <c r="S1200">
        <f>IFERROR(ROUND(E1200/O1200,2),0)</f>
        <v>54.62</v>
      </c>
      <c r="T1200" s="11" t="s">
        <v>8344</v>
      </c>
      <c r="U1200" t="s">
        <v>8345</v>
      </c>
    </row>
    <row r="1201" spans="1:21" ht="43.2" x14ac:dyDescent="0.3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5">
        <f t="shared" si="36"/>
        <v>42193.770833333328</v>
      </c>
      <c r="K1201">
        <v>1433615400</v>
      </c>
      <c r="L1201" s="15">
        <f>(((K1201/60)/60)/24)+DATE(1970,1,1)</f>
        <v>42161.770833333328</v>
      </c>
      <c r="M1201" s="10">
        <f t="shared" si="37"/>
        <v>2015</v>
      </c>
      <c r="N1201" t="b">
        <v>0</v>
      </c>
      <c r="O1201">
        <v>9</v>
      </c>
      <c r="P1201" t="b">
        <v>1</v>
      </c>
      <c r="Q1201" t="s">
        <v>8283</v>
      </c>
      <c r="R1201">
        <f>ROUND(E1201/D1201*100,0)</f>
        <v>101</v>
      </c>
      <c r="S1201">
        <f>IFERROR(ROUND(E1201/O1201,2),0)</f>
        <v>299.22000000000003</v>
      </c>
      <c r="T1201" s="11" t="s">
        <v>8344</v>
      </c>
      <c r="U1201" t="s">
        <v>8345</v>
      </c>
    </row>
    <row r="1202" spans="1:21" ht="43.2" x14ac:dyDescent="0.3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5">
        <f t="shared" si="36"/>
        <v>42110.477500000001</v>
      </c>
      <c r="K1202">
        <v>1427369256</v>
      </c>
      <c r="L1202" s="15">
        <f>(((K1202/60)/60)/24)+DATE(1970,1,1)</f>
        <v>42089.477500000001</v>
      </c>
      <c r="M1202" s="10">
        <f t="shared" si="37"/>
        <v>2015</v>
      </c>
      <c r="N1202" t="b">
        <v>0</v>
      </c>
      <c r="O1202">
        <v>103</v>
      </c>
      <c r="P1202" t="b">
        <v>1</v>
      </c>
      <c r="Q1202" t="s">
        <v>8283</v>
      </c>
      <c r="R1202">
        <f>ROUND(E1202/D1202*100,0)</f>
        <v>126</v>
      </c>
      <c r="S1202">
        <f>IFERROR(ROUND(E1202/O1202,2),0)</f>
        <v>58.53</v>
      </c>
      <c r="T1202" s="11" t="s">
        <v>8344</v>
      </c>
      <c r="U1202" t="s">
        <v>8345</v>
      </c>
    </row>
    <row r="1203" spans="1:21" ht="43.2" x14ac:dyDescent="0.3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5">
        <f t="shared" si="36"/>
        <v>42566.60701388889</v>
      </c>
      <c r="K1203">
        <v>1466001246</v>
      </c>
      <c r="L1203" s="15">
        <f>(((K1203/60)/60)/24)+DATE(1970,1,1)</f>
        <v>42536.60701388889</v>
      </c>
      <c r="M1203" s="10">
        <f t="shared" si="37"/>
        <v>2016</v>
      </c>
      <c r="N1203" t="b">
        <v>0</v>
      </c>
      <c r="O1203">
        <v>111</v>
      </c>
      <c r="P1203" t="b">
        <v>1</v>
      </c>
      <c r="Q1203" t="s">
        <v>8283</v>
      </c>
      <c r="R1203">
        <f>ROUND(E1203/D1203*100,0)</f>
        <v>102</v>
      </c>
      <c r="S1203">
        <f>IFERROR(ROUND(E1203/O1203,2),0)</f>
        <v>55.37</v>
      </c>
      <c r="T1203" s="11" t="s">
        <v>8344</v>
      </c>
      <c r="U1203" t="s">
        <v>8345</v>
      </c>
    </row>
    <row r="1204" spans="1:21" ht="43.2" x14ac:dyDescent="0.3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5">
        <f t="shared" si="36"/>
        <v>42182.288819444439</v>
      </c>
      <c r="K1204">
        <v>1432796154</v>
      </c>
      <c r="L1204" s="15">
        <f>(((K1204/60)/60)/24)+DATE(1970,1,1)</f>
        <v>42152.288819444439</v>
      </c>
      <c r="M1204" s="10">
        <f t="shared" si="37"/>
        <v>2015</v>
      </c>
      <c r="N1204" t="b">
        <v>0</v>
      </c>
      <c r="O1204">
        <v>271</v>
      </c>
      <c r="P1204" t="b">
        <v>1</v>
      </c>
      <c r="Q1204" t="s">
        <v>8283</v>
      </c>
      <c r="R1204">
        <f>ROUND(E1204/D1204*100,0)</f>
        <v>199</v>
      </c>
      <c r="S1204">
        <f>IFERROR(ROUND(E1204/O1204,2),0)</f>
        <v>183.8</v>
      </c>
      <c r="T1204" s="11" t="s">
        <v>8344</v>
      </c>
      <c r="U1204" t="s">
        <v>8345</v>
      </c>
    </row>
    <row r="1205" spans="1:21" ht="43.2" x14ac:dyDescent="0.3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5">
        <f t="shared" si="36"/>
        <v>42155.614895833336</v>
      </c>
      <c r="K1205">
        <v>1430491527</v>
      </c>
      <c r="L1205" s="15">
        <f>(((K1205/60)/60)/24)+DATE(1970,1,1)</f>
        <v>42125.614895833336</v>
      </c>
      <c r="M1205" s="10">
        <f t="shared" si="37"/>
        <v>2015</v>
      </c>
      <c r="N1205" t="b">
        <v>0</v>
      </c>
      <c r="O1205">
        <v>101</v>
      </c>
      <c r="P1205" t="b">
        <v>1</v>
      </c>
      <c r="Q1205" t="s">
        <v>8283</v>
      </c>
      <c r="R1205">
        <f>ROUND(E1205/D1205*100,0)</f>
        <v>102</v>
      </c>
      <c r="S1205">
        <f>IFERROR(ROUND(E1205/O1205,2),0)</f>
        <v>165.35</v>
      </c>
      <c r="T1205" s="11" t="s">
        <v>8344</v>
      </c>
      <c r="U1205" t="s">
        <v>8345</v>
      </c>
    </row>
    <row r="1206" spans="1:21" ht="43.2" x14ac:dyDescent="0.3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5">
        <f t="shared" si="36"/>
        <v>42342.208333333328</v>
      </c>
      <c r="K1206">
        <v>1445363833</v>
      </c>
      <c r="L1206" s="15">
        <f>(((K1206/60)/60)/24)+DATE(1970,1,1)</f>
        <v>42297.748067129629</v>
      </c>
      <c r="M1206" s="10">
        <f t="shared" si="37"/>
        <v>2015</v>
      </c>
      <c r="N1206" t="b">
        <v>0</v>
      </c>
      <c r="O1206">
        <v>57</v>
      </c>
      <c r="P1206" t="b">
        <v>1</v>
      </c>
      <c r="Q1206" t="s">
        <v>8283</v>
      </c>
      <c r="R1206">
        <f>ROUND(E1206/D1206*100,0)</f>
        <v>103</v>
      </c>
      <c r="S1206">
        <f>IFERROR(ROUND(E1206/O1206,2),0)</f>
        <v>234.79</v>
      </c>
      <c r="T1206" s="11" t="s">
        <v>8344</v>
      </c>
      <c r="U1206" t="s">
        <v>8345</v>
      </c>
    </row>
    <row r="1207" spans="1:21" ht="43.2" x14ac:dyDescent="0.3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5">
        <f t="shared" si="36"/>
        <v>42168.506377314814</v>
      </c>
      <c r="K1207">
        <v>1431605351</v>
      </c>
      <c r="L1207" s="15">
        <f>(((K1207/60)/60)/24)+DATE(1970,1,1)</f>
        <v>42138.506377314814</v>
      </c>
      <c r="M1207" s="10">
        <f t="shared" si="37"/>
        <v>2015</v>
      </c>
      <c r="N1207" t="b">
        <v>0</v>
      </c>
      <c r="O1207">
        <v>62</v>
      </c>
      <c r="P1207" t="b">
        <v>1</v>
      </c>
      <c r="Q1207" t="s">
        <v>8283</v>
      </c>
      <c r="R1207">
        <f>ROUND(E1207/D1207*100,0)</f>
        <v>101</v>
      </c>
      <c r="S1207">
        <f>IFERROR(ROUND(E1207/O1207,2),0)</f>
        <v>211.48</v>
      </c>
      <c r="T1207" s="11" t="s">
        <v>8344</v>
      </c>
      <c r="U1207" t="s">
        <v>8345</v>
      </c>
    </row>
    <row r="1208" spans="1:21" ht="43.2" x14ac:dyDescent="0.3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5">
        <f t="shared" si="36"/>
        <v>42805.561805555553</v>
      </c>
      <c r="K1208">
        <v>1486406253</v>
      </c>
      <c r="L1208" s="15">
        <f>(((K1208/60)/60)/24)+DATE(1970,1,1)</f>
        <v>42772.776076388895</v>
      </c>
      <c r="M1208" s="10">
        <f t="shared" si="37"/>
        <v>2017</v>
      </c>
      <c r="N1208" t="b">
        <v>0</v>
      </c>
      <c r="O1208">
        <v>32</v>
      </c>
      <c r="P1208" t="b">
        <v>1</v>
      </c>
      <c r="Q1208" t="s">
        <v>8283</v>
      </c>
      <c r="R1208">
        <f>ROUND(E1208/D1208*100,0)</f>
        <v>115</v>
      </c>
      <c r="S1208">
        <f>IFERROR(ROUND(E1208/O1208,2),0)</f>
        <v>32.340000000000003</v>
      </c>
      <c r="T1208" s="11" t="s">
        <v>8344</v>
      </c>
      <c r="U1208" t="s">
        <v>8345</v>
      </c>
    </row>
    <row r="1209" spans="1:21" ht="28.8" x14ac:dyDescent="0.3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5">
        <f t="shared" si="36"/>
        <v>42460.416666666672</v>
      </c>
      <c r="K1209">
        <v>1456827573</v>
      </c>
      <c r="L1209" s="15">
        <f>(((K1209/60)/60)/24)+DATE(1970,1,1)</f>
        <v>42430.430243055554</v>
      </c>
      <c r="M1209" s="10">
        <f t="shared" si="37"/>
        <v>2016</v>
      </c>
      <c r="N1209" t="b">
        <v>0</v>
      </c>
      <c r="O1209">
        <v>141</v>
      </c>
      <c r="P1209" t="b">
        <v>1</v>
      </c>
      <c r="Q1209" t="s">
        <v>8283</v>
      </c>
      <c r="R1209">
        <f>ROUND(E1209/D1209*100,0)</f>
        <v>104</v>
      </c>
      <c r="S1209">
        <f>IFERROR(ROUND(E1209/O1209,2),0)</f>
        <v>123.38</v>
      </c>
      <c r="T1209" s="11" t="s">
        <v>8344</v>
      </c>
      <c r="U1209" t="s">
        <v>8345</v>
      </c>
    </row>
    <row r="1210" spans="1:21" ht="43.2" x14ac:dyDescent="0.3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5">
        <f t="shared" si="36"/>
        <v>42453.667407407411</v>
      </c>
      <c r="K1210">
        <v>1456246864</v>
      </c>
      <c r="L1210" s="15">
        <f>(((K1210/60)/60)/24)+DATE(1970,1,1)</f>
        <v>42423.709074074075</v>
      </c>
      <c r="M1210" s="10">
        <f t="shared" si="37"/>
        <v>2016</v>
      </c>
      <c r="N1210" t="b">
        <v>0</v>
      </c>
      <c r="O1210">
        <v>75</v>
      </c>
      <c r="P1210" t="b">
        <v>1</v>
      </c>
      <c r="Q1210" t="s">
        <v>8283</v>
      </c>
      <c r="R1210">
        <f>ROUND(E1210/D1210*100,0)</f>
        <v>155</v>
      </c>
      <c r="S1210">
        <f>IFERROR(ROUND(E1210/O1210,2),0)</f>
        <v>207.07</v>
      </c>
      <c r="T1210" s="11" t="s">
        <v>8344</v>
      </c>
      <c r="U1210" t="s">
        <v>8345</v>
      </c>
    </row>
    <row r="1211" spans="1:21" ht="43.2" x14ac:dyDescent="0.3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5">
        <f t="shared" si="36"/>
        <v>42791.846122685187</v>
      </c>
      <c r="K1211">
        <v>1485461905</v>
      </c>
      <c r="L1211" s="15">
        <f>(((K1211/60)/60)/24)+DATE(1970,1,1)</f>
        <v>42761.846122685187</v>
      </c>
      <c r="M1211" s="10">
        <f t="shared" si="37"/>
        <v>2017</v>
      </c>
      <c r="N1211" t="b">
        <v>0</v>
      </c>
      <c r="O1211">
        <v>46</v>
      </c>
      <c r="P1211" t="b">
        <v>1</v>
      </c>
      <c r="Q1211" t="s">
        <v>8283</v>
      </c>
      <c r="R1211">
        <f>ROUND(E1211/D1211*100,0)</f>
        <v>106</v>
      </c>
      <c r="S1211">
        <f>IFERROR(ROUND(E1211/O1211,2),0)</f>
        <v>138.26</v>
      </c>
      <c r="T1211" s="11" t="s">
        <v>8344</v>
      </c>
      <c r="U1211" t="s">
        <v>8345</v>
      </c>
    </row>
    <row r="1212" spans="1:21" ht="28.8" x14ac:dyDescent="0.3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5">
        <f t="shared" si="36"/>
        <v>42155.875</v>
      </c>
      <c r="K1212">
        <v>1431124572</v>
      </c>
      <c r="L1212" s="15">
        <f>(((K1212/60)/60)/24)+DATE(1970,1,1)</f>
        <v>42132.941805555558</v>
      </c>
      <c r="M1212" s="10">
        <f t="shared" si="37"/>
        <v>2015</v>
      </c>
      <c r="N1212" t="b">
        <v>0</v>
      </c>
      <c r="O1212">
        <v>103</v>
      </c>
      <c r="P1212" t="b">
        <v>1</v>
      </c>
      <c r="Q1212" t="s">
        <v>8283</v>
      </c>
      <c r="R1212">
        <f>ROUND(E1212/D1212*100,0)</f>
        <v>254</v>
      </c>
      <c r="S1212">
        <f>IFERROR(ROUND(E1212/O1212,2),0)</f>
        <v>493.82</v>
      </c>
      <c r="T1212" s="11" t="s">
        <v>8344</v>
      </c>
      <c r="U1212" t="s">
        <v>8345</v>
      </c>
    </row>
    <row r="1213" spans="1:21" ht="43.2" x14ac:dyDescent="0.3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5">
        <f t="shared" si="36"/>
        <v>42530.866446759261</v>
      </c>
      <c r="K1213">
        <v>1464209261</v>
      </c>
      <c r="L1213" s="15">
        <f>(((K1213/60)/60)/24)+DATE(1970,1,1)</f>
        <v>42515.866446759261</v>
      </c>
      <c r="M1213" s="10">
        <f t="shared" si="37"/>
        <v>2016</v>
      </c>
      <c r="N1213" t="b">
        <v>0</v>
      </c>
      <c r="O1213">
        <v>6</v>
      </c>
      <c r="P1213" t="b">
        <v>1</v>
      </c>
      <c r="Q1213" t="s">
        <v>8283</v>
      </c>
      <c r="R1213">
        <f>ROUND(E1213/D1213*100,0)</f>
        <v>101</v>
      </c>
      <c r="S1213">
        <f>IFERROR(ROUND(E1213/O1213,2),0)</f>
        <v>168.5</v>
      </c>
      <c r="T1213" s="11" t="s">
        <v>8344</v>
      </c>
      <c r="U1213" t="s">
        <v>8345</v>
      </c>
    </row>
    <row r="1214" spans="1:21" ht="57.6" x14ac:dyDescent="0.3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5">
        <f t="shared" si="36"/>
        <v>42335.041666666672</v>
      </c>
      <c r="K1214">
        <v>1447195695</v>
      </c>
      <c r="L1214" s="15">
        <f>(((K1214/60)/60)/24)+DATE(1970,1,1)</f>
        <v>42318.950173611112</v>
      </c>
      <c r="M1214" s="10">
        <f t="shared" si="37"/>
        <v>2015</v>
      </c>
      <c r="N1214" t="b">
        <v>0</v>
      </c>
      <c r="O1214">
        <v>83</v>
      </c>
      <c r="P1214" t="b">
        <v>1</v>
      </c>
      <c r="Q1214" t="s">
        <v>8283</v>
      </c>
      <c r="R1214">
        <f>ROUND(E1214/D1214*100,0)</f>
        <v>129</v>
      </c>
      <c r="S1214">
        <f>IFERROR(ROUND(E1214/O1214,2),0)</f>
        <v>38.869999999999997</v>
      </c>
      <c r="T1214" s="11" t="s">
        <v>8344</v>
      </c>
      <c r="U1214" t="s">
        <v>8345</v>
      </c>
    </row>
    <row r="1215" spans="1:21" ht="57.6" x14ac:dyDescent="0.3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5">
        <f t="shared" si="36"/>
        <v>42766.755787037036</v>
      </c>
      <c r="K1215">
        <v>1482862100</v>
      </c>
      <c r="L1215" s="15">
        <f>(((K1215/60)/60)/24)+DATE(1970,1,1)</f>
        <v>42731.755787037036</v>
      </c>
      <c r="M1215" s="10">
        <f t="shared" si="37"/>
        <v>2016</v>
      </c>
      <c r="N1215" t="b">
        <v>0</v>
      </c>
      <c r="O1215">
        <v>108</v>
      </c>
      <c r="P1215" t="b">
        <v>1</v>
      </c>
      <c r="Q1215" t="s">
        <v>8283</v>
      </c>
      <c r="R1215">
        <f>ROUND(E1215/D1215*100,0)</f>
        <v>102</v>
      </c>
      <c r="S1215">
        <f>IFERROR(ROUND(E1215/O1215,2),0)</f>
        <v>61.53</v>
      </c>
      <c r="T1215" s="11" t="s">
        <v>8344</v>
      </c>
      <c r="U1215" t="s">
        <v>8345</v>
      </c>
    </row>
    <row r="1216" spans="1:21" ht="43.2" x14ac:dyDescent="0.3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5">
        <f t="shared" si="36"/>
        <v>42164.840335648143</v>
      </c>
      <c r="K1216">
        <v>1428696605</v>
      </c>
      <c r="L1216" s="15">
        <f>(((K1216/60)/60)/24)+DATE(1970,1,1)</f>
        <v>42104.840335648143</v>
      </c>
      <c r="M1216" s="10">
        <f t="shared" si="37"/>
        <v>2015</v>
      </c>
      <c r="N1216" t="b">
        <v>0</v>
      </c>
      <c r="O1216">
        <v>25</v>
      </c>
      <c r="P1216" t="b">
        <v>1</v>
      </c>
      <c r="Q1216" t="s">
        <v>8283</v>
      </c>
      <c r="R1216">
        <f>ROUND(E1216/D1216*100,0)</f>
        <v>132</v>
      </c>
      <c r="S1216">
        <f>IFERROR(ROUND(E1216/O1216,2),0)</f>
        <v>105.44</v>
      </c>
      <c r="T1216" s="11" t="s">
        <v>8344</v>
      </c>
      <c r="U1216" t="s">
        <v>8345</v>
      </c>
    </row>
    <row r="1217" spans="1:21" ht="43.2" x14ac:dyDescent="0.3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5">
        <f t="shared" si="36"/>
        <v>41789.923101851848</v>
      </c>
      <c r="K1217">
        <v>1398895756</v>
      </c>
      <c r="L1217" s="15">
        <f>(((K1217/60)/60)/24)+DATE(1970,1,1)</f>
        <v>41759.923101851848</v>
      </c>
      <c r="M1217" s="10">
        <f t="shared" si="37"/>
        <v>2014</v>
      </c>
      <c r="N1217" t="b">
        <v>0</v>
      </c>
      <c r="O1217">
        <v>549</v>
      </c>
      <c r="P1217" t="b">
        <v>1</v>
      </c>
      <c r="Q1217" t="s">
        <v>8283</v>
      </c>
      <c r="R1217">
        <f>ROUND(E1217/D1217*100,0)</f>
        <v>786</v>
      </c>
      <c r="S1217">
        <f>IFERROR(ROUND(E1217/O1217,2),0)</f>
        <v>71.59</v>
      </c>
      <c r="T1217" s="11" t="s">
        <v>8344</v>
      </c>
      <c r="U1217" t="s">
        <v>8345</v>
      </c>
    </row>
    <row r="1218" spans="1:21" ht="28.8" x14ac:dyDescent="0.3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5">
        <f t="shared" si="36"/>
        <v>42279.960416666669</v>
      </c>
      <c r="K1218">
        <v>1441032457</v>
      </c>
      <c r="L1218" s="15">
        <f>(((K1218/60)/60)/24)+DATE(1970,1,1)</f>
        <v>42247.616400462968</v>
      </c>
      <c r="M1218" s="10">
        <f t="shared" si="37"/>
        <v>2015</v>
      </c>
      <c r="N1218" t="b">
        <v>0</v>
      </c>
      <c r="O1218">
        <v>222</v>
      </c>
      <c r="P1218" t="b">
        <v>1</v>
      </c>
      <c r="Q1218" t="s">
        <v>8283</v>
      </c>
      <c r="R1218">
        <f>ROUND(E1218/D1218*100,0)</f>
        <v>146</v>
      </c>
      <c r="S1218">
        <f>IFERROR(ROUND(E1218/O1218,2),0)</f>
        <v>91.88</v>
      </c>
      <c r="T1218" s="11" t="s">
        <v>8344</v>
      </c>
      <c r="U1218" t="s">
        <v>8345</v>
      </c>
    </row>
    <row r="1219" spans="1:21" ht="43.2" x14ac:dyDescent="0.3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5">
        <f t="shared" ref="J1219:J1282" si="38">(((I1219/60)/60)/24)+DATE(1970,1,1)</f>
        <v>42565.809490740736</v>
      </c>
      <c r="K1219">
        <v>1465932340</v>
      </c>
      <c r="L1219" s="15">
        <f>(((K1219/60)/60)/24)+DATE(1970,1,1)</f>
        <v>42535.809490740736</v>
      </c>
      <c r="M1219" s="10">
        <f t="shared" ref="M1219:M1282" si="39">YEAR(L1219)</f>
        <v>2016</v>
      </c>
      <c r="N1219" t="b">
        <v>0</v>
      </c>
      <c r="O1219">
        <v>183</v>
      </c>
      <c r="P1219" t="b">
        <v>1</v>
      </c>
      <c r="Q1219" t="s">
        <v>8283</v>
      </c>
      <c r="R1219">
        <f>ROUND(E1219/D1219*100,0)</f>
        <v>103</v>
      </c>
      <c r="S1219">
        <f>IFERROR(ROUND(E1219/O1219,2),0)</f>
        <v>148.57</v>
      </c>
      <c r="T1219" s="11" t="s">
        <v>8344</v>
      </c>
      <c r="U1219" t="s">
        <v>8345</v>
      </c>
    </row>
    <row r="1220" spans="1:21" ht="43.2" x14ac:dyDescent="0.3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5">
        <f t="shared" si="38"/>
        <v>42309.125</v>
      </c>
      <c r="K1220">
        <v>1443714800</v>
      </c>
      <c r="L1220" s="15">
        <f>(((K1220/60)/60)/24)+DATE(1970,1,1)</f>
        <v>42278.662037037036</v>
      </c>
      <c r="M1220" s="10">
        <f t="shared" si="39"/>
        <v>2015</v>
      </c>
      <c r="N1220" t="b">
        <v>0</v>
      </c>
      <c r="O1220">
        <v>89</v>
      </c>
      <c r="P1220" t="b">
        <v>1</v>
      </c>
      <c r="Q1220" t="s">
        <v>8283</v>
      </c>
      <c r="R1220">
        <f>ROUND(E1220/D1220*100,0)</f>
        <v>172</v>
      </c>
      <c r="S1220">
        <f>IFERROR(ROUND(E1220/O1220,2),0)</f>
        <v>174.21</v>
      </c>
      <c r="T1220" s="11" t="s">
        <v>8344</v>
      </c>
      <c r="U1220" t="s">
        <v>8345</v>
      </c>
    </row>
    <row r="1221" spans="1:21" ht="28.8" x14ac:dyDescent="0.3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5">
        <f t="shared" si="38"/>
        <v>42663.461956018517</v>
      </c>
      <c r="K1221">
        <v>1474369513</v>
      </c>
      <c r="L1221" s="15">
        <f>(((K1221/60)/60)/24)+DATE(1970,1,1)</f>
        <v>42633.461956018517</v>
      </c>
      <c r="M1221" s="10">
        <f t="shared" si="39"/>
        <v>2016</v>
      </c>
      <c r="N1221" t="b">
        <v>0</v>
      </c>
      <c r="O1221">
        <v>253</v>
      </c>
      <c r="P1221" t="b">
        <v>1</v>
      </c>
      <c r="Q1221" t="s">
        <v>8283</v>
      </c>
      <c r="R1221">
        <f>ROUND(E1221/D1221*100,0)</f>
        <v>159</v>
      </c>
      <c r="S1221">
        <f>IFERROR(ROUND(E1221/O1221,2),0)</f>
        <v>102.86</v>
      </c>
      <c r="T1221" s="11" t="s">
        <v>8344</v>
      </c>
      <c r="U1221" t="s">
        <v>8345</v>
      </c>
    </row>
    <row r="1222" spans="1:21" ht="43.2" x14ac:dyDescent="0.3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5">
        <f t="shared" si="38"/>
        <v>42241.628611111111</v>
      </c>
      <c r="K1222">
        <v>1437923112</v>
      </c>
      <c r="L1222" s="15">
        <f>(((K1222/60)/60)/24)+DATE(1970,1,1)</f>
        <v>42211.628611111111</v>
      </c>
      <c r="M1222" s="10">
        <f t="shared" si="39"/>
        <v>2015</v>
      </c>
      <c r="N1222" t="b">
        <v>0</v>
      </c>
      <c r="O1222">
        <v>140</v>
      </c>
      <c r="P1222" t="b">
        <v>1</v>
      </c>
      <c r="Q1222" t="s">
        <v>8283</v>
      </c>
      <c r="R1222">
        <f>ROUND(E1222/D1222*100,0)</f>
        <v>104</v>
      </c>
      <c r="S1222">
        <f>IFERROR(ROUND(E1222/O1222,2),0)</f>
        <v>111.18</v>
      </c>
      <c r="T1222" s="11" t="s">
        <v>8344</v>
      </c>
      <c r="U1222" t="s">
        <v>8345</v>
      </c>
    </row>
    <row r="1223" spans="1:21" ht="43.2" x14ac:dyDescent="0.3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5">
        <f t="shared" si="38"/>
        <v>42708</v>
      </c>
      <c r="K1223">
        <v>1478431488</v>
      </c>
      <c r="L1223" s="15">
        <f>(((K1223/60)/60)/24)+DATE(1970,1,1)</f>
        <v>42680.47555555556</v>
      </c>
      <c r="M1223" s="10">
        <f t="shared" si="39"/>
        <v>2016</v>
      </c>
      <c r="N1223" t="b">
        <v>0</v>
      </c>
      <c r="O1223">
        <v>103</v>
      </c>
      <c r="P1223" t="b">
        <v>1</v>
      </c>
      <c r="Q1223" t="s">
        <v>8283</v>
      </c>
      <c r="R1223">
        <f>ROUND(E1223/D1223*100,0)</f>
        <v>111</v>
      </c>
      <c r="S1223">
        <f>IFERROR(ROUND(E1223/O1223,2),0)</f>
        <v>23.8</v>
      </c>
      <c r="T1223" s="11" t="s">
        <v>8344</v>
      </c>
      <c r="U1223" t="s">
        <v>8345</v>
      </c>
    </row>
    <row r="1224" spans="1:21" ht="28.8" x14ac:dyDescent="0.3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5">
        <f t="shared" si="38"/>
        <v>42461.166666666672</v>
      </c>
      <c r="K1224">
        <v>1456852647</v>
      </c>
      <c r="L1224" s="15">
        <f>(((K1224/60)/60)/24)+DATE(1970,1,1)</f>
        <v>42430.720451388886</v>
      </c>
      <c r="M1224" s="10">
        <f t="shared" si="39"/>
        <v>2016</v>
      </c>
      <c r="N1224" t="b">
        <v>0</v>
      </c>
      <c r="O1224">
        <v>138</v>
      </c>
      <c r="P1224" t="b">
        <v>1</v>
      </c>
      <c r="Q1224" t="s">
        <v>8283</v>
      </c>
      <c r="R1224">
        <f>ROUND(E1224/D1224*100,0)</f>
        <v>280</v>
      </c>
      <c r="S1224">
        <f>IFERROR(ROUND(E1224/O1224,2),0)</f>
        <v>81.27</v>
      </c>
      <c r="T1224" s="11" t="s">
        <v>8344</v>
      </c>
      <c r="U1224" t="s">
        <v>8345</v>
      </c>
    </row>
    <row r="1225" spans="1:21" ht="43.2" x14ac:dyDescent="0.3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5">
        <f t="shared" si="38"/>
        <v>42684.218854166669</v>
      </c>
      <c r="K1225">
        <v>1476159309</v>
      </c>
      <c r="L1225" s="15">
        <f>(((K1225/60)/60)/24)+DATE(1970,1,1)</f>
        <v>42654.177187499998</v>
      </c>
      <c r="M1225" s="10">
        <f t="shared" si="39"/>
        <v>2016</v>
      </c>
      <c r="N1225" t="b">
        <v>0</v>
      </c>
      <c r="O1225">
        <v>191</v>
      </c>
      <c r="P1225" t="b">
        <v>1</v>
      </c>
      <c r="Q1225" t="s">
        <v>8283</v>
      </c>
      <c r="R1225">
        <f>ROUND(E1225/D1225*100,0)</f>
        <v>112</v>
      </c>
      <c r="S1225">
        <f>IFERROR(ROUND(E1225/O1225,2),0)</f>
        <v>116.21</v>
      </c>
      <c r="T1225" s="11" t="s">
        <v>8344</v>
      </c>
      <c r="U1225" t="s">
        <v>8345</v>
      </c>
    </row>
    <row r="1226" spans="1:21" ht="28.8" x14ac:dyDescent="0.3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5">
        <f t="shared" si="38"/>
        <v>41796.549791666665</v>
      </c>
      <c r="K1226">
        <v>1396876302</v>
      </c>
      <c r="L1226" s="15">
        <f>(((K1226/60)/60)/24)+DATE(1970,1,1)</f>
        <v>41736.549791666665</v>
      </c>
      <c r="M1226" s="10">
        <f t="shared" si="39"/>
        <v>2014</v>
      </c>
      <c r="N1226" t="b">
        <v>0</v>
      </c>
      <c r="O1226">
        <v>18</v>
      </c>
      <c r="P1226" t="b">
        <v>0</v>
      </c>
      <c r="Q1226" t="s">
        <v>8284</v>
      </c>
      <c r="R1226">
        <f>ROUND(E1226/D1226*100,0)</f>
        <v>7</v>
      </c>
      <c r="S1226">
        <f>IFERROR(ROUND(E1226/O1226,2),0)</f>
        <v>58.89</v>
      </c>
      <c r="T1226" s="11" t="s">
        <v>8331</v>
      </c>
      <c r="U1226" t="s">
        <v>8346</v>
      </c>
    </row>
    <row r="1227" spans="1:21" ht="43.2" x14ac:dyDescent="0.3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5">
        <f t="shared" si="38"/>
        <v>41569.905995370369</v>
      </c>
      <c r="K1227">
        <v>1377294278</v>
      </c>
      <c r="L1227" s="15">
        <f>(((K1227/60)/60)/24)+DATE(1970,1,1)</f>
        <v>41509.905995370369</v>
      </c>
      <c r="M1227" s="10">
        <f t="shared" si="39"/>
        <v>2013</v>
      </c>
      <c r="N1227" t="b">
        <v>0</v>
      </c>
      <c r="O1227">
        <v>3</v>
      </c>
      <c r="P1227" t="b">
        <v>0</v>
      </c>
      <c r="Q1227" t="s">
        <v>8284</v>
      </c>
      <c r="R1227">
        <f>ROUND(E1227/D1227*100,0)</f>
        <v>4</v>
      </c>
      <c r="S1227">
        <f>IFERROR(ROUND(E1227/O1227,2),0)</f>
        <v>44</v>
      </c>
      <c r="T1227" s="11" t="s">
        <v>8331</v>
      </c>
      <c r="U1227" t="s">
        <v>8346</v>
      </c>
    </row>
    <row r="1228" spans="1:21" ht="43.2" x14ac:dyDescent="0.3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5">
        <f t="shared" si="38"/>
        <v>41750.041666666664</v>
      </c>
      <c r="K1228">
        <v>1395089981</v>
      </c>
      <c r="L1228" s="15">
        <f>(((K1228/60)/60)/24)+DATE(1970,1,1)</f>
        <v>41715.874780092592</v>
      </c>
      <c r="M1228" s="10">
        <f t="shared" si="39"/>
        <v>2014</v>
      </c>
      <c r="N1228" t="b">
        <v>0</v>
      </c>
      <c r="O1228">
        <v>40</v>
      </c>
      <c r="P1228" t="b">
        <v>0</v>
      </c>
      <c r="Q1228" t="s">
        <v>8284</v>
      </c>
      <c r="R1228">
        <f>ROUND(E1228/D1228*100,0)</f>
        <v>4</v>
      </c>
      <c r="S1228">
        <f>IFERROR(ROUND(E1228/O1228,2),0)</f>
        <v>48.43</v>
      </c>
      <c r="T1228" s="11" t="s">
        <v>8331</v>
      </c>
      <c r="U1228" t="s">
        <v>8346</v>
      </c>
    </row>
    <row r="1229" spans="1:21" ht="43.2" x14ac:dyDescent="0.3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5">
        <f t="shared" si="38"/>
        <v>41858.291666666664</v>
      </c>
      <c r="K1229">
        <v>1404770616</v>
      </c>
      <c r="L1229" s="15">
        <f>(((K1229/60)/60)/24)+DATE(1970,1,1)</f>
        <v>41827.919166666667</v>
      </c>
      <c r="M1229" s="10">
        <f t="shared" si="39"/>
        <v>2014</v>
      </c>
      <c r="N1229" t="b">
        <v>0</v>
      </c>
      <c r="O1229">
        <v>0</v>
      </c>
      <c r="P1229" t="b">
        <v>0</v>
      </c>
      <c r="Q1229" t="s">
        <v>8284</v>
      </c>
      <c r="R1229">
        <f>ROUND(E1229/D1229*100,0)</f>
        <v>0</v>
      </c>
      <c r="S1229">
        <f>IFERROR(ROUND(E1229/O1229,2),0)</f>
        <v>0</v>
      </c>
      <c r="T1229" s="11" t="s">
        <v>8331</v>
      </c>
      <c r="U1229" t="s">
        <v>8346</v>
      </c>
    </row>
    <row r="1230" spans="1:21" ht="43.2" x14ac:dyDescent="0.3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5">
        <f t="shared" si="38"/>
        <v>40814.729259259257</v>
      </c>
      <c r="K1230">
        <v>1312047008</v>
      </c>
      <c r="L1230" s="15">
        <f>(((K1230/60)/60)/24)+DATE(1970,1,1)</f>
        <v>40754.729259259257</v>
      </c>
      <c r="M1230" s="10">
        <f t="shared" si="39"/>
        <v>2011</v>
      </c>
      <c r="N1230" t="b">
        <v>0</v>
      </c>
      <c r="O1230">
        <v>24</v>
      </c>
      <c r="P1230" t="b">
        <v>0</v>
      </c>
      <c r="Q1230" t="s">
        <v>8284</v>
      </c>
      <c r="R1230">
        <f>ROUND(E1230/D1230*100,0)</f>
        <v>29</v>
      </c>
      <c r="S1230">
        <f>IFERROR(ROUND(E1230/O1230,2),0)</f>
        <v>61.04</v>
      </c>
      <c r="T1230" s="11" t="s">
        <v>8331</v>
      </c>
      <c r="U1230" t="s">
        <v>8346</v>
      </c>
    </row>
    <row r="1231" spans="1:21" ht="57.6" x14ac:dyDescent="0.3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5">
        <f t="shared" si="38"/>
        <v>41015.666666666664</v>
      </c>
      <c r="K1231">
        <v>1331982127</v>
      </c>
      <c r="L1231" s="15">
        <f>(((K1231/60)/60)/24)+DATE(1970,1,1)</f>
        <v>40985.459803240738</v>
      </c>
      <c r="M1231" s="10">
        <f t="shared" si="39"/>
        <v>2012</v>
      </c>
      <c r="N1231" t="b">
        <v>0</v>
      </c>
      <c r="O1231">
        <v>1</v>
      </c>
      <c r="P1231" t="b">
        <v>0</v>
      </c>
      <c r="Q1231" t="s">
        <v>8284</v>
      </c>
      <c r="R1231">
        <f>ROUND(E1231/D1231*100,0)</f>
        <v>1</v>
      </c>
      <c r="S1231">
        <f>IFERROR(ROUND(E1231/O1231,2),0)</f>
        <v>25</v>
      </c>
      <c r="T1231" s="11" t="s">
        <v>8331</v>
      </c>
      <c r="U1231" t="s">
        <v>8346</v>
      </c>
    </row>
    <row r="1232" spans="1:21" ht="43.2" x14ac:dyDescent="0.3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5">
        <f t="shared" si="38"/>
        <v>40598.972569444442</v>
      </c>
      <c r="K1232">
        <v>1295997630</v>
      </c>
      <c r="L1232" s="15">
        <f>(((K1232/60)/60)/24)+DATE(1970,1,1)</f>
        <v>40568.972569444442</v>
      </c>
      <c r="M1232" s="10">
        <f t="shared" si="39"/>
        <v>2011</v>
      </c>
      <c r="N1232" t="b">
        <v>0</v>
      </c>
      <c r="O1232">
        <v>0</v>
      </c>
      <c r="P1232" t="b">
        <v>0</v>
      </c>
      <c r="Q1232" t="s">
        <v>8284</v>
      </c>
      <c r="R1232">
        <f>ROUND(E1232/D1232*100,0)</f>
        <v>0</v>
      </c>
      <c r="S1232">
        <f>IFERROR(ROUND(E1232/O1232,2),0)</f>
        <v>0</v>
      </c>
      <c r="T1232" s="11" t="s">
        <v>8331</v>
      </c>
      <c r="U1232" t="s">
        <v>8346</v>
      </c>
    </row>
    <row r="1233" spans="1:21" ht="43.2" x14ac:dyDescent="0.3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5">
        <f t="shared" si="38"/>
        <v>42244.041666666672</v>
      </c>
      <c r="K1233">
        <v>1436394968</v>
      </c>
      <c r="L1233" s="15">
        <f>(((K1233/60)/60)/24)+DATE(1970,1,1)</f>
        <v>42193.941759259258</v>
      </c>
      <c r="M1233" s="10">
        <f t="shared" si="39"/>
        <v>2015</v>
      </c>
      <c r="N1233" t="b">
        <v>0</v>
      </c>
      <c r="O1233">
        <v>0</v>
      </c>
      <c r="P1233" t="b">
        <v>0</v>
      </c>
      <c r="Q1233" t="s">
        <v>8284</v>
      </c>
      <c r="R1233">
        <f>ROUND(E1233/D1233*100,0)</f>
        <v>0</v>
      </c>
      <c r="S1233">
        <f>IFERROR(ROUND(E1233/O1233,2),0)</f>
        <v>0</v>
      </c>
      <c r="T1233" s="11" t="s">
        <v>8331</v>
      </c>
      <c r="U1233" t="s">
        <v>8346</v>
      </c>
    </row>
    <row r="1234" spans="1:21" ht="43.2" x14ac:dyDescent="0.3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5">
        <f t="shared" si="38"/>
        <v>41553.848032407412</v>
      </c>
      <c r="K1234">
        <v>1377030070</v>
      </c>
      <c r="L1234" s="15">
        <f>(((K1234/60)/60)/24)+DATE(1970,1,1)</f>
        <v>41506.848032407412</v>
      </c>
      <c r="M1234" s="10">
        <f t="shared" si="39"/>
        <v>2013</v>
      </c>
      <c r="N1234" t="b">
        <v>0</v>
      </c>
      <c r="O1234">
        <v>1</v>
      </c>
      <c r="P1234" t="b">
        <v>0</v>
      </c>
      <c r="Q1234" t="s">
        <v>8284</v>
      </c>
      <c r="R1234">
        <f>ROUND(E1234/D1234*100,0)</f>
        <v>1</v>
      </c>
      <c r="S1234">
        <f>IFERROR(ROUND(E1234/O1234,2),0)</f>
        <v>40</v>
      </c>
      <c r="T1234" s="11" t="s">
        <v>8331</v>
      </c>
      <c r="U1234" t="s">
        <v>8346</v>
      </c>
    </row>
    <row r="1235" spans="1:21" ht="43.2" x14ac:dyDescent="0.3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5">
        <f t="shared" si="38"/>
        <v>40960.948773148149</v>
      </c>
      <c r="K1235">
        <v>1328049974</v>
      </c>
      <c r="L1235" s="15">
        <f>(((K1235/60)/60)/24)+DATE(1970,1,1)</f>
        <v>40939.948773148149</v>
      </c>
      <c r="M1235" s="10">
        <f t="shared" si="39"/>
        <v>2012</v>
      </c>
      <c r="N1235" t="b">
        <v>0</v>
      </c>
      <c r="O1235">
        <v>6</v>
      </c>
      <c r="P1235" t="b">
        <v>0</v>
      </c>
      <c r="Q1235" t="s">
        <v>8284</v>
      </c>
      <c r="R1235">
        <f>ROUND(E1235/D1235*100,0)</f>
        <v>12</v>
      </c>
      <c r="S1235">
        <f>IFERROR(ROUND(E1235/O1235,2),0)</f>
        <v>19.329999999999998</v>
      </c>
      <c r="T1235" s="11" t="s">
        <v>8331</v>
      </c>
      <c r="U1235" t="s">
        <v>8346</v>
      </c>
    </row>
    <row r="1236" spans="1:21" ht="43.2" x14ac:dyDescent="0.3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5">
        <f t="shared" si="38"/>
        <v>42037.788680555561</v>
      </c>
      <c r="K1236">
        <v>1420311342</v>
      </c>
      <c r="L1236" s="15">
        <f>(((K1236/60)/60)/24)+DATE(1970,1,1)</f>
        <v>42007.788680555561</v>
      </c>
      <c r="M1236" s="10">
        <f t="shared" si="39"/>
        <v>2015</v>
      </c>
      <c r="N1236" t="b">
        <v>0</v>
      </c>
      <c r="O1236">
        <v>0</v>
      </c>
      <c r="P1236" t="b">
        <v>0</v>
      </c>
      <c r="Q1236" t="s">
        <v>8284</v>
      </c>
      <c r="R1236">
        <f>ROUND(E1236/D1236*100,0)</f>
        <v>0</v>
      </c>
      <c r="S1236">
        <f>IFERROR(ROUND(E1236/O1236,2),0)</f>
        <v>0</v>
      </c>
      <c r="T1236" s="11" t="s">
        <v>8331</v>
      </c>
      <c r="U1236" t="s">
        <v>8346</v>
      </c>
    </row>
    <row r="1237" spans="1:21" ht="43.2" x14ac:dyDescent="0.3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5">
        <f t="shared" si="38"/>
        <v>41623.135405092595</v>
      </c>
      <c r="K1237">
        <v>1383621299</v>
      </c>
      <c r="L1237" s="15">
        <f>(((K1237/60)/60)/24)+DATE(1970,1,1)</f>
        <v>41583.135405092595</v>
      </c>
      <c r="M1237" s="10">
        <f t="shared" si="39"/>
        <v>2013</v>
      </c>
      <c r="N1237" t="b">
        <v>0</v>
      </c>
      <c r="O1237">
        <v>6</v>
      </c>
      <c r="P1237" t="b">
        <v>0</v>
      </c>
      <c r="Q1237" t="s">
        <v>8284</v>
      </c>
      <c r="R1237">
        <f>ROUND(E1237/D1237*100,0)</f>
        <v>3</v>
      </c>
      <c r="S1237">
        <f>IFERROR(ROUND(E1237/O1237,2),0)</f>
        <v>35</v>
      </c>
      <c r="T1237" s="11" t="s">
        <v>8331</v>
      </c>
      <c r="U1237" t="s">
        <v>8346</v>
      </c>
    </row>
    <row r="1238" spans="1:21" x14ac:dyDescent="0.3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5">
        <f t="shared" si="38"/>
        <v>41118.666666666664</v>
      </c>
      <c r="K1238">
        <v>1342801164</v>
      </c>
      <c r="L1238" s="15">
        <f>(((K1238/60)/60)/24)+DATE(1970,1,1)</f>
        <v>41110.680138888885</v>
      </c>
      <c r="M1238" s="10">
        <f t="shared" si="39"/>
        <v>2012</v>
      </c>
      <c r="N1238" t="b">
        <v>0</v>
      </c>
      <c r="O1238">
        <v>0</v>
      </c>
      <c r="P1238" t="b">
        <v>0</v>
      </c>
      <c r="Q1238" t="s">
        <v>8284</v>
      </c>
      <c r="R1238">
        <f>ROUND(E1238/D1238*100,0)</f>
        <v>0</v>
      </c>
      <c r="S1238">
        <f>IFERROR(ROUND(E1238/O1238,2),0)</f>
        <v>0</v>
      </c>
      <c r="T1238" s="11" t="s">
        <v>8331</v>
      </c>
      <c r="U1238" t="s">
        <v>8346</v>
      </c>
    </row>
    <row r="1239" spans="1:21" ht="43.2" x14ac:dyDescent="0.3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5">
        <f t="shared" si="38"/>
        <v>41145.283159722225</v>
      </c>
      <c r="K1239">
        <v>1344062865</v>
      </c>
      <c r="L1239" s="15">
        <f>(((K1239/60)/60)/24)+DATE(1970,1,1)</f>
        <v>41125.283159722225</v>
      </c>
      <c r="M1239" s="10">
        <f t="shared" si="39"/>
        <v>2012</v>
      </c>
      <c r="N1239" t="b">
        <v>0</v>
      </c>
      <c r="O1239">
        <v>0</v>
      </c>
      <c r="P1239" t="b">
        <v>0</v>
      </c>
      <c r="Q1239" t="s">
        <v>8284</v>
      </c>
      <c r="R1239">
        <f>ROUND(E1239/D1239*100,0)</f>
        <v>0</v>
      </c>
      <c r="S1239">
        <f>IFERROR(ROUND(E1239/O1239,2),0)</f>
        <v>0</v>
      </c>
      <c r="T1239" s="11" t="s">
        <v>8331</v>
      </c>
      <c r="U1239" t="s">
        <v>8346</v>
      </c>
    </row>
    <row r="1240" spans="1:21" ht="57.6" x14ac:dyDescent="0.3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5">
        <f t="shared" si="38"/>
        <v>40761.61037037037</v>
      </c>
      <c r="K1240">
        <v>1310049536</v>
      </c>
      <c r="L1240" s="15">
        <f>(((K1240/60)/60)/24)+DATE(1970,1,1)</f>
        <v>40731.61037037037</v>
      </c>
      <c r="M1240" s="10">
        <f t="shared" si="39"/>
        <v>2011</v>
      </c>
      <c r="N1240" t="b">
        <v>0</v>
      </c>
      <c r="O1240">
        <v>3</v>
      </c>
      <c r="P1240" t="b">
        <v>0</v>
      </c>
      <c r="Q1240" t="s">
        <v>8284</v>
      </c>
      <c r="R1240">
        <f>ROUND(E1240/D1240*100,0)</f>
        <v>18</v>
      </c>
      <c r="S1240">
        <f>IFERROR(ROUND(E1240/O1240,2),0)</f>
        <v>59.33</v>
      </c>
      <c r="T1240" s="11" t="s">
        <v>8331</v>
      </c>
      <c r="U1240" t="s">
        <v>8346</v>
      </c>
    </row>
    <row r="1241" spans="1:21" ht="28.8" x14ac:dyDescent="0.3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5">
        <f t="shared" si="38"/>
        <v>40913.962581018517</v>
      </c>
      <c r="K1241">
        <v>1323212767</v>
      </c>
      <c r="L1241" s="15">
        <f>(((K1241/60)/60)/24)+DATE(1970,1,1)</f>
        <v>40883.962581018517</v>
      </c>
      <c r="M1241" s="10">
        <f t="shared" si="39"/>
        <v>2011</v>
      </c>
      <c r="N1241" t="b">
        <v>0</v>
      </c>
      <c r="O1241">
        <v>0</v>
      </c>
      <c r="P1241" t="b">
        <v>0</v>
      </c>
      <c r="Q1241" t="s">
        <v>8284</v>
      </c>
      <c r="R1241">
        <f>ROUND(E1241/D1241*100,0)</f>
        <v>0</v>
      </c>
      <c r="S1241">
        <f>IFERROR(ROUND(E1241/O1241,2),0)</f>
        <v>0</v>
      </c>
      <c r="T1241" s="11" t="s">
        <v>8331</v>
      </c>
      <c r="U1241" t="s">
        <v>8346</v>
      </c>
    </row>
    <row r="1242" spans="1:21" ht="43.2" x14ac:dyDescent="0.3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5">
        <f t="shared" si="38"/>
        <v>41467.910416666666</v>
      </c>
      <c r="K1242">
        <v>1368579457</v>
      </c>
      <c r="L1242" s="15">
        <f>(((K1242/60)/60)/24)+DATE(1970,1,1)</f>
        <v>41409.040011574078</v>
      </c>
      <c r="M1242" s="10">
        <f t="shared" si="39"/>
        <v>2013</v>
      </c>
      <c r="N1242" t="b">
        <v>0</v>
      </c>
      <c r="O1242">
        <v>8</v>
      </c>
      <c r="P1242" t="b">
        <v>0</v>
      </c>
      <c r="Q1242" t="s">
        <v>8284</v>
      </c>
      <c r="R1242">
        <f>ROUND(E1242/D1242*100,0)</f>
        <v>3</v>
      </c>
      <c r="S1242">
        <f>IFERROR(ROUND(E1242/O1242,2),0)</f>
        <v>30.13</v>
      </c>
      <c r="T1242" s="11" t="s">
        <v>8331</v>
      </c>
      <c r="U1242" t="s">
        <v>8346</v>
      </c>
    </row>
    <row r="1243" spans="1:21" ht="57.6" x14ac:dyDescent="0.3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5">
        <f t="shared" si="38"/>
        <v>41946.249305555553</v>
      </c>
      <c r="K1243">
        <v>1413057980</v>
      </c>
      <c r="L1243" s="15">
        <f>(((K1243/60)/60)/24)+DATE(1970,1,1)</f>
        <v>41923.837731481479</v>
      </c>
      <c r="M1243" s="10">
        <f t="shared" si="39"/>
        <v>2014</v>
      </c>
      <c r="N1243" t="b">
        <v>0</v>
      </c>
      <c r="O1243">
        <v>34</v>
      </c>
      <c r="P1243" t="b">
        <v>0</v>
      </c>
      <c r="Q1243" t="s">
        <v>8284</v>
      </c>
      <c r="R1243">
        <f>ROUND(E1243/D1243*100,0)</f>
        <v>51</v>
      </c>
      <c r="S1243">
        <f>IFERROR(ROUND(E1243/O1243,2),0)</f>
        <v>74.62</v>
      </c>
      <c r="T1243" s="11" t="s">
        <v>8331</v>
      </c>
      <c r="U1243" t="s">
        <v>8346</v>
      </c>
    </row>
    <row r="1244" spans="1:21" ht="43.2" x14ac:dyDescent="0.3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5">
        <f t="shared" si="38"/>
        <v>40797.554166666669</v>
      </c>
      <c r="K1244">
        <v>1314417502</v>
      </c>
      <c r="L1244" s="15">
        <f>(((K1244/60)/60)/24)+DATE(1970,1,1)</f>
        <v>40782.165532407409</v>
      </c>
      <c r="M1244" s="10">
        <f t="shared" si="39"/>
        <v>2011</v>
      </c>
      <c r="N1244" t="b">
        <v>0</v>
      </c>
      <c r="O1244">
        <v>1</v>
      </c>
      <c r="P1244" t="b">
        <v>0</v>
      </c>
      <c r="Q1244" t="s">
        <v>8284</v>
      </c>
      <c r="R1244">
        <f>ROUND(E1244/D1244*100,0)</f>
        <v>1</v>
      </c>
      <c r="S1244">
        <f>IFERROR(ROUND(E1244/O1244,2),0)</f>
        <v>5</v>
      </c>
      <c r="T1244" s="11" t="s">
        <v>8331</v>
      </c>
      <c r="U1244" t="s">
        <v>8346</v>
      </c>
    </row>
    <row r="1245" spans="1:21" ht="43.2" x14ac:dyDescent="0.3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5">
        <f t="shared" si="38"/>
        <v>40732.875</v>
      </c>
      <c r="K1245">
        <v>1304888771</v>
      </c>
      <c r="L1245" s="15">
        <f>(((K1245/60)/60)/24)+DATE(1970,1,1)</f>
        <v>40671.879293981481</v>
      </c>
      <c r="M1245" s="10">
        <f t="shared" si="39"/>
        <v>2011</v>
      </c>
      <c r="N1245" t="b">
        <v>0</v>
      </c>
      <c r="O1245">
        <v>38</v>
      </c>
      <c r="P1245" t="b">
        <v>0</v>
      </c>
      <c r="Q1245" t="s">
        <v>8284</v>
      </c>
      <c r="R1245">
        <f>ROUND(E1245/D1245*100,0)</f>
        <v>14</v>
      </c>
      <c r="S1245">
        <f>IFERROR(ROUND(E1245/O1245,2),0)</f>
        <v>44.5</v>
      </c>
      <c r="T1245" s="11" t="s">
        <v>8331</v>
      </c>
      <c r="U1245" t="s">
        <v>8346</v>
      </c>
    </row>
    <row r="1246" spans="1:21" ht="43.2" x14ac:dyDescent="0.3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5">
        <f t="shared" si="38"/>
        <v>41386.875</v>
      </c>
      <c r="K1246">
        <v>1363981723</v>
      </c>
      <c r="L1246" s="15">
        <f>(((K1246/60)/60)/24)+DATE(1970,1,1)</f>
        <v>41355.825497685182</v>
      </c>
      <c r="M1246" s="10">
        <f t="shared" si="39"/>
        <v>2013</v>
      </c>
      <c r="N1246" t="b">
        <v>1</v>
      </c>
      <c r="O1246">
        <v>45</v>
      </c>
      <c r="P1246" t="b">
        <v>1</v>
      </c>
      <c r="Q1246" t="s">
        <v>8274</v>
      </c>
      <c r="R1246">
        <f>ROUND(E1246/D1246*100,0)</f>
        <v>104</v>
      </c>
      <c r="S1246">
        <f>IFERROR(ROUND(E1246/O1246,2),0)</f>
        <v>46.13</v>
      </c>
      <c r="T1246" s="11" t="s">
        <v>8331</v>
      </c>
      <c r="U1246" t="s">
        <v>8332</v>
      </c>
    </row>
    <row r="1247" spans="1:21" ht="43.2" x14ac:dyDescent="0.3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5">
        <f t="shared" si="38"/>
        <v>41804.599930555552</v>
      </c>
      <c r="K1247">
        <v>1400163834</v>
      </c>
      <c r="L1247" s="15">
        <f>(((K1247/60)/60)/24)+DATE(1970,1,1)</f>
        <v>41774.599930555552</v>
      </c>
      <c r="M1247" s="10">
        <f t="shared" si="39"/>
        <v>2014</v>
      </c>
      <c r="N1247" t="b">
        <v>1</v>
      </c>
      <c r="O1247">
        <v>17</v>
      </c>
      <c r="P1247" t="b">
        <v>1</v>
      </c>
      <c r="Q1247" t="s">
        <v>8274</v>
      </c>
      <c r="R1247">
        <f>ROUND(E1247/D1247*100,0)</f>
        <v>120</v>
      </c>
      <c r="S1247">
        <f>IFERROR(ROUND(E1247/O1247,2),0)</f>
        <v>141.47</v>
      </c>
      <c r="T1247" s="11" t="s">
        <v>8331</v>
      </c>
      <c r="U1247" t="s">
        <v>8332</v>
      </c>
    </row>
    <row r="1248" spans="1:21" ht="43.2" x14ac:dyDescent="0.3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5">
        <f t="shared" si="38"/>
        <v>40883.085057870368</v>
      </c>
      <c r="K1248">
        <v>1319245349</v>
      </c>
      <c r="L1248" s="15">
        <f>(((K1248/60)/60)/24)+DATE(1970,1,1)</f>
        <v>40838.043391203704</v>
      </c>
      <c r="M1248" s="10">
        <f t="shared" si="39"/>
        <v>2011</v>
      </c>
      <c r="N1248" t="b">
        <v>1</v>
      </c>
      <c r="O1248">
        <v>31</v>
      </c>
      <c r="P1248" t="b">
        <v>1</v>
      </c>
      <c r="Q1248" t="s">
        <v>8274</v>
      </c>
      <c r="R1248">
        <f>ROUND(E1248/D1248*100,0)</f>
        <v>117</v>
      </c>
      <c r="S1248">
        <f>IFERROR(ROUND(E1248/O1248,2),0)</f>
        <v>75.48</v>
      </c>
      <c r="T1248" s="11" t="s">
        <v>8331</v>
      </c>
      <c r="U1248" t="s">
        <v>8332</v>
      </c>
    </row>
    <row r="1249" spans="1:21" ht="28.8" x14ac:dyDescent="0.3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5">
        <f t="shared" si="38"/>
        <v>41400.292303240742</v>
      </c>
      <c r="K1249">
        <v>1365231655</v>
      </c>
      <c r="L1249" s="15">
        <f>(((K1249/60)/60)/24)+DATE(1970,1,1)</f>
        <v>41370.292303240742</v>
      </c>
      <c r="M1249" s="10">
        <f t="shared" si="39"/>
        <v>2013</v>
      </c>
      <c r="N1249" t="b">
        <v>1</v>
      </c>
      <c r="O1249">
        <v>50</v>
      </c>
      <c r="P1249" t="b">
        <v>1</v>
      </c>
      <c r="Q1249" t="s">
        <v>8274</v>
      </c>
      <c r="R1249">
        <f>ROUND(E1249/D1249*100,0)</f>
        <v>122</v>
      </c>
      <c r="S1249">
        <f>IFERROR(ROUND(E1249/O1249,2),0)</f>
        <v>85.5</v>
      </c>
      <c r="T1249" s="11" t="s">
        <v>8331</v>
      </c>
      <c r="U1249" t="s">
        <v>8332</v>
      </c>
    </row>
    <row r="1250" spans="1:21" ht="43.2" x14ac:dyDescent="0.3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5">
        <f t="shared" si="38"/>
        <v>41803.290972222225</v>
      </c>
      <c r="K1250">
        <v>1399563953</v>
      </c>
      <c r="L1250" s="15">
        <f>(((K1250/60)/60)/24)+DATE(1970,1,1)</f>
        <v>41767.656863425924</v>
      </c>
      <c r="M1250" s="10">
        <f t="shared" si="39"/>
        <v>2014</v>
      </c>
      <c r="N1250" t="b">
        <v>1</v>
      </c>
      <c r="O1250">
        <v>59</v>
      </c>
      <c r="P1250" t="b">
        <v>1</v>
      </c>
      <c r="Q1250" t="s">
        <v>8274</v>
      </c>
      <c r="R1250">
        <f>ROUND(E1250/D1250*100,0)</f>
        <v>152</v>
      </c>
      <c r="S1250">
        <f>IFERROR(ROUND(E1250/O1250,2),0)</f>
        <v>64.25</v>
      </c>
      <c r="T1250" s="11" t="s">
        <v>8331</v>
      </c>
      <c r="U1250" t="s">
        <v>8332</v>
      </c>
    </row>
    <row r="1251" spans="1:21" ht="43.2" x14ac:dyDescent="0.3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5">
        <f t="shared" si="38"/>
        <v>41097.74086805556</v>
      </c>
      <c r="K1251">
        <v>1339091211</v>
      </c>
      <c r="L1251" s="15">
        <f>(((K1251/60)/60)/24)+DATE(1970,1,1)</f>
        <v>41067.74086805556</v>
      </c>
      <c r="M1251" s="10">
        <f t="shared" si="39"/>
        <v>2012</v>
      </c>
      <c r="N1251" t="b">
        <v>1</v>
      </c>
      <c r="O1251">
        <v>81</v>
      </c>
      <c r="P1251" t="b">
        <v>1</v>
      </c>
      <c r="Q1251" t="s">
        <v>8274</v>
      </c>
      <c r="R1251">
        <f>ROUND(E1251/D1251*100,0)</f>
        <v>104</v>
      </c>
      <c r="S1251">
        <f>IFERROR(ROUND(E1251/O1251,2),0)</f>
        <v>64.47</v>
      </c>
      <c r="T1251" s="11" t="s">
        <v>8331</v>
      </c>
      <c r="U1251" t="s">
        <v>8332</v>
      </c>
    </row>
    <row r="1252" spans="1:21" ht="57.6" x14ac:dyDescent="0.3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5">
        <f t="shared" si="38"/>
        <v>41888.64271990741</v>
      </c>
      <c r="K1252">
        <v>1406129131</v>
      </c>
      <c r="L1252" s="15">
        <f>(((K1252/60)/60)/24)+DATE(1970,1,1)</f>
        <v>41843.64271990741</v>
      </c>
      <c r="M1252" s="10">
        <f t="shared" si="39"/>
        <v>2014</v>
      </c>
      <c r="N1252" t="b">
        <v>1</v>
      </c>
      <c r="O1252">
        <v>508</v>
      </c>
      <c r="P1252" t="b">
        <v>1</v>
      </c>
      <c r="Q1252" t="s">
        <v>8274</v>
      </c>
      <c r="R1252">
        <f>ROUND(E1252/D1252*100,0)</f>
        <v>200</v>
      </c>
      <c r="S1252">
        <f>IFERROR(ROUND(E1252/O1252,2),0)</f>
        <v>118.2</v>
      </c>
      <c r="T1252" s="11" t="s">
        <v>8331</v>
      </c>
      <c r="U1252" t="s">
        <v>8332</v>
      </c>
    </row>
    <row r="1253" spans="1:21" ht="28.8" x14ac:dyDescent="0.3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5">
        <f t="shared" si="38"/>
        <v>40811.814432870371</v>
      </c>
      <c r="K1253">
        <v>1311795167</v>
      </c>
      <c r="L1253" s="15">
        <f>(((K1253/60)/60)/24)+DATE(1970,1,1)</f>
        <v>40751.814432870371</v>
      </c>
      <c r="M1253" s="10">
        <f t="shared" si="39"/>
        <v>2011</v>
      </c>
      <c r="N1253" t="b">
        <v>1</v>
      </c>
      <c r="O1253">
        <v>74</v>
      </c>
      <c r="P1253" t="b">
        <v>1</v>
      </c>
      <c r="Q1253" t="s">
        <v>8274</v>
      </c>
      <c r="R1253">
        <f>ROUND(E1253/D1253*100,0)</f>
        <v>102</v>
      </c>
      <c r="S1253">
        <f>IFERROR(ROUND(E1253/O1253,2),0)</f>
        <v>82.54</v>
      </c>
      <c r="T1253" s="11" t="s">
        <v>8331</v>
      </c>
      <c r="U1253" t="s">
        <v>8332</v>
      </c>
    </row>
    <row r="1254" spans="1:21" ht="43.2" x14ac:dyDescent="0.3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5">
        <f t="shared" si="38"/>
        <v>41571.988067129627</v>
      </c>
      <c r="K1254">
        <v>1380238969</v>
      </c>
      <c r="L1254" s="15">
        <f>(((K1254/60)/60)/24)+DATE(1970,1,1)</f>
        <v>41543.988067129627</v>
      </c>
      <c r="M1254" s="10">
        <f t="shared" si="39"/>
        <v>2013</v>
      </c>
      <c r="N1254" t="b">
        <v>1</v>
      </c>
      <c r="O1254">
        <v>141</v>
      </c>
      <c r="P1254" t="b">
        <v>1</v>
      </c>
      <c r="Q1254" t="s">
        <v>8274</v>
      </c>
      <c r="R1254">
        <f>ROUND(E1254/D1254*100,0)</f>
        <v>138</v>
      </c>
      <c r="S1254">
        <f>IFERROR(ROUND(E1254/O1254,2),0)</f>
        <v>34.17</v>
      </c>
      <c r="T1254" s="11" t="s">
        <v>8331</v>
      </c>
      <c r="U1254" t="s">
        <v>8332</v>
      </c>
    </row>
    <row r="1255" spans="1:21" ht="43.2" x14ac:dyDescent="0.3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5">
        <f t="shared" si="38"/>
        <v>41885.783645833333</v>
      </c>
      <c r="K1255">
        <v>1407178107</v>
      </c>
      <c r="L1255" s="15">
        <f>(((K1255/60)/60)/24)+DATE(1970,1,1)</f>
        <v>41855.783645833333</v>
      </c>
      <c r="M1255" s="10">
        <f t="shared" si="39"/>
        <v>2014</v>
      </c>
      <c r="N1255" t="b">
        <v>1</v>
      </c>
      <c r="O1255">
        <v>711</v>
      </c>
      <c r="P1255" t="b">
        <v>1</v>
      </c>
      <c r="Q1255" t="s">
        <v>8274</v>
      </c>
      <c r="R1255">
        <f>ROUND(E1255/D1255*100,0)</f>
        <v>303833</v>
      </c>
      <c r="S1255">
        <f>IFERROR(ROUND(E1255/O1255,2),0)</f>
        <v>42.73</v>
      </c>
      <c r="T1255" s="11" t="s">
        <v>8331</v>
      </c>
      <c r="U1255" t="s">
        <v>8332</v>
      </c>
    </row>
    <row r="1256" spans="1:21" ht="43.2" x14ac:dyDescent="0.3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5">
        <f t="shared" si="38"/>
        <v>40544.207638888889</v>
      </c>
      <c r="K1256">
        <v>1288968886</v>
      </c>
      <c r="L1256" s="15">
        <f>(((K1256/60)/60)/24)+DATE(1970,1,1)</f>
        <v>40487.621365740742</v>
      </c>
      <c r="M1256" s="10">
        <f t="shared" si="39"/>
        <v>2010</v>
      </c>
      <c r="N1256" t="b">
        <v>1</v>
      </c>
      <c r="O1256">
        <v>141</v>
      </c>
      <c r="P1256" t="b">
        <v>1</v>
      </c>
      <c r="Q1256" t="s">
        <v>8274</v>
      </c>
      <c r="R1256">
        <f>ROUND(E1256/D1256*100,0)</f>
        <v>199</v>
      </c>
      <c r="S1256">
        <f>IFERROR(ROUND(E1256/O1256,2),0)</f>
        <v>94.49</v>
      </c>
      <c r="T1256" s="11" t="s">
        <v>8331</v>
      </c>
      <c r="U1256" t="s">
        <v>8332</v>
      </c>
    </row>
    <row r="1257" spans="1:21" ht="43.2" x14ac:dyDescent="0.3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5">
        <f t="shared" si="38"/>
        <v>41609.887175925927</v>
      </c>
      <c r="K1257">
        <v>1383337052</v>
      </c>
      <c r="L1257" s="15">
        <f>(((K1257/60)/60)/24)+DATE(1970,1,1)</f>
        <v>41579.845509259263</v>
      </c>
      <c r="M1257" s="10">
        <f t="shared" si="39"/>
        <v>2013</v>
      </c>
      <c r="N1257" t="b">
        <v>1</v>
      </c>
      <c r="O1257">
        <v>109</v>
      </c>
      <c r="P1257" t="b">
        <v>1</v>
      </c>
      <c r="Q1257" t="s">
        <v>8274</v>
      </c>
      <c r="R1257">
        <f>ROUND(E1257/D1257*100,0)</f>
        <v>202</v>
      </c>
      <c r="S1257">
        <f>IFERROR(ROUND(E1257/O1257,2),0)</f>
        <v>55.7</v>
      </c>
      <c r="T1257" s="11" t="s">
        <v>8331</v>
      </c>
      <c r="U1257" t="s">
        <v>8332</v>
      </c>
    </row>
    <row r="1258" spans="1:21" ht="43.2" x14ac:dyDescent="0.3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5">
        <f t="shared" si="38"/>
        <v>40951.919340277782</v>
      </c>
      <c r="K1258">
        <v>1326492231</v>
      </c>
      <c r="L1258" s="15">
        <f>(((K1258/60)/60)/24)+DATE(1970,1,1)</f>
        <v>40921.919340277782</v>
      </c>
      <c r="M1258" s="10">
        <f t="shared" si="39"/>
        <v>2012</v>
      </c>
      <c r="N1258" t="b">
        <v>1</v>
      </c>
      <c r="O1258">
        <v>361</v>
      </c>
      <c r="P1258" t="b">
        <v>1</v>
      </c>
      <c r="Q1258" t="s">
        <v>8274</v>
      </c>
      <c r="R1258">
        <f>ROUND(E1258/D1258*100,0)</f>
        <v>118</v>
      </c>
      <c r="S1258">
        <f>IFERROR(ROUND(E1258/O1258,2),0)</f>
        <v>98.03</v>
      </c>
      <c r="T1258" s="11" t="s">
        <v>8331</v>
      </c>
      <c r="U1258" t="s">
        <v>8332</v>
      </c>
    </row>
    <row r="1259" spans="1:21" ht="43.2" x14ac:dyDescent="0.3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5">
        <f t="shared" si="38"/>
        <v>40636.043865740743</v>
      </c>
      <c r="K1259">
        <v>1297562590</v>
      </c>
      <c r="L1259" s="15">
        <f>(((K1259/60)/60)/24)+DATE(1970,1,1)</f>
        <v>40587.085532407407</v>
      </c>
      <c r="M1259" s="10">
        <f t="shared" si="39"/>
        <v>2011</v>
      </c>
      <c r="N1259" t="b">
        <v>1</v>
      </c>
      <c r="O1259">
        <v>176</v>
      </c>
      <c r="P1259" t="b">
        <v>1</v>
      </c>
      <c r="Q1259" t="s">
        <v>8274</v>
      </c>
      <c r="R1259">
        <f>ROUND(E1259/D1259*100,0)</f>
        <v>295</v>
      </c>
      <c r="S1259">
        <f>IFERROR(ROUND(E1259/O1259,2),0)</f>
        <v>92.1</v>
      </c>
      <c r="T1259" s="11" t="s">
        <v>8331</v>
      </c>
      <c r="U1259" t="s">
        <v>8332</v>
      </c>
    </row>
    <row r="1260" spans="1:21" ht="43.2" x14ac:dyDescent="0.3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5">
        <f t="shared" si="38"/>
        <v>41517.611250000002</v>
      </c>
      <c r="K1260">
        <v>1375368012</v>
      </c>
      <c r="L1260" s="15">
        <f>(((K1260/60)/60)/24)+DATE(1970,1,1)</f>
        <v>41487.611250000002</v>
      </c>
      <c r="M1260" s="10">
        <f t="shared" si="39"/>
        <v>2013</v>
      </c>
      <c r="N1260" t="b">
        <v>1</v>
      </c>
      <c r="O1260">
        <v>670</v>
      </c>
      <c r="P1260" t="b">
        <v>1</v>
      </c>
      <c r="Q1260" t="s">
        <v>8274</v>
      </c>
      <c r="R1260">
        <f>ROUND(E1260/D1260*100,0)</f>
        <v>213</v>
      </c>
      <c r="S1260">
        <f>IFERROR(ROUND(E1260/O1260,2),0)</f>
        <v>38.18</v>
      </c>
      <c r="T1260" s="11" t="s">
        <v>8331</v>
      </c>
      <c r="U1260" t="s">
        <v>8332</v>
      </c>
    </row>
    <row r="1261" spans="1:21" ht="43.2" x14ac:dyDescent="0.3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5">
        <f t="shared" si="38"/>
        <v>41799.165972222225</v>
      </c>
      <c r="K1261">
        <v>1399504664</v>
      </c>
      <c r="L1261" s="15">
        <f>(((K1261/60)/60)/24)+DATE(1970,1,1)</f>
        <v>41766.970648148148</v>
      </c>
      <c r="M1261" s="10">
        <f t="shared" si="39"/>
        <v>2014</v>
      </c>
      <c r="N1261" t="b">
        <v>1</v>
      </c>
      <c r="O1261">
        <v>96</v>
      </c>
      <c r="P1261" t="b">
        <v>1</v>
      </c>
      <c r="Q1261" t="s">
        <v>8274</v>
      </c>
      <c r="R1261">
        <f>ROUND(E1261/D1261*100,0)</f>
        <v>104</v>
      </c>
      <c r="S1261">
        <f>IFERROR(ROUND(E1261/O1261,2),0)</f>
        <v>27.15</v>
      </c>
      <c r="T1261" s="11" t="s">
        <v>8331</v>
      </c>
      <c r="U1261" t="s">
        <v>8332</v>
      </c>
    </row>
    <row r="1262" spans="1:21" ht="43.2" x14ac:dyDescent="0.3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5">
        <f t="shared" si="38"/>
        <v>41696.842824074076</v>
      </c>
      <c r="K1262">
        <v>1390853620</v>
      </c>
      <c r="L1262" s="15">
        <f>(((K1262/60)/60)/24)+DATE(1970,1,1)</f>
        <v>41666.842824074076</v>
      </c>
      <c r="M1262" s="10">
        <f t="shared" si="39"/>
        <v>2014</v>
      </c>
      <c r="N1262" t="b">
        <v>1</v>
      </c>
      <c r="O1262">
        <v>74</v>
      </c>
      <c r="P1262" t="b">
        <v>1</v>
      </c>
      <c r="Q1262" t="s">
        <v>8274</v>
      </c>
      <c r="R1262">
        <f>ROUND(E1262/D1262*100,0)</f>
        <v>114</v>
      </c>
      <c r="S1262">
        <f>IFERROR(ROUND(E1262/O1262,2),0)</f>
        <v>50.69</v>
      </c>
      <c r="T1262" s="11" t="s">
        <v>8331</v>
      </c>
      <c r="U1262" t="s">
        <v>8332</v>
      </c>
    </row>
    <row r="1263" spans="1:21" ht="43.2" x14ac:dyDescent="0.3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5">
        <f t="shared" si="38"/>
        <v>41668.342905092592</v>
      </c>
      <c r="K1263">
        <v>1388391227</v>
      </c>
      <c r="L1263" s="15">
        <f>(((K1263/60)/60)/24)+DATE(1970,1,1)</f>
        <v>41638.342905092592</v>
      </c>
      <c r="M1263" s="10">
        <f t="shared" si="39"/>
        <v>2013</v>
      </c>
      <c r="N1263" t="b">
        <v>1</v>
      </c>
      <c r="O1263">
        <v>52</v>
      </c>
      <c r="P1263" t="b">
        <v>1</v>
      </c>
      <c r="Q1263" t="s">
        <v>8274</v>
      </c>
      <c r="R1263">
        <f>ROUND(E1263/D1263*100,0)</f>
        <v>101</v>
      </c>
      <c r="S1263">
        <f>IFERROR(ROUND(E1263/O1263,2),0)</f>
        <v>38.94</v>
      </c>
      <c r="T1263" s="11" t="s">
        <v>8331</v>
      </c>
      <c r="U1263" t="s">
        <v>8332</v>
      </c>
    </row>
    <row r="1264" spans="1:21" ht="43.2" x14ac:dyDescent="0.3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5">
        <f t="shared" si="38"/>
        <v>41686.762638888889</v>
      </c>
      <c r="K1264">
        <v>1389982692</v>
      </c>
      <c r="L1264" s="15">
        <f>(((K1264/60)/60)/24)+DATE(1970,1,1)</f>
        <v>41656.762638888889</v>
      </c>
      <c r="M1264" s="10">
        <f t="shared" si="39"/>
        <v>2014</v>
      </c>
      <c r="N1264" t="b">
        <v>1</v>
      </c>
      <c r="O1264">
        <v>105</v>
      </c>
      <c r="P1264" t="b">
        <v>1</v>
      </c>
      <c r="Q1264" t="s">
        <v>8274</v>
      </c>
      <c r="R1264">
        <f>ROUND(E1264/D1264*100,0)</f>
        <v>125</v>
      </c>
      <c r="S1264">
        <f>IFERROR(ROUND(E1264/O1264,2),0)</f>
        <v>77.64</v>
      </c>
      <c r="T1264" s="11" t="s">
        <v>8331</v>
      </c>
      <c r="U1264" t="s">
        <v>8332</v>
      </c>
    </row>
    <row r="1265" spans="1:21" ht="28.8" x14ac:dyDescent="0.3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5">
        <f t="shared" si="38"/>
        <v>41727.041666666664</v>
      </c>
      <c r="K1265">
        <v>1393034470</v>
      </c>
      <c r="L1265" s="15">
        <f>(((K1265/60)/60)/24)+DATE(1970,1,1)</f>
        <v>41692.084143518521</v>
      </c>
      <c r="M1265" s="10">
        <f t="shared" si="39"/>
        <v>2014</v>
      </c>
      <c r="N1265" t="b">
        <v>1</v>
      </c>
      <c r="O1265">
        <v>41</v>
      </c>
      <c r="P1265" t="b">
        <v>1</v>
      </c>
      <c r="Q1265" t="s">
        <v>8274</v>
      </c>
      <c r="R1265">
        <f>ROUND(E1265/D1265*100,0)</f>
        <v>119</v>
      </c>
      <c r="S1265">
        <f>IFERROR(ROUND(E1265/O1265,2),0)</f>
        <v>43.54</v>
      </c>
      <c r="T1265" s="11" t="s">
        <v>8331</v>
      </c>
      <c r="U1265" t="s">
        <v>8332</v>
      </c>
    </row>
    <row r="1266" spans="1:21" ht="43.2" x14ac:dyDescent="0.3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5">
        <f t="shared" si="38"/>
        <v>41576.662997685184</v>
      </c>
      <c r="K1266">
        <v>1380556483</v>
      </c>
      <c r="L1266" s="15">
        <f>(((K1266/60)/60)/24)+DATE(1970,1,1)</f>
        <v>41547.662997685184</v>
      </c>
      <c r="M1266" s="10">
        <f t="shared" si="39"/>
        <v>2013</v>
      </c>
      <c r="N1266" t="b">
        <v>1</v>
      </c>
      <c r="O1266">
        <v>34</v>
      </c>
      <c r="P1266" t="b">
        <v>1</v>
      </c>
      <c r="Q1266" t="s">
        <v>8274</v>
      </c>
      <c r="R1266">
        <f>ROUND(E1266/D1266*100,0)</f>
        <v>166</v>
      </c>
      <c r="S1266">
        <f>IFERROR(ROUND(E1266/O1266,2),0)</f>
        <v>31.82</v>
      </c>
      <c r="T1266" s="11" t="s">
        <v>8331</v>
      </c>
      <c r="U1266" t="s">
        <v>8332</v>
      </c>
    </row>
    <row r="1267" spans="1:21" ht="57.6" x14ac:dyDescent="0.3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5">
        <f t="shared" si="38"/>
        <v>40512.655266203699</v>
      </c>
      <c r="K1267">
        <v>1287071015</v>
      </c>
      <c r="L1267" s="15">
        <f>(((K1267/60)/60)/24)+DATE(1970,1,1)</f>
        <v>40465.655266203699</v>
      </c>
      <c r="M1267" s="10">
        <f t="shared" si="39"/>
        <v>2010</v>
      </c>
      <c r="N1267" t="b">
        <v>1</v>
      </c>
      <c r="O1267">
        <v>66</v>
      </c>
      <c r="P1267" t="b">
        <v>1</v>
      </c>
      <c r="Q1267" t="s">
        <v>8274</v>
      </c>
      <c r="R1267">
        <f>ROUND(E1267/D1267*100,0)</f>
        <v>119</v>
      </c>
      <c r="S1267">
        <f>IFERROR(ROUND(E1267/O1267,2),0)</f>
        <v>63.18</v>
      </c>
      <c r="T1267" s="11" t="s">
        <v>8331</v>
      </c>
      <c r="U1267" t="s">
        <v>8332</v>
      </c>
    </row>
    <row r="1268" spans="1:21" ht="28.8" x14ac:dyDescent="0.3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5">
        <f t="shared" si="38"/>
        <v>41650.87667824074</v>
      </c>
      <c r="K1268">
        <v>1386882145</v>
      </c>
      <c r="L1268" s="15">
        <f>(((K1268/60)/60)/24)+DATE(1970,1,1)</f>
        <v>41620.87667824074</v>
      </c>
      <c r="M1268" s="10">
        <f t="shared" si="39"/>
        <v>2013</v>
      </c>
      <c r="N1268" t="b">
        <v>1</v>
      </c>
      <c r="O1268">
        <v>50</v>
      </c>
      <c r="P1268" t="b">
        <v>1</v>
      </c>
      <c r="Q1268" t="s">
        <v>8274</v>
      </c>
      <c r="R1268">
        <f>ROUND(E1268/D1268*100,0)</f>
        <v>100</v>
      </c>
      <c r="S1268">
        <f>IFERROR(ROUND(E1268/O1268,2),0)</f>
        <v>190.9</v>
      </c>
      <c r="T1268" s="11" t="s">
        <v>8331</v>
      </c>
      <c r="U1268" t="s">
        <v>8332</v>
      </c>
    </row>
    <row r="1269" spans="1:21" ht="43.2" x14ac:dyDescent="0.3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5">
        <f t="shared" si="38"/>
        <v>41479.585162037038</v>
      </c>
      <c r="K1269">
        <v>1372082558</v>
      </c>
      <c r="L1269" s="15">
        <f>(((K1269/60)/60)/24)+DATE(1970,1,1)</f>
        <v>41449.585162037038</v>
      </c>
      <c r="M1269" s="10">
        <f t="shared" si="39"/>
        <v>2013</v>
      </c>
      <c r="N1269" t="b">
        <v>1</v>
      </c>
      <c r="O1269">
        <v>159</v>
      </c>
      <c r="P1269" t="b">
        <v>1</v>
      </c>
      <c r="Q1269" t="s">
        <v>8274</v>
      </c>
      <c r="R1269">
        <f>ROUND(E1269/D1269*100,0)</f>
        <v>102</v>
      </c>
      <c r="S1269">
        <f>IFERROR(ROUND(E1269/O1269,2),0)</f>
        <v>140.86000000000001</v>
      </c>
      <c r="T1269" s="11" t="s">
        <v>8331</v>
      </c>
      <c r="U1269" t="s">
        <v>8332</v>
      </c>
    </row>
    <row r="1270" spans="1:21" ht="28.8" x14ac:dyDescent="0.3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5">
        <f t="shared" si="38"/>
        <v>41537.845451388886</v>
      </c>
      <c r="K1270">
        <v>1377116247</v>
      </c>
      <c r="L1270" s="15">
        <f>(((K1270/60)/60)/24)+DATE(1970,1,1)</f>
        <v>41507.845451388886</v>
      </c>
      <c r="M1270" s="10">
        <f t="shared" si="39"/>
        <v>2013</v>
      </c>
      <c r="N1270" t="b">
        <v>1</v>
      </c>
      <c r="O1270">
        <v>182</v>
      </c>
      <c r="P1270" t="b">
        <v>1</v>
      </c>
      <c r="Q1270" t="s">
        <v>8274</v>
      </c>
      <c r="R1270">
        <f>ROUND(E1270/D1270*100,0)</f>
        <v>117</v>
      </c>
      <c r="S1270">
        <f>IFERROR(ROUND(E1270/O1270,2),0)</f>
        <v>76.92</v>
      </c>
      <c r="T1270" s="11" t="s">
        <v>8331</v>
      </c>
      <c r="U1270" t="s">
        <v>8332</v>
      </c>
    </row>
    <row r="1271" spans="1:21" ht="43.2" x14ac:dyDescent="0.3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5">
        <f t="shared" si="38"/>
        <v>42476</v>
      </c>
      <c r="K1271">
        <v>1458157512</v>
      </c>
      <c r="L1271" s="15">
        <f>(((K1271/60)/60)/24)+DATE(1970,1,1)</f>
        <v>42445.823055555549</v>
      </c>
      <c r="M1271" s="10">
        <f t="shared" si="39"/>
        <v>2016</v>
      </c>
      <c r="N1271" t="b">
        <v>1</v>
      </c>
      <c r="O1271">
        <v>206</v>
      </c>
      <c r="P1271" t="b">
        <v>1</v>
      </c>
      <c r="Q1271" t="s">
        <v>8274</v>
      </c>
      <c r="R1271">
        <f>ROUND(E1271/D1271*100,0)</f>
        <v>109</v>
      </c>
      <c r="S1271">
        <f>IFERROR(ROUND(E1271/O1271,2),0)</f>
        <v>99.16</v>
      </c>
      <c r="T1271" s="11" t="s">
        <v>8331</v>
      </c>
      <c r="U1271" t="s">
        <v>8332</v>
      </c>
    </row>
    <row r="1272" spans="1:21" ht="28.8" x14ac:dyDescent="0.3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5">
        <f t="shared" si="38"/>
        <v>40993.815300925926</v>
      </c>
      <c r="K1272">
        <v>1327523642</v>
      </c>
      <c r="L1272" s="15">
        <f>(((K1272/60)/60)/24)+DATE(1970,1,1)</f>
        <v>40933.856967592597</v>
      </c>
      <c r="M1272" s="10">
        <f t="shared" si="39"/>
        <v>2012</v>
      </c>
      <c r="N1272" t="b">
        <v>1</v>
      </c>
      <c r="O1272">
        <v>169</v>
      </c>
      <c r="P1272" t="b">
        <v>1</v>
      </c>
      <c r="Q1272" t="s">
        <v>8274</v>
      </c>
      <c r="R1272">
        <f>ROUND(E1272/D1272*100,0)</f>
        <v>115</v>
      </c>
      <c r="S1272">
        <f>IFERROR(ROUND(E1272/O1272,2),0)</f>
        <v>67.88</v>
      </c>
      <c r="T1272" s="11" t="s">
        <v>8331</v>
      </c>
      <c r="U1272" t="s">
        <v>8332</v>
      </c>
    </row>
    <row r="1273" spans="1:21" ht="43.2" x14ac:dyDescent="0.3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5">
        <f t="shared" si="38"/>
        <v>41591.725219907406</v>
      </c>
      <c r="K1273">
        <v>1381767859</v>
      </c>
      <c r="L1273" s="15">
        <f>(((K1273/60)/60)/24)+DATE(1970,1,1)</f>
        <v>41561.683553240742</v>
      </c>
      <c r="M1273" s="10">
        <f t="shared" si="39"/>
        <v>2013</v>
      </c>
      <c r="N1273" t="b">
        <v>1</v>
      </c>
      <c r="O1273">
        <v>31</v>
      </c>
      <c r="P1273" t="b">
        <v>1</v>
      </c>
      <c r="Q1273" t="s">
        <v>8274</v>
      </c>
      <c r="R1273">
        <f>ROUND(E1273/D1273*100,0)</f>
        <v>102</v>
      </c>
      <c r="S1273">
        <f>IFERROR(ROUND(E1273/O1273,2),0)</f>
        <v>246.29</v>
      </c>
      <c r="T1273" s="11" t="s">
        <v>8331</v>
      </c>
      <c r="U1273" t="s">
        <v>8332</v>
      </c>
    </row>
    <row r="1274" spans="1:21" ht="57.6" x14ac:dyDescent="0.3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5">
        <f t="shared" si="38"/>
        <v>40344.166666666664</v>
      </c>
      <c r="K1274">
        <v>1270576379</v>
      </c>
      <c r="L1274" s="15">
        <f>(((K1274/60)/60)/24)+DATE(1970,1,1)</f>
        <v>40274.745127314818</v>
      </c>
      <c r="M1274" s="10">
        <f t="shared" si="39"/>
        <v>2010</v>
      </c>
      <c r="N1274" t="b">
        <v>1</v>
      </c>
      <c r="O1274">
        <v>28</v>
      </c>
      <c r="P1274" t="b">
        <v>1</v>
      </c>
      <c r="Q1274" t="s">
        <v>8274</v>
      </c>
      <c r="R1274">
        <f>ROUND(E1274/D1274*100,0)</f>
        <v>106</v>
      </c>
      <c r="S1274">
        <f>IFERROR(ROUND(E1274/O1274,2),0)</f>
        <v>189.29</v>
      </c>
      <c r="T1274" s="11" t="s">
        <v>8331</v>
      </c>
      <c r="U1274" t="s">
        <v>8332</v>
      </c>
    </row>
    <row r="1275" spans="1:21" ht="43.2" x14ac:dyDescent="0.3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5">
        <f t="shared" si="38"/>
        <v>41882.730219907404</v>
      </c>
      <c r="K1275">
        <v>1406914291</v>
      </c>
      <c r="L1275" s="15">
        <f>(((K1275/60)/60)/24)+DATE(1970,1,1)</f>
        <v>41852.730219907404</v>
      </c>
      <c r="M1275" s="10">
        <f t="shared" si="39"/>
        <v>2014</v>
      </c>
      <c r="N1275" t="b">
        <v>1</v>
      </c>
      <c r="O1275">
        <v>54</v>
      </c>
      <c r="P1275" t="b">
        <v>1</v>
      </c>
      <c r="Q1275" t="s">
        <v>8274</v>
      </c>
      <c r="R1275">
        <f>ROUND(E1275/D1275*100,0)</f>
        <v>104</v>
      </c>
      <c r="S1275">
        <f>IFERROR(ROUND(E1275/O1275,2),0)</f>
        <v>76.67</v>
      </c>
      <c r="T1275" s="11" t="s">
        <v>8331</v>
      </c>
      <c r="U1275" t="s">
        <v>8332</v>
      </c>
    </row>
    <row r="1276" spans="1:21" ht="43.2" x14ac:dyDescent="0.3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5">
        <f t="shared" si="38"/>
        <v>41151.690104166664</v>
      </c>
      <c r="K1276">
        <v>1343320425</v>
      </c>
      <c r="L1276" s="15">
        <f>(((K1276/60)/60)/24)+DATE(1970,1,1)</f>
        <v>41116.690104166664</v>
      </c>
      <c r="M1276" s="10">
        <f t="shared" si="39"/>
        <v>2012</v>
      </c>
      <c r="N1276" t="b">
        <v>1</v>
      </c>
      <c r="O1276">
        <v>467</v>
      </c>
      <c r="P1276" t="b">
        <v>1</v>
      </c>
      <c r="Q1276" t="s">
        <v>8274</v>
      </c>
      <c r="R1276">
        <f>ROUND(E1276/D1276*100,0)</f>
        <v>155</v>
      </c>
      <c r="S1276">
        <f>IFERROR(ROUND(E1276/O1276,2),0)</f>
        <v>82.96</v>
      </c>
      <c r="T1276" s="11" t="s">
        <v>8331</v>
      </c>
      <c r="U1276" t="s">
        <v>8332</v>
      </c>
    </row>
    <row r="1277" spans="1:21" ht="43.2" x14ac:dyDescent="0.3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5">
        <f t="shared" si="38"/>
        <v>41493.867905092593</v>
      </c>
      <c r="K1277">
        <v>1372884587</v>
      </c>
      <c r="L1277" s="15">
        <f>(((K1277/60)/60)/24)+DATE(1970,1,1)</f>
        <v>41458.867905092593</v>
      </c>
      <c r="M1277" s="10">
        <f t="shared" si="39"/>
        <v>2013</v>
      </c>
      <c r="N1277" t="b">
        <v>1</v>
      </c>
      <c r="O1277">
        <v>389</v>
      </c>
      <c r="P1277" t="b">
        <v>1</v>
      </c>
      <c r="Q1277" t="s">
        <v>8274</v>
      </c>
      <c r="R1277">
        <f>ROUND(E1277/D1277*100,0)</f>
        <v>162</v>
      </c>
      <c r="S1277">
        <f>IFERROR(ROUND(E1277/O1277,2),0)</f>
        <v>62.52</v>
      </c>
      <c r="T1277" s="11" t="s">
        <v>8331</v>
      </c>
      <c r="U1277" t="s">
        <v>8332</v>
      </c>
    </row>
    <row r="1278" spans="1:21" ht="28.8" x14ac:dyDescent="0.3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5">
        <f t="shared" si="38"/>
        <v>40057.166666666664</v>
      </c>
      <c r="K1278">
        <v>1247504047</v>
      </c>
      <c r="L1278" s="15">
        <f>(((K1278/60)/60)/24)+DATE(1970,1,1)</f>
        <v>40007.704247685186</v>
      </c>
      <c r="M1278" s="10">
        <f t="shared" si="39"/>
        <v>2009</v>
      </c>
      <c r="N1278" t="b">
        <v>1</v>
      </c>
      <c r="O1278">
        <v>68</v>
      </c>
      <c r="P1278" t="b">
        <v>1</v>
      </c>
      <c r="Q1278" t="s">
        <v>8274</v>
      </c>
      <c r="R1278">
        <f>ROUND(E1278/D1278*100,0)</f>
        <v>104</v>
      </c>
      <c r="S1278">
        <f>IFERROR(ROUND(E1278/O1278,2),0)</f>
        <v>46.07</v>
      </c>
      <c r="T1278" s="11" t="s">
        <v>8331</v>
      </c>
      <c r="U1278" t="s">
        <v>8332</v>
      </c>
    </row>
    <row r="1279" spans="1:21" ht="43.2" x14ac:dyDescent="0.3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5">
        <f t="shared" si="38"/>
        <v>41156.561886574076</v>
      </c>
      <c r="K1279">
        <v>1343741347</v>
      </c>
      <c r="L1279" s="15">
        <f>(((K1279/60)/60)/24)+DATE(1970,1,1)</f>
        <v>41121.561886574076</v>
      </c>
      <c r="M1279" s="10">
        <f t="shared" si="39"/>
        <v>2012</v>
      </c>
      <c r="N1279" t="b">
        <v>1</v>
      </c>
      <c r="O1279">
        <v>413</v>
      </c>
      <c r="P1279" t="b">
        <v>1</v>
      </c>
      <c r="Q1279" t="s">
        <v>8274</v>
      </c>
      <c r="R1279">
        <f>ROUND(E1279/D1279*100,0)</f>
        <v>106</v>
      </c>
      <c r="S1279">
        <f>IFERROR(ROUND(E1279/O1279,2),0)</f>
        <v>38.54</v>
      </c>
      <c r="T1279" s="11" t="s">
        <v>8331</v>
      </c>
      <c r="U1279" t="s">
        <v>8332</v>
      </c>
    </row>
    <row r="1280" spans="1:21" ht="43.2" x14ac:dyDescent="0.3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5">
        <f t="shared" si="38"/>
        <v>41815.083333333336</v>
      </c>
      <c r="K1280">
        <v>1401196766</v>
      </c>
      <c r="L1280" s="15">
        <f>(((K1280/60)/60)/24)+DATE(1970,1,1)</f>
        <v>41786.555162037039</v>
      </c>
      <c r="M1280" s="10">
        <f t="shared" si="39"/>
        <v>2014</v>
      </c>
      <c r="N1280" t="b">
        <v>1</v>
      </c>
      <c r="O1280">
        <v>190</v>
      </c>
      <c r="P1280" t="b">
        <v>1</v>
      </c>
      <c r="Q1280" t="s">
        <v>8274</v>
      </c>
      <c r="R1280">
        <f>ROUND(E1280/D1280*100,0)</f>
        <v>155</v>
      </c>
      <c r="S1280">
        <f>IFERROR(ROUND(E1280/O1280,2),0)</f>
        <v>53.01</v>
      </c>
      <c r="T1280" s="11" t="s">
        <v>8331</v>
      </c>
      <c r="U1280" t="s">
        <v>8332</v>
      </c>
    </row>
    <row r="1281" spans="1:21" ht="43.2" x14ac:dyDescent="0.3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5">
        <f t="shared" si="38"/>
        <v>41722.057523148149</v>
      </c>
      <c r="K1281">
        <v>1392171770</v>
      </c>
      <c r="L1281" s="15">
        <f>(((K1281/60)/60)/24)+DATE(1970,1,1)</f>
        <v>41682.099189814813</v>
      </c>
      <c r="M1281" s="10">
        <f t="shared" si="39"/>
        <v>2014</v>
      </c>
      <c r="N1281" t="b">
        <v>1</v>
      </c>
      <c r="O1281">
        <v>189</v>
      </c>
      <c r="P1281" t="b">
        <v>1</v>
      </c>
      <c r="Q1281" t="s">
        <v>8274</v>
      </c>
      <c r="R1281">
        <f>ROUND(E1281/D1281*100,0)</f>
        <v>111</v>
      </c>
      <c r="S1281">
        <f>IFERROR(ROUND(E1281/O1281,2),0)</f>
        <v>73.36</v>
      </c>
      <c r="T1281" s="11" t="s">
        <v>8331</v>
      </c>
      <c r="U1281" t="s">
        <v>8332</v>
      </c>
    </row>
    <row r="1282" spans="1:21" ht="43.2" x14ac:dyDescent="0.3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5">
        <f t="shared" si="38"/>
        <v>40603.757569444446</v>
      </c>
      <c r="K1282">
        <v>1291227054</v>
      </c>
      <c r="L1282" s="15">
        <f>(((K1282/60)/60)/24)+DATE(1970,1,1)</f>
        <v>40513.757569444446</v>
      </c>
      <c r="M1282" s="10">
        <f t="shared" si="39"/>
        <v>2010</v>
      </c>
      <c r="N1282" t="b">
        <v>1</v>
      </c>
      <c r="O1282">
        <v>130</v>
      </c>
      <c r="P1282" t="b">
        <v>1</v>
      </c>
      <c r="Q1282" t="s">
        <v>8274</v>
      </c>
      <c r="R1282">
        <f>ROUND(E1282/D1282*100,0)</f>
        <v>111</v>
      </c>
      <c r="S1282">
        <f>IFERROR(ROUND(E1282/O1282,2),0)</f>
        <v>127.98</v>
      </c>
      <c r="T1282" s="11" t="s">
        <v>8331</v>
      </c>
      <c r="U1282" t="s">
        <v>8332</v>
      </c>
    </row>
    <row r="1283" spans="1:21" ht="43.2" x14ac:dyDescent="0.3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5">
        <f t="shared" ref="J1283:J1346" si="40">(((I1283/60)/60)/24)+DATE(1970,1,1)</f>
        <v>41483.743472222224</v>
      </c>
      <c r="K1283">
        <v>1373305836</v>
      </c>
      <c r="L1283" s="15">
        <f>(((K1283/60)/60)/24)+DATE(1970,1,1)</f>
        <v>41463.743472222224</v>
      </c>
      <c r="M1283" s="10">
        <f t="shared" ref="M1283:M1346" si="41">YEAR(L1283)</f>
        <v>2013</v>
      </c>
      <c r="N1283" t="b">
        <v>1</v>
      </c>
      <c r="O1283">
        <v>74</v>
      </c>
      <c r="P1283" t="b">
        <v>1</v>
      </c>
      <c r="Q1283" t="s">
        <v>8274</v>
      </c>
      <c r="R1283">
        <f>ROUND(E1283/D1283*100,0)</f>
        <v>111</v>
      </c>
      <c r="S1283">
        <f>IFERROR(ROUND(E1283/O1283,2),0)</f>
        <v>104.73</v>
      </c>
      <c r="T1283" s="11" t="s">
        <v>8331</v>
      </c>
      <c r="U1283" t="s">
        <v>8332</v>
      </c>
    </row>
    <row r="1284" spans="1:21" ht="43.2" x14ac:dyDescent="0.3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5">
        <f t="shared" si="40"/>
        <v>41617.207638888889</v>
      </c>
      <c r="K1284">
        <v>1383909855</v>
      </c>
      <c r="L1284" s="15">
        <f>(((K1284/60)/60)/24)+DATE(1970,1,1)</f>
        <v>41586.475173611114</v>
      </c>
      <c r="M1284" s="10">
        <f t="shared" si="41"/>
        <v>2013</v>
      </c>
      <c r="N1284" t="b">
        <v>1</v>
      </c>
      <c r="O1284">
        <v>274</v>
      </c>
      <c r="P1284" t="b">
        <v>1</v>
      </c>
      <c r="Q1284" t="s">
        <v>8274</v>
      </c>
      <c r="R1284">
        <f>ROUND(E1284/D1284*100,0)</f>
        <v>124</v>
      </c>
      <c r="S1284">
        <f>IFERROR(ROUND(E1284/O1284,2),0)</f>
        <v>67.67</v>
      </c>
      <c r="T1284" s="11" t="s">
        <v>8331</v>
      </c>
      <c r="U1284" t="s">
        <v>8332</v>
      </c>
    </row>
    <row r="1285" spans="1:21" ht="43.2" x14ac:dyDescent="0.3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5">
        <f t="shared" si="40"/>
        <v>41344.166666666664</v>
      </c>
      <c r="K1285">
        <v>1360948389</v>
      </c>
      <c r="L1285" s="15">
        <f>(((K1285/60)/60)/24)+DATE(1970,1,1)</f>
        <v>41320.717465277776</v>
      </c>
      <c r="M1285" s="10">
        <f t="shared" si="41"/>
        <v>2013</v>
      </c>
      <c r="N1285" t="b">
        <v>1</v>
      </c>
      <c r="O1285">
        <v>22</v>
      </c>
      <c r="P1285" t="b">
        <v>1</v>
      </c>
      <c r="Q1285" t="s">
        <v>8274</v>
      </c>
      <c r="R1285">
        <f>ROUND(E1285/D1285*100,0)</f>
        <v>211</v>
      </c>
      <c r="S1285">
        <f>IFERROR(ROUND(E1285/O1285,2),0)</f>
        <v>95.93</v>
      </c>
      <c r="T1285" s="11" t="s">
        <v>8331</v>
      </c>
      <c r="U1285" t="s">
        <v>8332</v>
      </c>
    </row>
    <row r="1286" spans="1:21" ht="43.2" x14ac:dyDescent="0.3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5">
        <f t="shared" si="40"/>
        <v>42735.707638888889</v>
      </c>
      <c r="K1286">
        <v>1481175482</v>
      </c>
      <c r="L1286" s="15">
        <f>(((K1286/60)/60)/24)+DATE(1970,1,1)</f>
        <v>42712.23474537037</v>
      </c>
      <c r="M1286" s="10">
        <f t="shared" si="41"/>
        <v>2016</v>
      </c>
      <c r="N1286" t="b">
        <v>0</v>
      </c>
      <c r="O1286">
        <v>31</v>
      </c>
      <c r="P1286" t="b">
        <v>1</v>
      </c>
      <c r="Q1286" t="s">
        <v>8269</v>
      </c>
      <c r="R1286">
        <f>ROUND(E1286/D1286*100,0)</f>
        <v>101</v>
      </c>
      <c r="S1286">
        <f>IFERROR(ROUND(E1286/O1286,2),0)</f>
        <v>65.16</v>
      </c>
      <c r="T1286" s="11" t="s">
        <v>8308</v>
      </c>
      <c r="U1286" t="s">
        <v>8309</v>
      </c>
    </row>
    <row r="1287" spans="1:21" ht="43.2" x14ac:dyDescent="0.3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5">
        <f t="shared" si="40"/>
        <v>42175.583043981482</v>
      </c>
      <c r="K1287">
        <v>1433512775</v>
      </c>
      <c r="L1287" s="15">
        <f>(((K1287/60)/60)/24)+DATE(1970,1,1)</f>
        <v>42160.583043981482</v>
      </c>
      <c r="M1287" s="10">
        <f t="shared" si="41"/>
        <v>2015</v>
      </c>
      <c r="N1287" t="b">
        <v>0</v>
      </c>
      <c r="O1287">
        <v>63</v>
      </c>
      <c r="P1287" t="b">
        <v>1</v>
      </c>
      <c r="Q1287" t="s">
        <v>8269</v>
      </c>
      <c r="R1287">
        <f>ROUND(E1287/D1287*100,0)</f>
        <v>102</v>
      </c>
      <c r="S1287">
        <f>IFERROR(ROUND(E1287/O1287,2),0)</f>
        <v>32.270000000000003</v>
      </c>
      <c r="T1287" s="11" t="s">
        <v>8308</v>
      </c>
      <c r="U1287" t="s">
        <v>8309</v>
      </c>
    </row>
    <row r="1288" spans="1:21" ht="43.2" x14ac:dyDescent="0.3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5">
        <f t="shared" si="40"/>
        <v>42052.583333333328</v>
      </c>
      <c r="K1288">
        <v>1423041227</v>
      </c>
      <c r="L1288" s="15">
        <f>(((K1288/60)/60)/24)+DATE(1970,1,1)</f>
        <v>42039.384571759263</v>
      </c>
      <c r="M1288" s="10">
        <f t="shared" si="41"/>
        <v>2015</v>
      </c>
      <c r="N1288" t="b">
        <v>0</v>
      </c>
      <c r="O1288">
        <v>20</v>
      </c>
      <c r="P1288" t="b">
        <v>1</v>
      </c>
      <c r="Q1288" t="s">
        <v>8269</v>
      </c>
      <c r="R1288">
        <f>ROUND(E1288/D1288*100,0)</f>
        <v>108</v>
      </c>
      <c r="S1288">
        <f>IFERROR(ROUND(E1288/O1288,2),0)</f>
        <v>81.25</v>
      </c>
      <c r="T1288" s="11" t="s">
        <v>8308</v>
      </c>
      <c r="U1288" t="s">
        <v>8309</v>
      </c>
    </row>
    <row r="1289" spans="1:21" ht="72" x14ac:dyDescent="0.3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5">
        <f t="shared" si="40"/>
        <v>42167.621018518519</v>
      </c>
      <c r="K1289">
        <v>1428936856</v>
      </c>
      <c r="L1289" s="15">
        <f>(((K1289/60)/60)/24)+DATE(1970,1,1)</f>
        <v>42107.621018518519</v>
      </c>
      <c r="M1289" s="10">
        <f t="shared" si="41"/>
        <v>2015</v>
      </c>
      <c r="N1289" t="b">
        <v>0</v>
      </c>
      <c r="O1289">
        <v>25</v>
      </c>
      <c r="P1289" t="b">
        <v>1</v>
      </c>
      <c r="Q1289" t="s">
        <v>8269</v>
      </c>
      <c r="R1289">
        <f>ROUND(E1289/D1289*100,0)</f>
        <v>242</v>
      </c>
      <c r="S1289">
        <f>IFERROR(ROUND(E1289/O1289,2),0)</f>
        <v>24.2</v>
      </c>
      <c r="T1289" s="11" t="s">
        <v>8308</v>
      </c>
      <c r="U1289" t="s">
        <v>8309</v>
      </c>
    </row>
    <row r="1290" spans="1:21" ht="43.2" x14ac:dyDescent="0.3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5">
        <f t="shared" si="40"/>
        <v>42592.166666666672</v>
      </c>
      <c r="K1290">
        <v>1468122163</v>
      </c>
      <c r="L1290" s="15">
        <f>(((K1290/60)/60)/24)+DATE(1970,1,1)</f>
        <v>42561.154664351852</v>
      </c>
      <c r="M1290" s="10">
        <f t="shared" si="41"/>
        <v>2016</v>
      </c>
      <c r="N1290" t="b">
        <v>0</v>
      </c>
      <c r="O1290">
        <v>61</v>
      </c>
      <c r="P1290" t="b">
        <v>1</v>
      </c>
      <c r="Q1290" t="s">
        <v>8269</v>
      </c>
      <c r="R1290">
        <f>ROUND(E1290/D1290*100,0)</f>
        <v>100</v>
      </c>
      <c r="S1290">
        <f>IFERROR(ROUND(E1290/O1290,2),0)</f>
        <v>65.87</v>
      </c>
      <c r="T1290" s="11" t="s">
        <v>8308</v>
      </c>
      <c r="U1290" t="s">
        <v>8309</v>
      </c>
    </row>
    <row r="1291" spans="1:21" ht="43.2" x14ac:dyDescent="0.3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5">
        <f t="shared" si="40"/>
        <v>42739.134780092587</v>
      </c>
      <c r="K1291">
        <v>1480907645</v>
      </c>
      <c r="L1291" s="15">
        <f>(((K1291/60)/60)/24)+DATE(1970,1,1)</f>
        <v>42709.134780092587</v>
      </c>
      <c r="M1291" s="10">
        <f t="shared" si="41"/>
        <v>2016</v>
      </c>
      <c r="N1291" t="b">
        <v>0</v>
      </c>
      <c r="O1291">
        <v>52</v>
      </c>
      <c r="P1291" t="b">
        <v>1</v>
      </c>
      <c r="Q1291" t="s">
        <v>8269</v>
      </c>
      <c r="R1291">
        <f>ROUND(E1291/D1291*100,0)</f>
        <v>125</v>
      </c>
      <c r="S1291">
        <f>IFERROR(ROUND(E1291/O1291,2),0)</f>
        <v>36.08</v>
      </c>
      <c r="T1291" s="11" t="s">
        <v>8308</v>
      </c>
      <c r="U1291" t="s">
        <v>8309</v>
      </c>
    </row>
    <row r="1292" spans="1:21" ht="28.8" x14ac:dyDescent="0.3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5">
        <f t="shared" si="40"/>
        <v>42117.290972222225</v>
      </c>
      <c r="K1292">
        <v>1427121931</v>
      </c>
      <c r="L1292" s="15">
        <f>(((K1292/60)/60)/24)+DATE(1970,1,1)</f>
        <v>42086.614942129629</v>
      </c>
      <c r="M1292" s="10">
        <f t="shared" si="41"/>
        <v>2015</v>
      </c>
      <c r="N1292" t="b">
        <v>0</v>
      </c>
      <c r="O1292">
        <v>86</v>
      </c>
      <c r="P1292" t="b">
        <v>1</v>
      </c>
      <c r="Q1292" t="s">
        <v>8269</v>
      </c>
      <c r="R1292">
        <f>ROUND(E1292/D1292*100,0)</f>
        <v>109</v>
      </c>
      <c r="S1292">
        <f>IFERROR(ROUND(E1292/O1292,2),0)</f>
        <v>44.19</v>
      </c>
      <c r="T1292" s="11" t="s">
        <v>8308</v>
      </c>
      <c r="U1292" t="s">
        <v>8309</v>
      </c>
    </row>
    <row r="1293" spans="1:21" ht="43.2" x14ac:dyDescent="0.3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5">
        <f t="shared" si="40"/>
        <v>42101.291666666672</v>
      </c>
      <c r="K1293">
        <v>1425224391</v>
      </c>
      <c r="L1293" s="15">
        <f>(((K1293/60)/60)/24)+DATE(1970,1,1)</f>
        <v>42064.652673611112</v>
      </c>
      <c r="M1293" s="10">
        <f t="shared" si="41"/>
        <v>2015</v>
      </c>
      <c r="N1293" t="b">
        <v>0</v>
      </c>
      <c r="O1293">
        <v>42</v>
      </c>
      <c r="P1293" t="b">
        <v>1</v>
      </c>
      <c r="Q1293" t="s">
        <v>8269</v>
      </c>
      <c r="R1293">
        <f>ROUND(E1293/D1293*100,0)</f>
        <v>146</v>
      </c>
      <c r="S1293">
        <f>IFERROR(ROUND(E1293/O1293,2),0)</f>
        <v>104.07</v>
      </c>
      <c r="T1293" s="11" t="s">
        <v>8308</v>
      </c>
      <c r="U1293" t="s">
        <v>8309</v>
      </c>
    </row>
    <row r="1294" spans="1:21" ht="57.6" x14ac:dyDescent="0.3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5">
        <f t="shared" si="40"/>
        <v>42283.957638888889</v>
      </c>
      <c r="K1294">
        <v>1441822828</v>
      </c>
      <c r="L1294" s="15">
        <f>(((K1294/60)/60)/24)+DATE(1970,1,1)</f>
        <v>42256.764212962968</v>
      </c>
      <c r="M1294" s="10">
        <f t="shared" si="41"/>
        <v>2015</v>
      </c>
      <c r="N1294" t="b">
        <v>0</v>
      </c>
      <c r="O1294">
        <v>52</v>
      </c>
      <c r="P1294" t="b">
        <v>1</v>
      </c>
      <c r="Q1294" t="s">
        <v>8269</v>
      </c>
      <c r="R1294">
        <f>ROUND(E1294/D1294*100,0)</f>
        <v>110</v>
      </c>
      <c r="S1294">
        <f>IFERROR(ROUND(E1294/O1294,2),0)</f>
        <v>35.96</v>
      </c>
      <c r="T1294" s="11" t="s">
        <v>8308</v>
      </c>
      <c r="U1294" t="s">
        <v>8309</v>
      </c>
    </row>
    <row r="1295" spans="1:21" ht="57.6" x14ac:dyDescent="0.3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5">
        <f t="shared" si="40"/>
        <v>42322.742719907401</v>
      </c>
      <c r="K1295">
        <v>1444927771</v>
      </c>
      <c r="L1295" s="15">
        <f>(((K1295/60)/60)/24)+DATE(1970,1,1)</f>
        <v>42292.701053240744</v>
      </c>
      <c r="M1295" s="10">
        <f t="shared" si="41"/>
        <v>2015</v>
      </c>
      <c r="N1295" t="b">
        <v>0</v>
      </c>
      <c r="O1295">
        <v>120</v>
      </c>
      <c r="P1295" t="b">
        <v>1</v>
      </c>
      <c r="Q1295" t="s">
        <v>8269</v>
      </c>
      <c r="R1295">
        <f>ROUND(E1295/D1295*100,0)</f>
        <v>102</v>
      </c>
      <c r="S1295">
        <f>IFERROR(ROUND(E1295/O1295,2),0)</f>
        <v>127.79</v>
      </c>
      <c r="T1295" s="11" t="s">
        <v>8308</v>
      </c>
      <c r="U1295" t="s">
        <v>8309</v>
      </c>
    </row>
    <row r="1296" spans="1:21" ht="43.2" x14ac:dyDescent="0.3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5">
        <f t="shared" si="40"/>
        <v>42296.458333333328</v>
      </c>
      <c r="K1296">
        <v>1443696797</v>
      </c>
      <c r="L1296" s="15">
        <f>(((K1296/60)/60)/24)+DATE(1970,1,1)</f>
        <v>42278.453668981485</v>
      </c>
      <c r="M1296" s="10">
        <f t="shared" si="41"/>
        <v>2015</v>
      </c>
      <c r="N1296" t="b">
        <v>0</v>
      </c>
      <c r="O1296">
        <v>22</v>
      </c>
      <c r="P1296" t="b">
        <v>1</v>
      </c>
      <c r="Q1296" t="s">
        <v>8269</v>
      </c>
      <c r="R1296">
        <f>ROUND(E1296/D1296*100,0)</f>
        <v>122</v>
      </c>
      <c r="S1296">
        <f>IFERROR(ROUND(E1296/O1296,2),0)</f>
        <v>27.73</v>
      </c>
      <c r="T1296" s="11" t="s">
        <v>8308</v>
      </c>
      <c r="U1296" t="s">
        <v>8309</v>
      </c>
    </row>
    <row r="1297" spans="1:21" ht="43.2" x14ac:dyDescent="0.3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5">
        <f t="shared" si="40"/>
        <v>42214.708333333328</v>
      </c>
      <c r="K1297">
        <v>1435585497</v>
      </c>
      <c r="L1297" s="15">
        <f>(((K1297/60)/60)/24)+DATE(1970,1,1)</f>
        <v>42184.572881944448</v>
      </c>
      <c r="M1297" s="10">
        <f t="shared" si="41"/>
        <v>2015</v>
      </c>
      <c r="N1297" t="b">
        <v>0</v>
      </c>
      <c r="O1297">
        <v>64</v>
      </c>
      <c r="P1297" t="b">
        <v>1</v>
      </c>
      <c r="Q1297" t="s">
        <v>8269</v>
      </c>
      <c r="R1297">
        <f>ROUND(E1297/D1297*100,0)</f>
        <v>102</v>
      </c>
      <c r="S1297">
        <f>IFERROR(ROUND(E1297/O1297,2),0)</f>
        <v>39.83</v>
      </c>
      <c r="T1297" s="11" t="s">
        <v>8308</v>
      </c>
      <c r="U1297" t="s">
        <v>8309</v>
      </c>
    </row>
    <row r="1298" spans="1:21" ht="57.6" x14ac:dyDescent="0.3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5">
        <f t="shared" si="40"/>
        <v>42443.008946759262</v>
      </c>
      <c r="K1298">
        <v>1456189973</v>
      </c>
      <c r="L1298" s="15">
        <f>(((K1298/60)/60)/24)+DATE(1970,1,1)</f>
        <v>42423.050613425927</v>
      </c>
      <c r="M1298" s="10">
        <f t="shared" si="41"/>
        <v>2016</v>
      </c>
      <c r="N1298" t="b">
        <v>0</v>
      </c>
      <c r="O1298">
        <v>23</v>
      </c>
      <c r="P1298" t="b">
        <v>1</v>
      </c>
      <c r="Q1298" t="s">
        <v>8269</v>
      </c>
      <c r="R1298">
        <f>ROUND(E1298/D1298*100,0)</f>
        <v>141</v>
      </c>
      <c r="S1298">
        <f>IFERROR(ROUND(E1298/O1298,2),0)</f>
        <v>52.17</v>
      </c>
      <c r="T1298" s="11" t="s">
        <v>8308</v>
      </c>
      <c r="U1298" t="s">
        <v>8309</v>
      </c>
    </row>
    <row r="1299" spans="1:21" ht="43.2" x14ac:dyDescent="0.3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5">
        <f t="shared" si="40"/>
        <v>42491.747199074074</v>
      </c>
      <c r="K1299">
        <v>1459533358</v>
      </c>
      <c r="L1299" s="15">
        <f>(((K1299/60)/60)/24)+DATE(1970,1,1)</f>
        <v>42461.747199074074</v>
      </c>
      <c r="M1299" s="10">
        <f t="shared" si="41"/>
        <v>2016</v>
      </c>
      <c r="N1299" t="b">
        <v>0</v>
      </c>
      <c r="O1299">
        <v>238</v>
      </c>
      <c r="P1299" t="b">
        <v>1</v>
      </c>
      <c r="Q1299" t="s">
        <v>8269</v>
      </c>
      <c r="R1299">
        <f>ROUND(E1299/D1299*100,0)</f>
        <v>110</v>
      </c>
      <c r="S1299">
        <f>IFERROR(ROUND(E1299/O1299,2),0)</f>
        <v>92.04</v>
      </c>
      <c r="T1299" s="11" t="s">
        <v>8308</v>
      </c>
      <c r="U1299" t="s">
        <v>8309</v>
      </c>
    </row>
    <row r="1300" spans="1:21" ht="43.2" x14ac:dyDescent="0.3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5">
        <f t="shared" si="40"/>
        <v>42488.680925925932</v>
      </c>
      <c r="K1300">
        <v>1459268432</v>
      </c>
      <c r="L1300" s="15">
        <f>(((K1300/60)/60)/24)+DATE(1970,1,1)</f>
        <v>42458.680925925932</v>
      </c>
      <c r="M1300" s="10">
        <f t="shared" si="41"/>
        <v>2016</v>
      </c>
      <c r="N1300" t="b">
        <v>0</v>
      </c>
      <c r="O1300">
        <v>33</v>
      </c>
      <c r="P1300" t="b">
        <v>1</v>
      </c>
      <c r="Q1300" t="s">
        <v>8269</v>
      </c>
      <c r="R1300">
        <f>ROUND(E1300/D1300*100,0)</f>
        <v>105</v>
      </c>
      <c r="S1300">
        <f>IFERROR(ROUND(E1300/O1300,2),0)</f>
        <v>63.42</v>
      </c>
      <c r="T1300" s="11" t="s">
        <v>8308</v>
      </c>
      <c r="U1300" t="s">
        <v>8309</v>
      </c>
    </row>
    <row r="1301" spans="1:21" ht="43.2" x14ac:dyDescent="0.3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5">
        <f t="shared" si="40"/>
        <v>42199.814340277779</v>
      </c>
      <c r="K1301">
        <v>1434310359</v>
      </c>
      <c r="L1301" s="15">
        <f>(((K1301/60)/60)/24)+DATE(1970,1,1)</f>
        <v>42169.814340277779</v>
      </c>
      <c r="M1301" s="10">
        <f t="shared" si="41"/>
        <v>2015</v>
      </c>
      <c r="N1301" t="b">
        <v>0</v>
      </c>
      <c r="O1301">
        <v>32</v>
      </c>
      <c r="P1301" t="b">
        <v>1</v>
      </c>
      <c r="Q1301" t="s">
        <v>8269</v>
      </c>
      <c r="R1301">
        <f>ROUND(E1301/D1301*100,0)</f>
        <v>124</v>
      </c>
      <c r="S1301">
        <f>IFERROR(ROUND(E1301/O1301,2),0)</f>
        <v>135.63</v>
      </c>
      <c r="T1301" s="11" t="s">
        <v>8308</v>
      </c>
      <c r="U1301" t="s">
        <v>8309</v>
      </c>
    </row>
    <row r="1302" spans="1:21" ht="43.2" x14ac:dyDescent="0.3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5">
        <f t="shared" si="40"/>
        <v>42522.789583333331</v>
      </c>
      <c r="K1302">
        <v>1461427938</v>
      </c>
      <c r="L1302" s="15">
        <f>(((K1302/60)/60)/24)+DATE(1970,1,1)</f>
        <v>42483.675208333334</v>
      </c>
      <c r="M1302" s="10">
        <f t="shared" si="41"/>
        <v>2016</v>
      </c>
      <c r="N1302" t="b">
        <v>0</v>
      </c>
      <c r="O1302">
        <v>24</v>
      </c>
      <c r="P1302" t="b">
        <v>1</v>
      </c>
      <c r="Q1302" t="s">
        <v>8269</v>
      </c>
      <c r="R1302">
        <f>ROUND(E1302/D1302*100,0)</f>
        <v>135</v>
      </c>
      <c r="S1302">
        <f>IFERROR(ROUND(E1302/O1302,2),0)</f>
        <v>168.75</v>
      </c>
      <c r="T1302" s="11" t="s">
        <v>8308</v>
      </c>
      <c r="U1302" t="s">
        <v>8309</v>
      </c>
    </row>
    <row r="1303" spans="1:21" ht="43.2" x14ac:dyDescent="0.3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5">
        <f t="shared" si="40"/>
        <v>42206.125</v>
      </c>
      <c r="K1303">
        <v>1436551178</v>
      </c>
      <c r="L1303" s="15">
        <f>(((K1303/60)/60)/24)+DATE(1970,1,1)</f>
        <v>42195.749745370369</v>
      </c>
      <c r="M1303" s="10">
        <f t="shared" si="41"/>
        <v>2015</v>
      </c>
      <c r="N1303" t="b">
        <v>0</v>
      </c>
      <c r="O1303">
        <v>29</v>
      </c>
      <c r="P1303" t="b">
        <v>1</v>
      </c>
      <c r="Q1303" t="s">
        <v>8269</v>
      </c>
      <c r="R1303">
        <f>ROUND(E1303/D1303*100,0)</f>
        <v>103</v>
      </c>
      <c r="S1303">
        <f>IFERROR(ROUND(E1303/O1303,2),0)</f>
        <v>70.86</v>
      </c>
      <c r="T1303" s="11" t="s">
        <v>8308</v>
      </c>
      <c r="U1303" t="s">
        <v>8309</v>
      </c>
    </row>
    <row r="1304" spans="1:21" ht="43.2" x14ac:dyDescent="0.3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5">
        <f t="shared" si="40"/>
        <v>42705.099664351852</v>
      </c>
      <c r="K1304">
        <v>1477963411</v>
      </c>
      <c r="L1304" s="15">
        <f>(((K1304/60)/60)/24)+DATE(1970,1,1)</f>
        <v>42675.057997685188</v>
      </c>
      <c r="M1304" s="10">
        <f t="shared" si="41"/>
        <v>2016</v>
      </c>
      <c r="N1304" t="b">
        <v>0</v>
      </c>
      <c r="O1304">
        <v>50</v>
      </c>
      <c r="P1304" t="b">
        <v>1</v>
      </c>
      <c r="Q1304" t="s">
        <v>8269</v>
      </c>
      <c r="R1304">
        <f>ROUND(E1304/D1304*100,0)</f>
        <v>100</v>
      </c>
      <c r="S1304">
        <f>IFERROR(ROUND(E1304/O1304,2),0)</f>
        <v>50</v>
      </c>
      <c r="T1304" s="11" t="s">
        <v>8308</v>
      </c>
      <c r="U1304" t="s">
        <v>8309</v>
      </c>
    </row>
    <row r="1305" spans="1:21" ht="28.8" x14ac:dyDescent="0.3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5">
        <f t="shared" si="40"/>
        <v>42582.458333333328</v>
      </c>
      <c r="K1305">
        <v>1468578920</v>
      </c>
      <c r="L1305" s="15">
        <f>(((K1305/60)/60)/24)+DATE(1970,1,1)</f>
        <v>42566.441203703704</v>
      </c>
      <c r="M1305" s="10">
        <f t="shared" si="41"/>
        <v>2016</v>
      </c>
      <c r="N1305" t="b">
        <v>0</v>
      </c>
      <c r="O1305">
        <v>108</v>
      </c>
      <c r="P1305" t="b">
        <v>1</v>
      </c>
      <c r="Q1305" t="s">
        <v>8269</v>
      </c>
      <c r="R1305">
        <f>ROUND(E1305/D1305*100,0)</f>
        <v>130</v>
      </c>
      <c r="S1305">
        <f>IFERROR(ROUND(E1305/O1305,2),0)</f>
        <v>42.21</v>
      </c>
      <c r="T1305" s="11" t="s">
        <v>8308</v>
      </c>
      <c r="U1305" t="s">
        <v>8309</v>
      </c>
    </row>
    <row r="1306" spans="1:21" ht="43.2" x14ac:dyDescent="0.3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5">
        <f t="shared" si="40"/>
        <v>42807.152835648143</v>
      </c>
      <c r="K1306">
        <v>1484196005</v>
      </c>
      <c r="L1306" s="15">
        <f>(((K1306/60)/60)/24)+DATE(1970,1,1)</f>
        <v>42747.194502314815</v>
      </c>
      <c r="M1306" s="10">
        <f t="shared" si="41"/>
        <v>2017</v>
      </c>
      <c r="N1306" t="b">
        <v>0</v>
      </c>
      <c r="O1306">
        <v>104</v>
      </c>
      <c r="P1306" t="b">
        <v>0</v>
      </c>
      <c r="Q1306" t="s">
        <v>8271</v>
      </c>
      <c r="R1306">
        <f>ROUND(E1306/D1306*100,0)</f>
        <v>40</v>
      </c>
      <c r="S1306">
        <f>IFERROR(ROUND(E1306/O1306,2),0)</f>
        <v>152.41</v>
      </c>
      <c r="T1306" s="11" t="s">
        <v>8325</v>
      </c>
      <c r="U1306" t="s">
        <v>8327</v>
      </c>
    </row>
    <row r="1307" spans="1:21" ht="43.2" x14ac:dyDescent="0.3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5">
        <f t="shared" si="40"/>
        <v>42572.729166666672</v>
      </c>
      <c r="K1307">
        <v>1466611108</v>
      </c>
      <c r="L1307" s="15">
        <f>(((K1307/60)/60)/24)+DATE(1970,1,1)</f>
        <v>42543.665601851855</v>
      </c>
      <c r="M1307" s="10">
        <f t="shared" si="41"/>
        <v>2016</v>
      </c>
      <c r="N1307" t="b">
        <v>0</v>
      </c>
      <c r="O1307">
        <v>86</v>
      </c>
      <c r="P1307" t="b">
        <v>0</v>
      </c>
      <c r="Q1307" t="s">
        <v>8271</v>
      </c>
      <c r="R1307">
        <f>ROUND(E1307/D1307*100,0)</f>
        <v>26</v>
      </c>
      <c r="S1307">
        <f>IFERROR(ROUND(E1307/O1307,2),0)</f>
        <v>90.62</v>
      </c>
      <c r="T1307" s="11" t="s">
        <v>8325</v>
      </c>
      <c r="U1307" t="s">
        <v>8327</v>
      </c>
    </row>
    <row r="1308" spans="1:21" ht="57.6" x14ac:dyDescent="0.3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5">
        <f t="shared" si="40"/>
        <v>41977.457569444443</v>
      </c>
      <c r="K1308">
        <v>1415098734</v>
      </c>
      <c r="L1308" s="15">
        <f>(((K1308/60)/60)/24)+DATE(1970,1,1)</f>
        <v>41947.457569444443</v>
      </c>
      <c r="M1308" s="10">
        <f t="shared" si="41"/>
        <v>2014</v>
      </c>
      <c r="N1308" t="b">
        <v>0</v>
      </c>
      <c r="O1308">
        <v>356</v>
      </c>
      <c r="P1308" t="b">
        <v>0</v>
      </c>
      <c r="Q1308" t="s">
        <v>8271</v>
      </c>
      <c r="R1308">
        <f>ROUND(E1308/D1308*100,0)</f>
        <v>65</v>
      </c>
      <c r="S1308">
        <f>IFERROR(ROUND(E1308/O1308,2),0)</f>
        <v>201.6</v>
      </c>
      <c r="T1308" s="11" t="s">
        <v>8325</v>
      </c>
      <c r="U1308" t="s">
        <v>8327</v>
      </c>
    </row>
    <row r="1309" spans="1:21" ht="28.8" x14ac:dyDescent="0.3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5">
        <f t="shared" si="40"/>
        <v>42417.503229166665</v>
      </c>
      <c r="K1309">
        <v>1453118679</v>
      </c>
      <c r="L1309" s="15">
        <f>(((K1309/60)/60)/24)+DATE(1970,1,1)</f>
        <v>42387.503229166665</v>
      </c>
      <c r="M1309" s="10">
        <f t="shared" si="41"/>
        <v>2016</v>
      </c>
      <c r="N1309" t="b">
        <v>0</v>
      </c>
      <c r="O1309">
        <v>45</v>
      </c>
      <c r="P1309" t="b">
        <v>0</v>
      </c>
      <c r="Q1309" t="s">
        <v>8271</v>
      </c>
      <c r="R1309">
        <f>ROUND(E1309/D1309*100,0)</f>
        <v>12</v>
      </c>
      <c r="S1309">
        <f>IFERROR(ROUND(E1309/O1309,2),0)</f>
        <v>127.93</v>
      </c>
      <c r="T1309" s="11" t="s">
        <v>8325</v>
      </c>
      <c r="U1309" t="s">
        <v>8327</v>
      </c>
    </row>
    <row r="1310" spans="1:21" ht="28.8" x14ac:dyDescent="0.3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5">
        <f t="shared" si="40"/>
        <v>42651.613564814819</v>
      </c>
      <c r="K1310">
        <v>1472481812</v>
      </c>
      <c r="L1310" s="15">
        <f>(((K1310/60)/60)/24)+DATE(1970,1,1)</f>
        <v>42611.613564814819</v>
      </c>
      <c r="M1310" s="10">
        <f t="shared" si="41"/>
        <v>2016</v>
      </c>
      <c r="N1310" t="b">
        <v>0</v>
      </c>
      <c r="O1310">
        <v>38</v>
      </c>
      <c r="P1310" t="b">
        <v>0</v>
      </c>
      <c r="Q1310" t="s">
        <v>8271</v>
      </c>
      <c r="R1310">
        <f>ROUND(E1310/D1310*100,0)</f>
        <v>11</v>
      </c>
      <c r="S1310">
        <f>IFERROR(ROUND(E1310/O1310,2),0)</f>
        <v>29.89</v>
      </c>
      <c r="T1310" s="11" t="s">
        <v>8325</v>
      </c>
      <c r="U1310" t="s">
        <v>8327</v>
      </c>
    </row>
    <row r="1311" spans="1:21" ht="43.2" x14ac:dyDescent="0.3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5">
        <f t="shared" si="40"/>
        <v>42292.882731481484</v>
      </c>
      <c r="K1311">
        <v>1441919468</v>
      </c>
      <c r="L1311" s="15">
        <f>(((K1311/60)/60)/24)+DATE(1970,1,1)</f>
        <v>42257.882731481484</v>
      </c>
      <c r="M1311" s="10">
        <f t="shared" si="41"/>
        <v>2015</v>
      </c>
      <c r="N1311" t="b">
        <v>0</v>
      </c>
      <c r="O1311">
        <v>35</v>
      </c>
      <c r="P1311" t="b">
        <v>0</v>
      </c>
      <c r="Q1311" t="s">
        <v>8271</v>
      </c>
      <c r="R1311">
        <f>ROUND(E1311/D1311*100,0)</f>
        <v>112</v>
      </c>
      <c r="S1311">
        <f>IFERROR(ROUND(E1311/O1311,2),0)</f>
        <v>367.97</v>
      </c>
      <c r="T1311" s="11" t="s">
        <v>8325</v>
      </c>
      <c r="U1311" t="s">
        <v>8327</v>
      </c>
    </row>
    <row r="1312" spans="1:21" ht="43.2" x14ac:dyDescent="0.3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5">
        <f t="shared" si="40"/>
        <v>42601.667245370365</v>
      </c>
      <c r="K1312">
        <v>1467734450</v>
      </c>
      <c r="L1312" s="15">
        <f>(((K1312/60)/60)/24)+DATE(1970,1,1)</f>
        <v>42556.667245370365</v>
      </c>
      <c r="M1312" s="10">
        <f t="shared" si="41"/>
        <v>2016</v>
      </c>
      <c r="N1312" t="b">
        <v>0</v>
      </c>
      <c r="O1312">
        <v>24</v>
      </c>
      <c r="P1312" t="b">
        <v>0</v>
      </c>
      <c r="Q1312" t="s">
        <v>8271</v>
      </c>
      <c r="R1312">
        <f>ROUND(E1312/D1312*100,0)</f>
        <v>16</v>
      </c>
      <c r="S1312">
        <f>IFERROR(ROUND(E1312/O1312,2),0)</f>
        <v>129.16999999999999</v>
      </c>
      <c r="T1312" s="11" t="s">
        <v>8325</v>
      </c>
      <c r="U1312" t="s">
        <v>8327</v>
      </c>
    </row>
    <row r="1313" spans="1:21" ht="57.6" x14ac:dyDescent="0.3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5">
        <f t="shared" si="40"/>
        <v>42704.843969907408</v>
      </c>
      <c r="K1313">
        <v>1477509319</v>
      </c>
      <c r="L1313" s="15">
        <f>(((K1313/60)/60)/24)+DATE(1970,1,1)</f>
        <v>42669.802303240736</v>
      </c>
      <c r="M1313" s="10">
        <f t="shared" si="41"/>
        <v>2016</v>
      </c>
      <c r="N1313" t="b">
        <v>0</v>
      </c>
      <c r="O1313">
        <v>100</v>
      </c>
      <c r="P1313" t="b">
        <v>0</v>
      </c>
      <c r="Q1313" t="s">
        <v>8271</v>
      </c>
      <c r="R1313">
        <f>ROUND(E1313/D1313*100,0)</f>
        <v>32</v>
      </c>
      <c r="S1313">
        <f>IFERROR(ROUND(E1313/O1313,2),0)</f>
        <v>800.7</v>
      </c>
      <c r="T1313" s="11" t="s">
        <v>8325</v>
      </c>
      <c r="U1313" t="s">
        <v>8327</v>
      </c>
    </row>
    <row r="1314" spans="1:21" ht="43.2" x14ac:dyDescent="0.3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5">
        <f t="shared" si="40"/>
        <v>42112.702800925923</v>
      </c>
      <c r="K1314">
        <v>1426783922</v>
      </c>
      <c r="L1314" s="15">
        <f>(((K1314/60)/60)/24)+DATE(1970,1,1)</f>
        <v>42082.702800925923</v>
      </c>
      <c r="M1314" s="10">
        <f t="shared" si="41"/>
        <v>2015</v>
      </c>
      <c r="N1314" t="b">
        <v>0</v>
      </c>
      <c r="O1314">
        <v>1</v>
      </c>
      <c r="P1314" t="b">
        <v>0</v>
      </c>
      <c r="Q1314" t="s">
        <v>8271</v>
      </c>
      <c r="R1314">
        <f>ROUND(E1314/D1314*100,0)</f>
        <v>1</v>
      </c>
      <c r="S1314">
        <f>IFERROR(ROUND(E1314/O1314,2),0)</f>
        <v>28</v>
      </c>
      <c r="T1314" s="11" t="s">
        <v>8325</v>
      </c>
      <c r="U1314" t="s">
        <v>8327</v>
      </c>
    </row>
    <row r="1315" spans="1:21" ht="43.2" x14ac:dyDescent="0.3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5">
        <f t="shared" si="40"/>
        <v>42432.709652777776</v>
      </c>
      <c r="K1315">
        <v>1454432514</v>
      </c>
      <c r="L1315" s="15">
        <f>(((K1315/60)/60)/24)+DATE(1970,1,1)</f>
        <v>42402.709652777776</v>
      </c>
      <c r="M1315" s="10">
        <f t="shared" si="41"/>
        <v>2016</v>
      </c>
      <c r="N1315" t="b">
        <v>0</v>
      </c>
      <c r="O1315">
        <v>122</v>
      </c>
      <c r="P1315" t="b">
        <v>0</v>
      </c>
      <c r="Q1315" t="s">
        <v>8271</v>
      </c>
      <c r="R1315">
        <f>ROUND(E1315/D1315*100,0)</f>
        <v>31</v>
      </c>
      <c r="S1315">
        <f>IFERROR(ROUND(E1315/O1315,2),0)</f>
        <v>102.02</v>
      </c>
      <c r="T1315" s="11" t="s">
        <v>8325</v>
      </c>
      <c r="U1315" t="s">
        <v>8327</v>
      </c>
    </row>
    <row r="1316" spans="1:21" ht="43.2" x14ac:dyDescent="0.3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5">
        <f t="shared" si="40"/>
        <v>42664.669675925921</v>
      </c>
      <c r="K1316">
        <v>1471881860</v>
      </c>
      <c r="L1316" s="15">
        <f>(((K1316/60)/60)/24)+DATE(1970,1,1)</f>
        <v>42604.669675925921</v>
      </c>
      <c r="M1316" s="10">
        <f t="shared" si="41"/>
        <v>2016</v>
      </c>
      <c r="N1316" t="b">
        <v>0</v>
      </c>
      <c r="O1316">
        <v>11</v>
      </c>
      <c r="P1316" t="b">
        <v>0</v>
      </c>
      <c r="Q1316" t="s">
        <v>8271</v>
      </c>
      <c r="R1316">
        <f>ROUND(E1316/D1316*100,0)</f>
        <v>1</v>
      </c>
      <c r="S1316">
        <f>IFERROR(ROUND(E1316/O1316,2),0)</f>
        <v>184.36</v>
      </c>
      <c r="T1316" s="11" t="s">
        <v>8325</v>
      </c>
      <c r="U1316" t="s">
        <v>8327</v>
      </c>
    </row>
    <row r="1317" spans="1:21" ht="28.8" x14ac:dyDescent="0.3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5">
        <f t="shared" si="40"/>
        <v>42314.041666666672</v>
      </c>
      <c r="K1317">
        <v>1443700648</v>
      </c>
      <c r="L1317" s="15">
        <f>(((K1317/60)/60)/24)+DATE(1970,1,1)</f>
        <v>42278.498240740737</v>
      </c>
      <c r="M1317" s="10">
        <f t="shared" si="41"/>
        <v>2015</v>
      </c>
      <c r="N1317" t="b">
        <v>0</v>
      </c>
      <c r="O1317">
        <v>248</v>
      </c>
      <c r="P1317" t="b">
        <v>0</v>
      </c>
      <c r="Q1317" t="s">
        <v>8271</v>
      </c>
      <c r="R1317">
        <f>ROUND(E1317/D1317*100,0)</f>
        <v>40</v>
      </c>
      <c r="S1317">
        <f>IFERROR(ROUND(E1317/O1317,2),0)</f>
        <v>162.91999999999999</v>
      </c>
      <c r="T1317" s="11" t="s">
        <v>8325</v>
      </c>
      <c r="U1317" t="s">
        <v>8327</v>
      </c>
    </row>
    <row r="1318" spans="1:21" ht="43.2" x14ac:dyDescent="0.3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5">
        <f t="shared" si="40"/>
        <v>42428.961909722217</v>
      </c>
      <c r="K1318">
        <v>1453676709</v>
      </c>
      <c r="L1318" s="15">
        <f>(((K1318/60)/60)/24)+DATE(1970,1,1)</f>
        <v>42393.961909722217</v>
      </c>
      <c r="M1318" s="10">
        <f t="shared" si="41"/>
        <v>2016</v>
      </c>
      <c r="N1318" t="b">
        <v>0</v>
      </c>
      <c r="O1318">
        <v>1</v>
      </c>
      <c r="P1318" t="b">
        <v>0</v>
      </c>
      <c r="Q1318" t="s">
        <v>8271</v>
      </c>
      <c r="R1318">
        <f>ROUND(E1318/D1318*100,0)</f>
        <v>0</v>
      </c>
      <c r="S1318">
        <f>IFERROR(ROUND(E1318/O1318,2),0)</f>
        <v>1</v>
      </c>
      <c r="T1318" s="11" t="s">
        <v>8325</v>
      </c>
      <c r="U1318" t="s">
        <v>8327</v>
      </c>
    </row>
    <row r="1319" spans="1:21" ht="57.6" x14ac:dyDescent="0.3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5">
        <f t="shared" si="40"/>
        <v>42572.583333333328</v>
      </c>
      <c r="K1319">
        <v>1464586746</v>
      </c>
      <c r="L1319" s="15">
        <f>(((K1319/60)/60)/24)+DATE(1970,1,1)</f>
        <v>42520.235486111109</v>
      </c>
      <c r="M1319" s="10">
        <f t="shared" si="41"/>
        <v>2016</v>
      </c>
      <c r="N1319" t="b">
        <v>0</v>
      </c>
      <c r="O1319">
        <v>19</v>
      </c>
      <c r="P1319" t="b">
        <v>0</v>
      </c>
      <c r="Q1319" t="s">
        <v>8271</v>
      </c>
      <c r="R1319">
        <f>ROUND(E1319/D1319*100,0)</f>
        <v>6</v>
      </c>
      <c r="S1319">
        <f>IFERROR(ROUND(E1319/O1319,2),0)</f>
        <v>603.53</v>
      </c>
      <c r="T1319" s="11" t="s">
        <v>8325</v>
      </c>
      <c r="U1319" t="s">
        <v>8327</v>
      </c>
    </row>
    <row r="1320" spans="1:21" ht="43.2" x14ac:dyDescent="0.3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5">
        <f t="shared" si="40"/>
        <v>42015.043657407412</v>
      </c>
      <c r="K1320">
        <v>1418346172</v>
      </c>
      <c r="L1320" s="15">
        <f>(((K1320/60)/60)/24)+DATE(1970,1,1)</f>
        <v>41985.043657407412</v>
      </c>
      <c r="M1320" s="10">
        <f t="shared" si="41"/>
        <v>2014</v>
      </c>
      <c r="N1320" t="b">
        <v>0</v>
      </c>
      <c r="O1320">
        <v>135</v>
      </c>
      <c r="P1320" t="b">
        <v>0</v>
      </c>
      <c r="Q1320" t="s">
        <v>8271</v>
      </c>
      <c r="R1320">
        <f>ROUND(E1320/D1320*100,0)</f>
        <v>15</v>
      </c>
      <c r="S1320">
        <f>IFERROR(ROUND(E1320/O1320,2),0)</f>
        <v>45.41</v>
      </c>
      <c r="T1320" s="11" t="s">
        <v>8325</v>
      </c>
      <c r="U1320" t="s">
        <v>8327</v>
      </c>
    </row>
    <row r="1321" spans="1:21" ht="43.2" x14ac:dyDescent="0.3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5">
        <f t="shared" si="40"/>
        <v>41831.666666666664</v>
      </c>
      <c r="K1321">
        <v>1403810965</v>
      </c>
      <c r="L1321" s="15">
        <f>(((K1321/60)/60)/24)+DATE(1970,1,1)</f>
        <v>41816.812094907407</v>
      </c>
      <c r="M1321" s="10">
        <f t="shared" si="41"/>
        <v>2014</v>
      </c>
      <c r="N1321" t="b">
        <v>0</v>
      </c>
      <c r="O1321">
        <v>9</v>
      </c>
      <c r="P1321" t="b">
        <v>0</v>
      </c>
      <c r="Q1321" t="s">
        <v>8271</v>
      </c>
      <c r="R1321">
        <f>ROUND(E1321/D1321*100,0)</f>
        <v>15</v>
      </c>
      <c r="S1321">
        <f>IFERROR(ROUND(E1321/O1321,2),0)</f>
        <v>97.33</v>
      </c>
      <c r="T1321" s="11" t="s">
        <v>8325</v>
      </c>
      <c r="U1321" t="s">
        <v>8327</v>
      </c>
    </row>
    <row r="1322" spans="1:21" ht="43.2" x14ac:dyDescent="0.3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5">
        <f t="shared" si="40"/>
        <v>42734.958333333328</v>
      </c>
      <c r="K1322">
        <v>1480610046</v>
      </c>
      <c r="L1322" s="15">
        <f>(((K1322/60)/60)/24)+DATE(1970,1,1)</f>
        <v>42705.690347222218</v>
      </c>
      <c r="M1322" s="10">
        <f t="shared" si="41"/>
        <v>2016</v>
      </c>
      <c r="N1322" t="b">
        <v>0</v>
      </c>
      <c r="O1322">
        <v>3</v>
      </c>
      <c r="P1322" t="b">
        <v>0</v>
      </c>
      <c r="Q1322" t="s">
        <v>8271</v>
      </c>
      <c r="R1322">
        <f>ROUND(E1322/D1322*100,0)</f>
        <v>1</v>
      </c>
      <c r="S1322">
        <f>IFERROR(ROUND(E1322/O1322,2),0)</f>
        <v>167.67</v>
      </c>
      <c r="T1322" s="11" t="s">
        <v>8325</v>
      </c>
      <c r="U1322" t="s">
        <v>8327</v>
      </c>
    </row>
    <row r="1323" spans="1:21" ht="57.6" x14ac:dyDescent="0.3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5">
        <f t="shared" si="40"/>
        <v>42727.74927083333</v>
      </c>
      <c r="K1323">
        <v>1479923937</v>
      </c>
      <c r="L1323" s="15">
        <f>(((K1323/60)/60)/24)+DATE(1970,1,1)</f>
        <v>42697.74927083333</v>
      </c>
      <c r="M1323" s="10">
        <f t="shared" si="41"/>
        <v>2016</v>
      </c>
      <c r="N1323" t="b">
        <v>0</v>
      </c>
      <c r="O1323">
        <v>7</v>
      </c>
      <c r="P1323" t="b">
        <v>0</v>
      </c>
      <c r="Q1323" t="s">
        <v>8271</v>
      </c>
      <c r="R1323">
        <f>ROUND(E1323/D1323*100,0)</f>
        <v>1</v>
      </c>
      <c r="S1323">
        <f>IFERROR(ROUND(E1323/O1323,2),0)</f>
        <v>859.86</v>
      </c>
      <c r="T1323" s="11" t="s">
        <v>8325</v>
      </c>
      <c r="U1323" t="s">
        <v>8327</v>
      </c>
    </row>
    <row r="1324" spans="1:21" ht="43.2" x14ac:dyDescent="0.3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5">
        <f t="shared" si="40"/>
        <v>42145.656539351854</v>
      </c>
      <c r="K1324">
        <v>1429631125</v>
      </c>
      <c r="L1324" s="15">
        <f>(((K1324/60)/60)/24)+DATE(1970,1,1)</f>
        <v>42115.656539351854</v>
      </c>
      <c r="M1324" s="10">
        <f t="shared" si="41"/>
        <v>2015</v>
      </c>
      <c r="N1324" t="b">
        <v>0</v>
      </c>
      <c r="O1324">
        <v>4</v>
      </c>
      <c r="P1324" t="b">
        <v>0</v>
      </c>
      <c r="Q1324" t="s">
        <v>8271</v>
      </c>
      <c r="R1324">
        <f>ROUND(E1324/D1324*100,0)</f>
        <v>0</v>
      </c>
      <c r="S1324">
        <f>IFERROR(ROUND(E1324/O1324,2),0)</f>
        <v>26.5</v>
      </c>
      <c r="T1324" s="11" t="s">
        <v>8325</v>
      </c>
      <c r="U1324" t="s">
        <v>8327</v>
      </c>
    </row>
    <row r="1325" spans="1:21" ht="43.2" x14ac:dyDescent="0.3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5">
        <f t="shared" si="40"/>
        <v>42486.288194444445</v>
      </c>
      <c r="K1325">
        <v>1458665146</v>
      </c>
      <c r="L1325" s="15">
        <f>(((K1325/60)/60)/24)+DATE(1970,1,1)</f>
        <v>42451.698449074072</v>
      </c>
      <c r="M1325" s="10">
        <f t="shared" si="41"/>
        <v>2016</v>
      </c>
      <c r="N1325" t="b">
        <v>0</v>
      </c>
      <c r="O1325">
        <v>44</v>
      </c>
      <c r="P1325" t="b">
        <v>0</v>
      </c>
      <c r="Q1325" t="s">
        <v>8271</v>
      </c>
      <c r="R1325">
        <f>ROUND(E1325/D1325*100,0)</f>
        <v>9</v>
      </c>
      <c r="S1325">
        <f>IFERROR(ROUND(E1325/O1325,2),0)</f>
        <v>30.27</v>
      </c>
      <c r="T1325" s="11" t="s">
        <v>8325</v>
      </c>
      <c r="U1325" t="s">
        <v>8327</v>
      </c>
    </row>
    <row r="1326" spans="1:21" ht="43.2" x14ac:dyDescent="0.3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5">
        <f t="shared" si="40"/>
        <v>42656.633703703701</v>
      </c>
      <c r="K1326">
        <v>1473779552</v>
      </c>
      <c r="L1326" s="15">
        <f>(((K1326/60)/60)/24)+DATE(1970,1,1)</f>
        <v>42626.633703703701</v>
      </c>
      <c r="M1326" s="10">
        <f t="shared" si="41"/>
        <v>2016</v>
      </c>
      <c r="N1326" t="b">
        <v>0</v>
      </c>
      <c r="O1326">
        <v>90</v>
      </c>
      <c r="P1326" t="b">
        <v>0</v>
      </c>
      <c r="Q1326" t="s">
        <v>8271</v>
      </c>
      <c r="R1326">
        <f>ROUND(E1326/D1326*100,0)</f>
        <v>10</v>
      </c>
      <c r="S1326">
        <f>IFERROR(ROUND(E1326/O1326,2),0)</f>
        <v>54.67</v>
      </c>
      <c r="T1326" s="11" t="s">
        <v>8325</v>
      </c>
      <c r="U1326" t="s">
        <v>8327</v>
      </c>
    </row>
    <row r="1327" spans="1:21" ht="43.2" x14ac:dyDescent="0.3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5">
        <f t="shared" si="40"/>
        <v>42734.086053240739</v>
      </c>
      <c r="K1327">
        <v>1480471435</v>
      </c>
      <c r="L1327" s="15">
        <f>(((K1327/60)/60)/24)+DATE(1970,1,1)</f>
        <v>42704.086053240739</v>
      </c>
      <c r="M1327" s="10">
        <f t="shared" si="41"/>
        <v>2016</v>
      </c>
      <c r="N1327" t="b">
        <v>0</v>
      </c>
      <c r="O1327">
        <v>8</v>
      </c>
      <c r="P1327" t="b">
        <v>0</v>
      </c>
      <c r="Q1327" t="s">
        <v>8271</v>
      </c>
      <c r="R1327">
        <f>ROUND(E1327/D1327*100,0)</f>
        <v>2</v>
      </c>
      <c r="S1327">
        <f>IFERROR(ROUND(E1327/O1327,2),0)</f>
        <v>60.75</v>
      </c>
      <c r="T1327" s="11" t="s">
        <v>8325</v>
      </c>
      <c r="U1327" t="s">
        <v>8327</v>
      </c>
    </row>
    <row r="1328" spans="1:21" ht="43.2" x14ac:dyDescent="0.3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5">
        <f t="shared" si="40"/>
        <v>42019.791990740734</v>
      </c>
      <c r="K1328">
        <v>1417460428</v>
      </c>
      <c r="L1328" s="15">
        <f>(((K1328/60)/60)/24)+DATE(1970,1,1)</f>
        <v>41974.791990740734</v>
      </c>
      <c r="M1328" s="10">
        <f t="shared" si="41"/>
        <v>2014</v>
      </c>
      <c r="N1328" t="b">
        <v>0</v>
      </c>
      <c r="O1328">
        <v>11</v>
      </c>
      <c r="P1328" t="b">
        <v>0</v>
      </c>
      <c r="Q1328" t="s">
        <v>8271</v>
      </c>
      <c r="R1328">
        <f>ROUND(E1328/D1328*100,0)</f>
        <v>1</v>
      </c>
      <c r="S1328">
        <f>IFERROR(ROUND(E1328/O1328,2),0)</f>
        <v>102.73</v>
      </c>
      <c r="T1328" s="11" t="s">
        <v>8325</v>
      </c>
      <c r="U1328" t="s">
        <v>8327</v>
      </c>
    </row>
    <row r="1329" spans="1:21" ht="43.2" x14ac:dyDescent="0.3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5">
        <f t="shared" si="40"/>
        <v>42153.678645833337</v>
      </c>
      <c r="K1329">
        <v>1430324235</v>
      </c>
      <c r="L1329" s="15">
        <f>(((K1329/60)/60)/24)+DATE(1970,1,1)</f>
        <v>42123.678645833337</v>
      </c>
      <c r="M1329" s="10">
        <f t="shared" si="41"/>
        <v>2015</v>
      </c>
      <c r="N1329" t="b">
        <v>0</v>
      </c>
      <c r="O1329">
        <v>41</v>
      </c>
      <c r="P1329" t="b">
        <v>0</v>
      </c>
      <c r="Q1329" t="s">
        <v>8271</v>
      </c>
      <c r="R1329">
        <f>ROUND(E1329/D1329*100,0)</f>
        <v>4</v>
      </c>
      <c r="S1329">
        <f>IFERROR(ROUND(E1329/O1329,2),0)</f>
        <v>41.59</v>
      </c>
      <c r="T1329" s="11" t="s">
        <v>8325</v>
      </c>
      <c r="U1329" t="s">
        <v>8327</v>
      </c>
    </row>
    <row r="1330" spans="1:21" ht="43.2" x14ac:dyDescent="0.3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5">
        <f t="shared" si="40"/>
        <v>42657.642754629633</v>
      </c>
      <c r="K1330">
        <v>1472570734</v>
      </c>
      <c r="L1330" s="15">
        <f>(((K1330/60)/60)/24)+DATE(1970,1,1)</f>
        <v>42612.642754629633</v>
      </c>
      <c r="M1330" s="10">
        <f t="shared" si="41"/>
        <v>2016</v>
      </c>
      <c r="N1330" t="b">
        <v>0</v>
      </c>
      <c r="O1330">
        <v>15</v>
      </c>
      <c r="P1330" t="b">
        <v>0</v>
      </c>
      <c r="Q1330" t="s">
        <v>8271</v>
      </c>
      <c r="R1330">
        <f>ROUND(E1330/D1330*100,0)</f>
        <v>2</v>
      </c>
      <c r="S1330">
        <f>IFERROR(ROUND(E1330/O1330,2),0)</f>
        <v>116.53</v>
      </c>
      <c r="T1330" s="11" t="s">
        <v>8325</v>
      </c>
      <c r="U1330" t="s">
        <v>8327</v>
      </c>
    </row>
    <row r="1331" spans="1:21" ht="43.2" x14ac:dyDescent="0.3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5">
        <f t="shared" si="40"/>
        <v>41975.263252314813</v>
      </c>
      <c r="K1331">
        <v>1414041545</v>
      </c>
      <c r="L1331" s="15">
        <f>(((K1331/60)/60)/24)+DATE(1970,1,1)</f>
        <v>41935.221585648149</v>
      </c>
      <c r="M1331" s="10">
        <f t="shared" si="41"/>
        <v>2014</v>
      </c>
      <c r="N1331" t="b">
        <v>0</v>
      </c>
      <c r="O1331">
        <v>9</v>
      </c>
      <c r="P1331" t="b">
        <v>0</v>
      </c>
      <c r="Q1331" t="s">
        <v>8271</v>
      </c>
      <c r="R1331">
        <f>ROUND(E1331/D1331*100,0)</f>
        <v>1</v>
      </c>
      <c r="S1331">
        <f>IFERROR(ROUND(E1331/O1331,2),0)</f>
        <v>45.33</v>
      </c>
      <c r="T1331" s="11" t="s">
        <v>8325</v>
      </c>
      <c r="U1331" t="s">
        <v>8327</v>
      </c>
    </row>
    <row r="1332" spans="1:21" ht="43.2" x14ac:dyDescent="0.3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5">
        <f t="shared" si="40"/>
        <v>42553.166666666672</v>
      </c>
      <c r="K1332">
        <v>1464763109</v>
      </c>
      <c r="L1332" s="15">
        <f>(((K1332/60)/60)/24)+DATE(1970,1,1)</f>
        <v>42522.276724537034</v>
      </c>
      <c r="M1332" s="10">
        <f t="shared" si="41"/>
        <v>2016</v>
      </c>
      <c r="N1332" t="b">
        <v>0</v>
      </c>
      <c r="O1332">
        <v>50</v>
      </c>
      <c r="P1332" t="b">
        <v>0</v>
      </c>
      <c r="Q1332" t="s">
        <v>8271</v>
      </c>
      <c r="R1332">
        <f>ROUND(E1332/D1332*100,0)</f>
        <v>22</v>
      </c>
      <c r="S1332">
        <f>IFERROR(ROUND(E1332/O1332,2),0)</f>
        <v>157.46</v>
      </c>
      <c r="T1332" s="11" t="s">
        <v>8325</v>
      </c>
      <c r="U1332" t="s">
        <v>8327</v>
      </c>
    </row>
    <row r="1333" spans="1:21" ht="43.2" x14ac:dyDescent="0.3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5">
        <f t="shared" si="40"/>
        <v>42599.50409722222</v>
      </c>
      <c r="K1333">
        <v>1468843554</v>
      </c>
      <c r="L1333" s="15">
        <f>(((K1333/60)/60)/24)+DATE(1970,1,1)</f>
        <v>42569.50409722222</v>
      </c>
      <c r="M1333" s="10">
        <f t="shared" si="41"/>
        <v>2016</v>
      </c>
      <c r="N1333" t="b">
        <v>0</v>
      </c>
      <c r="O1333">
        <v>34</v>
      </c>
      <c r="P1333" t="b">
        <v>0</v>
      </c>
      <c r="Q1333" t="s">
        <v>8271</v>
      </c>
      <c r="R1333">
        <f>ROUND(E1333/D1333*100,0)</f>
        <v>1</v>
      </c>
      <c r="S1333">
        <f>IFERROR(ROUND(E1333/O1333,2),0)</f>
        <v>100.5</v>
      </c>
      <c r="T1333" s="11" t="s">
        <v>8325</v>
      </c>
      <c r="U1333" t="s">
        <v>8327</v>
      </c>
    </row>
    <row r="1334" spans="1:21" ht="43.2" x14ac:dyDescent="0.3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5">
        <f t="shared" si="40"/>
        <v>42762.060277777782</v>
      </c>
      <c r="K1334">
        <v>1482888408</v>
      </c>
      <c r="L1334" s="15">
        <f>(((K1334/60)/60)/24)+DATE(1970,1,1)</f>
        <v>42732.060277777782</v>
      </c>
      <c r="M1334" s="10">
        <f t="shared" si="41"/>
        <v>2016</v>
      </c>
      <c r="N1334" t="b">
        <v>0</v>
      </c>
      <c r="O1334">
        <v>0</v>
      </c>
      <c r="P1334" t="b">
        <v>0</v>
      </c>
      <c r="Q1334" t="s">
        <v>8271</v>
      </c>
      <c r="R1334">
        <f>ROUND(E1334/D1334*100,0)</f>
        <v>0</v>
      </c>
      <c r="S1334">
        <f>IFERROR(ROUND(E1334/O1334,2),0)</f>
        <v>0</v>
      </c>
      <c r="T1334" s="11" t="s">
        <v>8325</v>
      </c>
      <c r="U1334" t="s">
        <v>8327</v>
      </c>
    </row>
    <row r="1335" spans="1:21" ht="43.2" x14ac:dyDescent="0.3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5">
        <f t="shared" si="40"/>
        <v>41836.106770833336</v>
      </c>
      <c r="K1335">
        <v>1402886025</v>
      </c>
      <c r="L1335" s="15">
        <f>(((K1335/60)/60)/24)+DATE(1970,1,1)</f>
        <v>41806.106770833336</v>
      </c>
      <c r="M1335" s="10">
        <f t="shared" si="41"/>
        <v>2014</v>
      </c>
      <c r="N1335" t="b">
        <v>0</v>
      </c>
      <c r="O1335">
        <v>0</v>
      </c>
      <c r="P1335" t="b">
        <v>0</v>
      </c>
      <c r="Q1335" t="s">
        <v>8271</v>
      </c>
      <c r="R1335">
        <f>ROUND(E1335/D1335*100,0)</f>
        <v>0</v>
      </c>
      <c r="S1335">
        <f>IFERROR(ROUND(E1335/O1335,2),0)</f>
        <v>0</v>
      </c>
      <c r="T1335" s="11" t="s">
        <v>8325</v>
      </c>
      <c r="U1335" t="s">
        <v>8327</v>
      </c>
    </row>
    <row r="1336" spans="1:21" ht="43.2" x14ac:dyDescent="0.3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5">
        <f t="shared" si="40"/>
        <v>42440.774155092593</v>
      </c>
      <c r="K1336">
        <v>1455129287</v>
      </c>
      <c r="L1336" s="15">
        <f>(((K1336/60)/60)/24)+DATE(1970,1,1)</f>
        <v>42410.774155092593</v>
      </c>
      <c r="M1336" s="10">
        <f t="shared" si="41"/>
        <v>2016</v>
      </c>
      <c r="N1336" t="b">
        <v>0</v>
      </c>
      <c r="O1336">
        <v>276</v>
      </c>
      <c r="P1336" t="b">
        <v>0</v>
      </c>
      <c r="Q1336" t="s">
        <v>8271</v>
      </c>
      <c r="R1336">
        <f>ROUND(E1336/D1336*100,0)</f>
        <v>11</v>
      </c>
      <c r="S1336">
        <f>IFERROR(ROUND(E1336/O1336,2),0)</f>
        <v>51.82</v>
      </c>
      <c r="T1336" s="11" t="s">
        <v>8325</v>
      </c>
      <c r="U1336" t="s">
        <v>8327</v>
      </c>
    </row>
    <row r="1337" spans="1:21" ht="43.2" x14ac:dyDescent="0.3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5">
        <f t="shared" si="40"/>
        <v>42343.936365740738</v>
      </c>
      <c r="K1337">
        <v>1446762502</v>
      </c>
      <c r="L1337" s="15">
        <f>(((K1337/60)/60)/24)+DATE(1970,1,1)</f>
        <v>42313.936365740738</v>
      </c>
      <c r="M1337" s="10">
        <f t="shared" si="41"/>
        <v>2015</v>
      </c>
      <c r="N1337" t="b">
        <v>0</v>
      </c>
      <c r="O1337">
        <v>16</v>
      </c>
      <c r="P1337" t="b">
        <v>0</v>
      </c>
      <c r="Q1337" t="s">
        <v>8271</v>
      </c>
      <c r="R1337">
        <f>ROUND(E1337/D1337*100,0)</f>
        <v>20</v>
      </c>
      <c r="S1337">
        <f>IFERROR(ROUND(E1337/O1337,2),0)</f>
        <v>308.75</v>
      </c>
      <c r="T1337" s="11" t="s">
        <v>8325</v>
      </c>
      <c r="U1337" t="s">
        <v>8327</v>
      </c>
    </row>
    <row r="1338" spans="1:21" ht="43.2" x14ac:dyDescent="0.3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5">
        <f t="shared" si="40"/>
        <v>41990.863750000004</v>
      </c>
      <c r="K1338">
        <v>1415825028</v>
      </c>
      <c r="L1338" s="15">
        <f>(((K1338/60)/60)/24)+DATE(1970,1,1)</f>
        <v>41955.863750000004</v>
      </c>
      <c r="M1338" s="10">
        <f t="shared" si="41"/>
        <v>2014</v>
      </c>
      <c r="N1338" t="b">
        <v>0</v>
      </c>
      <c r="O1338">
        <v>224</v>
      </c>
      <c r="P1338" t="b">
        <v>0</v>
      </c>
      <c r="Q1338" t="s">
        <v>8271</v>
      </c>
      <c r="R1338">
        <f>ROUND(E1338/D1338*100,0)</f>
        <v>85</v>
      </c>
      <c r="S1338">
        <f>IFERROR(ROUND(E1338/O1338,2),0)</f>
        <v>379.23</v>
      </c>
      <c r="T1338" s="11" t="s">
        <v>8325</v>
      </c>
      <c r="U1338" t="s">
        <v>8327</v>
      </c>
    </row>
    <row r="1339" spans="1:21" ht="43.2" x14ac:dyDescent="0.3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5">
        <f t="shared" si="40"/>
        <v>42797.577303240745</v>
      </c>
      <c r="K1339">
        <v>1485957079</v>
      </c>
      <c r="L1339" s="15">
        <f>(((K1339/60)/60)/24)+DATE(1970,1,1)</f>
        <v>42767.577303240745</v>
      </c>
      <c r="M1339" s="10">
        <f t="shared" si="41"/>
        <v>2017</v>
      </c>
      <c r="N1339" t="b">
        <v>0</v>
      </c>
      <c r="O1339">
        <v>140</v>
      </c>
      <c r="P1339" t="b">
        <v>0</v>
      </c>
      <c r="Q1339" t="s">
        <v>8271</v>
      </c>
      <c r="R1339">
        <f>ROUND(E1339/D1339*100,0)</f>
        <v>49</v>
      </c>
      <c r="S1339">
        <f>IFERROR(ROUND(E1339/O1339,2),0)</f>
        <v>176.36</v>
      </c>
      <c r="T1339" s="11" t="s">
        <v>8325</v>
      </c>
      <c r="U1339" t="s">
        <v>8327</v>
      </c>
    </row>
    <row r="1340" spans="1:21" ht="57.6" x14ac:dyDescent="0.3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5">
        <f t="shared" si="40"/>
        <v>42218.803622685184</v>
      </c>
      <c r="K1340">
        <v>1435951033</v>
      </c>
      <c r="L1340" s="15">
        <f>(((K1340/60)/60)/24)+DATE(1970,1,1)</f>
        <v>42188.803622685184</v>
      </c>
      <c r="M1340" s="10">
        <f t="shared" si="41"/>
        <v>2015</v>
      </c>
      <c r="N1340" t="b">
        <v>0</v>
      </c>
      <c r="O1340">
        <v>15</v>
      </c>
      <c r="P1340" t="b">
        <v>0</v>
      </c>
      <c r="Q1340" t="s">
        <v>8271</v>
      </c>
      <c r="R1340">
        <f>ROUND(E1340/D1340*100,0)</f>
        <v>3</v>
      </c>
      <c r="S1340">
        <f>IFERROR(ROUND(E1340/O1340,2),0)</f>
        <v>66.069999999999993</v>
      </c>
      <c r="T1340" s="11" t="s">
        <v>8325</v>
      </c>
      <c r="U1340" t="s">
        <v>8327</v>
      </c>
    </row>
    <row r="1341" spans="1:21" ht="28.8" x14ac:dyDescent="0.3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5">
        <f t="shared" si="40"/>
        <v>41981.688831018517</v>
      </c>
      <c r="K1341">
        <v>1414164715</v>
      </c>
      <c r="L1341" s="15">
        <f>(((K1341/60)/60)/24)+DATE(1970,1,1)</f>
        <v>41936.647164351853</v>
      </c>
      <c r="M1341" s="10">
        <f t="shared" si="41"/>
        <v>2014</v>
      </c>
      <c r="N1341" t="b">
        <v>0</v>
      </c>
      <c r="O1341">
        <v>37</v>
      </c>
      <c r="P1341" t="b">
        <v>0</v>
      </c>
      <c r="Q1341" t="s">
        <v>8271</v>
      </c>
      <c r="R1341">
        <f>ROUND(E1341/D1341*100,0)</f>
        <v>7</v>
      </c>
      <c r="S1341">
        <f>IFERROR(ROUND(E1341/O1341,2),0)</f>
        <v>89.65</v>
      </c>
      <c r="T1341" s="11" t="s">
        <v>8325</v>
      </c>
      <c r="U1341" t="s">
        <v>8327</v>
      </c>
    </row>
    <row r="1342" spans="1:21" ht="43.2" x14ac:dyDescent="0.3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5">
        <f t="shared" si="40"/>
        <v>41866.595520833333</v>
      </c>
      <c r="K1342">
        <v>1405520253</v>
      </c>
      <c r="L1342" s="15">
        <f>(((K1342/60)/60)/24)+DATE(1970,1,1)</f>
        <v>41836.595520833333</v>
      </c>
      <c r="M1342" s="10">
        <f t="shared" si="41"/>
        <v>2014</v>
      </c>
      <c r="N1342" t="b">
        <v>0</v>
      </c>
      <c r="O1342">
        <v>0</v>
      </c>
      <c r="P1342" t="b">
        <v>0</v>
      </c>
      <c r="Q1342" t="s">
        <v>8271</v>
      </c>
      <c r="R1342">
        <f>ROUND(E1342/D1342*100,0)</f>
        <v>0</v>
      </c>
      <c r="S1342">
        <f>IFERROR(ROUND(E1342/O1342,2),0)</f>
        <v>0</v>
      </c>
      <c r="T1342" s="11" t="s">
        <v>8325</v>
      </c>
      <c r="U1342" t="s">
        <v>8327</v>
      </c>
    </row>
    <row r="1343" spans="1:21" ht="57.6" x14ac:dyDescent="0.3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5">
        <f t="shared" si="40"/>
        <v>42644.624039351853</v>
      </c>
      <c r="K1343">
        <v>1472569117</v>
      </c>
      <c r="L1343" s="15">
        <f>(((K1343/60)/60)/24)+DATE(1970,1,1)</f>
        <v>42612.624039351853</v>
      </c>
      <c r="M1343" s="10">
        <f t="shared" si="41"/>
        <v>2016</v>
      </c>
      <c r="N1343" t="b">
        <v>0</v>
      </c>
      <c r="O1343">
        <v>46</v>
      </c>
      <c r="P1343" t="b">
        <v>0</v>
      </c>
      <c r="Q1343" t="s">
        <v>8271</v>
      </c>
      <c r="R1343">
        <f>ROUND(E1343/D1343*100,0)</f>
        <v>70</v>
      </c>
      <c r="S1343">
        <f>IFERROR(ROUND(E1343/O1343,2),0)</f>
        <v>382.39</v>
      </c>
      <c r="T1343" s="11" t="s">
        <v>8325</v>
      </c>
      <c r="U1343" t="s">
        <v>8327</v>
      </c>
    </row>
    <row r="1344" spans="1:21" ht="43.2" x14ac:dyDescent="0.3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5">
        <f t="shared" si="40"/>
        <v>42202.816423611104</v>
      </c>
      <c r="K1344">
        <v>1434569739</v>
      </c>
      <c r="L1344" s="15">
        <f>(((K1344/60)/60)/24)+DATE(1970,1,1)</f>
        <v>42172.816423611104</v>
      </c>
      <c r="M1344" s="10">
        <f t="shared" si="41"/>
        <v>2015</v>
      </c>
      <c r="N1344" t="b">
        <v>0</v>
      </c>
      <c r="O1344">
        <v>1</v>
      </c>
      <c r="P1344" t="b">
        <v>0</v>
      </c>
      <c r="Q1344" t="s">
        <v>8271</v>
      </c>
      <c r="R1344">
        <f>ROUND(E1344/D1344*100,0)</f>
        <v>0</v>
      </c>
      <c r="S1344">
        <f>IFERROR(ROUND(E1344/O1344,2),0)</f>
        <v>100</v>
      </c>
      <c r="T1344" s="11" t="s">
        <v>8325</v>
      </c>
      <c r="U1344" t="s">
        <v>8327</v>
      </c>
    </row>
    <row r="1345" spans="1:21" ht="43.2" x14ac:dyDescent="0.3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5">
        <f t="shared" si="40"/>
        <v>42601.165972222225</v>
      </c>
      <c r="K1345">
        <v>1466512683</v>
      </c>
      <c r="L1345" s="15">
        <f>(((K1345/60)/60)/24)+DATE(1970,1,1)</f>
        <v>42542.526423611111</v>
      </c>
      <c r="M1345" s="10">
        <f t="shared" si="41"/>
        <v>2016</v>
      </c>
      <c r="N1345" t="b">
        <v>0</v>
      </c>
      <c r="O1345">
        <v>323</v>
      </c>
      <c r="P1345" t="b">
        <v>0</v>
      </c>
      <c r="Q1345" t="s">
        <v>8271</v>
      </c>
      <c r="R1345">
        <f>ROUND(E1345/D1345*100,0)</f>
        <v>102</v>
      </c>
      <c r="S1345">
        <f>IFERROR(ROUND(E1345/O1345,2),0)</f>
        <v>158.36000000000001</v>
      </c>
      <c r="T1345" s="11" t="s">
        <v>8325</v>
      </c>
      <c r="U1345" t="s">
        <v>8327</v>
      </c>
    </row>
    <row r="1346" spans="1:21" ht="43.2" x14ac:dyDescent="0.3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5">
        <f t="shared" si="40"/>
        <v>42551.789803240739</v>
      </c>
      <c r="K1346">
        <v>1464807439</v>
      </c>
      <c r="L1346" s="15">
        <f>(((K1346/60)/60)/24)+DATE(1970,1,1)</f>
        <v>42522.789803240739</v>
      </c>
      <c r="M1346" s="10">
        <f t="shared" si="41"/>
        <v>2016</v>
      </c>
      <c r="N1346" t="b">
        <v>0</v>
      </c>
      <c r="O1346">
        <v>139</v>
      </c>
      <c r="P1346" t="b">
        <v>1</v>
      </c>
      <c r="Q1346" t="s">
        <v>8272</v>
      </c>
      <c r="R1346">
        <f>ROUND(E1346/D1346*100,0)</f>
        <v>378</v>
      </c>
      <c r="S1346">
        <f>IFERROR(ROUND(E1346/O1346,2),0)</f>
        <v>40.76</v>
      </c>
      <c r="T1346" s="11" t="s">
        <v>8328</v>
      </c>
      <c r="U1346" t="s">
        <v>8329</v>
      </c>
    </row>
    <row r="1347" spans="1:21" ht="43.2" x14ac:dyDescent="0.3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5">
        <f t="shared" ref="J1347:J1410" si="42">(((I1347/60)/60)/24)+DATE(1970,1,1)</f>
        <v>41834.814340277779</v>
      </c>
      <c r="K1347">
        <v>1402342359</v>
      </c>
      <c r="L1347" s="15">
        <f>(((K1347/60)/60)/24)+DATE(1970,1,1)</f>
        <v>41799.814340277779</v>
      </c>
      <c r="M1347" s="10">
        <f t="shared" ref="M1347:M1410" si="43">YEAR(L1347)</f>
        <v>2014</v>
      </c>
      <c r="N1347" t="b">
        <v>0</v>
      </c>
      <c r="O1347">
        <v>7</v>
      </c>
      <c r="P1347" t="b">
        <v>1</v>
      </c>
      <c r="Q1347" t="s">
        <v>8272</v>
      </c>
      <c r="R1347">
        <f>ROUND(E1347/D1347*100,0)</f>
        <v>125</v>
      </c>
      <c r="S1347">
        <f>IFERROR(ROUND(E1347/O1347,2),0)</f>
        <v>53.57</v>
      </c>
      <c r="T1347" s="11" t="s">
        <v>8328</v>
      </c>
      <c r="U1347" t="s">
        <v>8329</v>
      </c>
    </row>
    <row r="1348" spans="1:21" ht="43.2" x14ac:dyDescent="0.3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5">
        <f t="shared" si="42"/>
        <v>41452.075821759259</v>
      </c>
      <c r="K1348">
        <v>1369705751</v>
      </c>
      <c r="L1348" s="15">
        <f>(((K1348/60)/60)/24)+DATE(1970,1,1)</f>
        <v>41422.075821759259</v>
      </c>
      <c r="M1348" s="10">
        <f t="shared" si="43"/>
        <v>2013</v>
      </c>
      <c r="N1348" t="b">
        <v>0</v>
      </c>
      <c r="O1348">
        <v>149</v>
      </c>
      <c r="P1348" t="b">
        <v>1</v>
      </c>
      <c r="Q1348" t="s">
        <v>8272</v>
      </c>
      <c r="R1348">
        <f>ROUND(E1348/D1348*100,0)</f>
        <v>147</v>
      </c>
      <c r="S1348">
        <f>IFERROR(ROUND(E1348/O1348,2),0)</f>
        <v>48.45</v>
      </c>
      <c r="T1348" s="11" t="s">
        <v>8328</v>
      </c>
      <c r="U1348" t="s">
        <v>8329</v>
      </c>
    </row>
    <row r="1349" spans="1:21" ht="43.2" x14ac:dyDescent="0.3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5">
        <f t="shared" si="42"/>
        <v>42070.638020833328</v>
      </c>
      <c r="K1349">
        <v>1423149525</v>
      </c>
      <c r="L1349" s="15">
        <f>(((K1349/60)/60)/24)+DATE(1970,1,1)</f>
        <v>42040.638020833328</v>
      </c>
      <c r="M1349" s="10">
        <f t="shared" si="43"/>
        <v>2015</v>
      </c>
      <c r="N1349" t="b">
        <v>0</v>
      </c>
      <c r="O1349">
        <v>31</v>
      </c>
      <c r="P1349" t="b">
        <v>1</v>
      </c>
      <c r="Q1349" t="s">
        <v>8272</v>
      </c>
      <c r="R1349">
        <f>ROUND(E1349/D1349*100,0)</f>
        <v>102</v>
      </c>
      <c r="S1349">
        <f>IFERROR(ROUND(E1349/O1349,2),0)</f>
        <v>82.42</v>
      </c>
      <c r="T1349" s="11" t="s">
        <v>8328</v>
      </c>
      <c r="U1349" t="s">
        <v>8329</v>
      </c>
    </row>
    <row r="1350" spans="1:21" ht="43.2" x14ac:dyDescent="0.3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5">
        <f t="shared" si="42"/>
        <v>41991.506168981476</v>
      </c>
      <c r="K1350">
        <v>1416485333</v>
      </c>
      <c r="L1350" s="15">
        <f>(((K1350/60)/60)/24)+DATE(1970,1,1)</f>
        <v>41963.506168981476</v>
      </c>
      <c r="M1350" s="10">
        <f t="shared" si="43"/>
        <v>2014</v>
      </c>
      <c r="N1350" t="b">
        <v>0</v>
      </c>
      <c r="O1350">
        <v>26</v>
      </c>
      <c r="P1350" t="b">
        <v>1</v>
      </c>
      <c r="Q1350" t="s">
        <v>8272</v>
      </c>
      <c r="R1350">
        <f>ROUND(E1350/D1350*100,0)</f>
        <v>102</v>
      </c>
      <c r="S1350">
        <f>IFERROR(ROUND(E1350/O1350,2),0)</f>
        <v>230.19</v>
      </c>
      <c r="T1350" s="11" t="s">
        <v>8328</v>
      </c>
      <c r="U1350" t="s">
        <v>8329</v>
      </c>
    </row>
    <row r="1351" spans="1:21" ht="43.2" x14ac:dyDescent="0.3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5">
        <f t="shared" si="42"/>
        <v>42354.290972222225</v>
      </c>
      <c r="K1351">
        <v>1447055935</v>
      </c>
      <c r="L1351" s="15">
        <f>(((K1351/60)/60)/24)+DATE(1970,1,1)</f>
        <v>42317.33258101852</v>
      </c>
      <c r="M1351" s="10">
        <f t="shared" si="43"/>
        <v>2015</v>
      </c>
      <c r="N1351" t="b">
        <v>0</v>
      </c>
      <c r="O1351">
        <v>172</v>
      </c>
      <c r="P1351" t="b">
        <v>1</v>
      </c>
      <c r="Q1351" t="s">
        <v>8272</v>
      </c>
      <c r="R1351">
        <f>ROUND(E1351/D1351*100,0)</f>
        <v>204</v>
      </c>
      <c r="S1351">
        <f>IFERROR(ROUND(E1351/O1351,2),0)</f>
        <v>59.36</v>
      </c>
      <c r="T1351" s="11" t="s">
        <v>8328</v>
      </c>
      <c r="U1351" t="s">
        <v>8329</v>
      </c>
    </row>
    <row r="1352" spans="1:21" ht="43.2" x14ac:dyDescent="0.3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5">
        <f t="shared" si="42"/>
        <v>42364.013124999998</v>
      </c>
      <c r="K1352">
        <v>1448497134</v>
      </c>
      <c r="L1352" s="15">
        <f>(((K1352/60)/60)/24)+DATE(1970,1,1)</f>
        <v>42334.013124999998</v>
      </c>
      <c r="M1352" s="10">
        <f t="shared" si="43"/>
        <v>2015</v>
      </c>
      <c r="N1352" t="b">
        <v>0</v>
      </c>
      <c r="O1352">
        <v>78</v>
      </c>
      <c r="P1352" t="b">
        <v>1</v>
      </c>
      <c r="Q1352" t="s">
        <v>8272</v>
      </c>
      <c r="R1352">
        <f>ROUND(E1352/D1352*100,0)</f>
        <v>104</v>
      </c>
      <c r="S1352">
        <f>IFERROR(ROUND(E1352/O1352,2),0)</f>
        <v>66.7</v>
      </c>
      <c r="T1352" s="11" t="s">
        <v>8328</v>
      </c>
      <c r="U1352" t="s">
        <v>8329</v>
      </c>
    </row>
    <row r="1353" spans="1:21" ht="28.8" x14ac:dyDescent="0.3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5">
        <f t="shared" si="42"/>
        <v>42412.74009259259</v>
      </c>
      <c r="K1353">
        <v>1452707144</v>
      </c>
      <c r="L1353" s="15">
        <f>(((K1353/60)/60)/24)+DATE(1970,1,1)</f>
        <v>42382.74009259259</v>
      </c>
      <c r="M1353" s="10">
        <f t="shared" si="43"/>
        <v>2016</v>
      </c>
      <c r="N1353" t="b">
        <v>0</v>
      </c>
      <c r="O1353">
        <v>120</v>
      </c>
      <c r="P1353" t="b">
        <v>1</v>
      </c>
      <c r="Q1353" t="s">
        <v>8272</v>
      </c>
      <c r="R1353">
        <f>ROUND(E1353/D1353*100,0)</f>
        <v>101</v>
      </c>
      <c r="S1353">
        <f>IFERROR(ROUND(E1353/O1353,2),0)</f>
        <v>168.78</v>
      </c>
      <c r="T1353" s="11" t="s">
        <v>8328</v>
      </c>
      <c r="U1353" t="s">
        <v>8329</v>
      </c>
    </row>
    <row r="1354" spans="1:21" ht="43.2" x14ac:dyDescent="0.3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5">
        <f t="shared" si="42"/>
        <v>42252.165972222225</v>
      </c>
      <c r="K1354">
        <v>1436968366</v>
      </c>
      <c r="L1354" s="15">
        <f>(((K1354/60)/60)/24)+DATE(1970,1,1)</f>
        <v>42200.578310185185</v>
      </c>
      <c r="M1354" s="10">
        <f t="shared" si="43"/>
        <v>2015</v>
      </c>
      <c r="N1354" t="b">
        <v>0</v>
      </c>
      <c r="O1354">
        <v>227</v>
      </c>
      <c r="P1354" t="b">
        <v>1</v>
      </c>
      <c r="Q1354" t="s">
        <v>8272</v>
      </c>
      <c r="R1354">
        <f>ROUND(E1354/D1354*100,0)</f>
        <v>136</v>
      </c>
      <c r="S1354">
        <f>IFERROR(ROUND(E1354/O1354,2),0)</f>
        <v>59.97</v>
      </c>
      <c r="T1354" s="11" t="s">
        <v>8328</v>
      </c>
      <c r="U1354" t="s">
        <v>8329</v>
      </c>
    </row>
    <row r="1355" spans="1:21" ht="43.2" x14ac:dyDescent="0.3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5">
        <f t="shared" si="42"/>
        <v>41344</v>
      </c>
      <c r="K1355">
        <v>1359946188</v>
      </c>
      <c r="L1355" s="15">
        <f>(((K1355/60)/60)/24)+DATE(1970,1,1)</f>
        <v>41309.11791666667</v>
      </c>
      <c r="M1355" s="10">
        <f t="shared" si="43"/>
        <v>2013</v>
      </c>
      <c r="N1355" t="b">
        <v>0</v>
      </c>
      <c r="O1355">
        <v>42</v>
      </c>
      <c r="P1355" t="b">
        <v>1</v>
      </c>
      <c r="Q1355" t="s">
        <v>8272</v>
      </c>
      <c r="R1355">
        <f>ROUND(E1355/D1355*100,0)</f>
        <v>134</v>
      </c>
      <c r="S1355">
        <f>IFERROR(ROUND(E1355/O1355,2),0)</f>
        <v>31.81</v>
      </c>
      <c r="T1355" s="11" t="s">
        <v>8328</v>
      </c>
      <c r="U1355" t="s">
        <v>8329</v>
      </c>
    </row>
    <row r="1356" spans="1:21" ht="43.2" x14ac:dyDescent="0.3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5">
        <f t="shared" si="42"/>
        <v>42532.807627314818</v>
      </c>
      <c r="K1356">
        <v>1463080979</v>
      </c>
      <c r="L1356" s="15">
        <f>(((K1356/60)/60)/24)+DATE(1970,1,1)</f>
        <v>42502.807627314818</v>
      </c>
      <c r="M1356" s="10">
        <f t="shared" si="43"/>
        <v>2016</v>
      </c>
      <c r="N1356" t="b">
        <v>0</v>
      </c>
      <c r="O1356">
        <v>64</v>
      </c>
      <c r="P1356" t="b">
        <v>1</v>
      </c>
      <c r="Q1356" t="s">
        <v>8272</v>
      </c>
      <c r="R1356">
        <f>ROUND(E1356/D1356*100,0)</f>
        <v>130</v>
      </c>
      <c r="S1356">
        <f>IFERROR(ROUND(E1356/O1356,2),0)</f>
        <v>24.42</v>
      </c>
      <c r="T1356" s="11" t="s">
        <v>8328</v>
      </c>
      <c r="U1356" t="s">
        <v>8329</v>
      </c>
    </row>
    <row r="1357" spans="1:21" ht="57.6" x14ac:dyDescent="0.3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5">
        <f t="shared" si="42"/>
        <v>41243.416666666664</v>
      </c>
      <c r="K1357">
        <v>1351663605</v>
      </c>
      <c r="L1357" s="15">
        <f>(((K1357/60)/60)/24)+DATE(1970,1,1)</f>
        <v>41213.254687499997</v>
      </c>
      <c r="M1357" s="10">
        <f t="shared" si="43"/>
        <v>2012</v>
      </c>
      <c r="N1357" t="b">
        <v>0</v>
      </c>
      <c r="O1357">
        <v>121</v>
      </c>
      <c r="P1357" t="b">
        <v>1</v>
      </c>
      <c r="Q1357" t="s">
        <v>8272</v>
      </c>
      <c r="R1357">
        <f>ROUND(E1357/D1357*100,0)</f>
        <v>123</v>
      </c>
      <c r="S1357">
        <f>IFERROR(ROUND(E1357/O1357,2),0)</f>
        <v>25.35</v>
      </c>
      <c r="T1357" s="11" t="s">
        <v>8328</v>
      </c>
      <c r="U1357" t="s">
        <v>8329</v>
      </c>
    </row>
    <row r="1358" spans="1:21" ht="43.2" x14ac:dyDescent="0.3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5">
        <f t="shared" si="42"/>
        <v>41460.038888888892</v>
      </c>
      <c r="K1358">
        <v>1370393760</v>
      </c>
      <c r="L1358" s="15">
        <f>(((K1358/60)/60)/24)+DATE(1970,1,1)</f>
        <v>41430.038888888892</v>
      </c>
      <c r="M1358" s="10">
        <f t="shared" si="43"/>
        <v>2013</v>
      </c>
      <c r="N1358" t="b">
        <v>0</v>
      </c>
      <c r="O1358">
        <v>87</v>
      </c>
      <c r="P1358" t="b">
        <v>1</v>
      </c>
      <c r="Q1358" t="s">
        <v>8272</v>
      </c>
      <c r="R1358">
        <f>ROUND(E1358/D1358*100,0)</f>
        <v>183</v>
      </c>
      <c r="S1358">
        <f>IFERROR(ROUND(E1358/O1358,2),0)</f>
        <v>71.44</v>
      </c>
      <c r="T1358" s="11" t="s">
        <v>8328</v>
      </c>
      <c r="U1358" t="s">
        <v>8329</v>
      </c>
    </row>
    <row r="1359" spans="1:21" ht="43.2" x14ac:dyDescent="0.3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5">
        <f t="shared" si="42"/>
        <v>41334.249305555553</v>
      </c>
      <c r="K1359">
        <v>1359587137</v>
      </c>
      <c r="L1359" s="15">
        <f>(((K1359/60)/60)/24)+DATE(1970,1,1)</f>
        <v>41304.962233796294</v>
      </c>
      <c r="M1359" s="10">
        <f t="shared" si="43"/>
        <v>2013</v>
      </c>
      <c r="N1359" t="b">
        <v>0</v>
      </c>
      <c r="O1359">
        <v>65</v>
      </c>
      <c r="P1359" t="b">
        <v>1</v>
      </c>
      <c r="Q1359" t="s">
        <v>8272</v>
      </c>
      <c r="R1359">
        <f>ROUND(E1359/D1359*100,0)</f>
        <v>125</v>
      </c>
      <c r="S1359">
        <f>IFERROR(ROUND(E1359/O1359,2),0)</f>
        <v>38.549999999999997</v>
      </c>
      <c r="T1359" s="11" t="s">
        <v>8328</v>
      </c>
      <c r="U1359" t="s">
        <v>8329</v>
      </c>
    </row>
    <row r="1360" spans="1:21" ht="43.2" x14ac:dyDescent="0.3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5">
        <f t="shared" si="42"/>
        <v>40719.570868055554</v>
      </c>
      <c r="K1360">
        <v>1306417323</v>
      </c>
      <c r="L1360" s="15">
        <f>(((K1360/60)/60)/24)+DATE(1970,1,1)</f>
        <v>40689.570868055554</v>
      </c>
      <c r="M1360" s="10">
        <f t="shared" si="43"/>
        <v>2011</v>
      </c>
      <c r="N1360" t="b">
        <v>0</v>
      </c>
      <c r="O1360">
        <v>49</v>
      </c>
      <c r="P1360" t="b">
        <v>1</v>
      </c>
      <c r="Q1360" t="s">
        <v>8272</v>
      </c>
      <c r="R1360">
        <f>ROUND(E1360/D1360*100,0)</f>
        <v>112</v>
      </c>
      <c r="S1360">
        <f>IFERROR(ROUND(E1360/O1360,2),0)</f>
        <v>68.37</v>
      </c>
      <c r="T1360" s="11" t="s">
        <v>8328</v>
      </c>
      <c r="U1360" t="s">
        <v>8329</v>
      </c>
    </row>
    <row r="1361" spans="1:21" ht="43.2" x14ac:dyDescent="0.3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5">
        <f t="shared" si="42"/>
        <v>40730.814699074072</v>
      </c>
      <c r="K1361">
        <v>1304623990</v>
      </c>
      <c r="L1361" s="15">
        <f>(((K1361/60)/60)/24)+DATE(1970,1,1)</f>
        <v>40668.814699074072</v>
      </c>
      <c r="M1361" s="10">
        <f t="shared" si="43"/>
        <v>2011</v>
      </c>
      <c r="N1361" t="b">
        <v>0</v>
      </c>
      <c r="O1361">
        <v>19</v>
      </c>
      <c r="P1361" t="b">
        <v>1</v>
      </c>
      <c r="Q1361" t="s">
        <v>8272</v>
      </c>
      <c r="R1361">
        <f>ROUND(E1361/D1361*100,0)</f>
        <v>116</v>
      </c>
      <c r="S1361">
        <f>IFERROR(ROUND(E1361/O1361,2),0)</f>
        <v>40.21</v>
      </c>
      <c r="T1361" s="11" t="s">
        <v>8328</v>
      </c>
      <c r="U1361" t="s">
        <v>8329</v>
      </c>
    </row>
    <row r="1362" spans="1:21" ht="28.8" x14ac:dyDescent="0.3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5">
        <f t="shared" si="42"/>
        <v>41123.900694444441</v>
      </c>
      <c r="K1362">
        <v>1341524220</v>
      </c>
      <c r="L1362" s="15">
        <f>(((K1362/60)/60)/24)+DATE(1970,1,1)</f>
        <v>41095.900694444441</v>
      </c>
      <c r="M1362" s="10">
        <f t="shared" si="43"/>
        <v>2012</v>
      </c>
      <c r="N1362" t="b">
        <v>0</v>
      </c>
      <c r="O1362">
        <v>81</v>
      </c>
      <c r="P1362" t="b">
        <v>1</v>
      </c>
      <c r="Q1362" t="s">
        <v>8272</v>
      </c>
      <c r="R1362">
        <f>ROUND(E1362/D1362*100,0)</f>
        <v>173</v>
      </c>
      <c r="S1362">
        <f>IFERROR(ROUND(E1362/O1362,2),0)</f>
        <v>32.07</v>
      </c>
      <c r="T1362" s="11" t="s">
        <v>8328</v>
      </c>
      <c r="U1362" t="s">
        <v>8329</v>
      </c>
    </row>
    <row r="1363" spans="1:21" ht="43.2" x14ac:dyDescent="0.3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5">
        <f t="shared" si="42"/>
        <v>41811.717268518521</v>
      </c>
      <c r="K1363">
        <v>1400778772</v>
      </c>
      <c r="L1363" s="15">
        <f>(((K1363/60)/60)/24)+DATE(1970,1,1)</f>
        <v>41781.717268518521</v>
      </c>
      <c r="M1363" s="10">
        <f t="shared" si="43"/>
        <v>2014</v>
      </c>
      <c r="N1363" t="b">
        <v>0</v>
      </c>
      <c r="O1363">
        <v>264</v>
      </c>
      <c r="P1363" t="b">
        <v>1</v>
      </c>
      <c r="Q1363" t="s">
        <v>8272</v>
      </c>
      <c r="R1363">
        <f>ROUND(E1363/D1363*100,0)</f>
        <v>126</v>
      </c>
      <c r="S1363">
        <f>IFERROR(ROUND(E1363/O1363,2),0)</f>
        <v>28.63</v>
      </c>
      <c r="T1363" s="11" t="s">
        <v>8328</v>
      </c>
      <c r="U1363" t="s">
        <v>8329</v>
      </c>
    </row>
    <row r="1364" spans="1:21" ht="43.2" x14ac:dyDescent="0.3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5">
        <f t="shared" si="42"/>
        <v>41524.934386574074</v>
      </c>
      <c r="K1364">
        <v>1373408731</v>
      </c>
      <c r="L1364" s="15">
        <f>(((K1364/60)/60)/24)+DATE(1970,1,1)</f>
        <v>41464.934386574074</v>
      </c>
      <c r="M1364" s="10">
        <f t="shared" si="43"/>
        <v>2013</v>
      </c>
      <c r="N1364" t="b">
        <v>0</v>
      </c>
      <c r="O1364">
        <v>25</v>
      </c>
      <c r="P1364" t="b">
        <v>1</v>
      </c>
      <c r="Q1364" t="s">
        <v>8272</v>
      </c>
      <c r="R1364">
        <f>ROUND(E1364/D1364*100,0)</f>
        <v>109</v>
      </c>
      <c r="S1364">
        <f>IFERROR(ROUND(E1364/O1364,2),0)</f>
        <v>43.64</v>
      </c>
      <c r="T1364" s="11" t="s">
        <v>8328</v>
      </c>
      <c r="U1364" t="s">
        <v>8329</v>
      </c>
    </row>
    <row r="1365" spans="1:21" ht="43.2" x14ac:dyDescent="0.3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5">
        <f t="shared" si="42"/>
        <v>42415.332638888889</v>
      </c>
      <c r="K1365">
        <v>1453925727</v>
      </c>
      <c r="L1365" s="15">
        <f>(((K1365/60)/60)/24)+DATE(1970,1,1)</f>
        <v>42396.8440625</v>
      </c>
      <c r="M1365" s="10">
        <f t="shared" si="43"/>
        <v>2016</v>
      </c>
      <c r="N1365" t="b">
        <v>0</v>
      </c>
      <c r="O1365">
        <v>5</v>
      </c>
      <c r="P1365" t="b">
        <v>1</v>
      </c>
      <c r="Q1365" t="s">
        <v>8272</v>
      </c>
      <c r="R1365">
        <f>ROUND(E1365/D1365*100,0)</f>
        <v>100</v>
      </c>
      <c r="S1365">
        <f>IFERROR(ROUND(E1365/O1365,2),0)</f>
        <v>40</v>
      </c>
      <c r="T1365" s="11" t="s">
        <v>8328</v>
      </c>
      <c r="U1365" t="s">
        <v>8329</v>
      </c>
    </row>
    <row r="1366" spans="1:21" ht="57.6" x14ac:dyDescent="0.3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5">
        <f t="shared" si="42"/>
        <v>42011.6956712963</v>
      </c>
      <c r="K1366">
        <v>1415464906</v>
      </c>
      <c r="L1366" s="15">
        <f>(((K1366/60)/60)/24)+DATE(1970,1,1)</f>
        <v>41951.695671296293</v>
      </c>
      <c r="M1366" s="10">
        <f t="shared" si="43"/>
        <v>2014</v>
      </c>
      <c r="N1366" t="b">
        <v>0</v>
      </c>
      <c r="O1366">
        <v>144</v>
      </c>
      <c r="P1366" t="b">
        <v>1</v>
      </c>
      <c r="Q1366" t="s">
        <v>8274</v>
      </c>
      <c r="R1366">
        <f>ROUND(E1366/D1366*100,0)</f>
        <v>119</v>
      </c>
      <c r="S1366">
        <f>IFERROR(ROUND(E1366/O1366,2),0)</f>
        <v>346.04</v>
      </c>
      <c r="T1366" s="11" t="s">
        <v>8331</v>
      </c>
      <c r="U1366" t="s">
        <v>8332</v>
      </c>
    </row>
    <row r="1367" spans="1:21" ht="43.2" x14ac:dyDescent="0.3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5">
        <f t="shared" si="42"/>
        <v>42079.691574074073</v>
      </c>
      <c r="K1367">
        <v>1423935352</v>
      </c>
      <c r="L1367" s="15">
        <f>(((K1367/60)/60)/24)+DATE(1970,1,1)</f>
        <v>42049.733240740738</v>
      </c>
      <c r="M1367" s="10">
        <f t="shared" si="43"/>
        <v>2015</v>
      </c>
      <c r="N1367" t="b">
        <v>0</v>
      </c>
      <c r="O1367">
        <v>92</v>
      </c>
      <c r="P1367" t="b">
        <v>1</v>
      </c>
      <c r="Q1367" t="s">
        <v>8274</v>
      </c>
      <c r="R1367">
        <f>ROUND(E1367/D1367*100,0)</f>
        <v>100</v>
      </c>
      <c r="S1367">
        <f>IFERROR(ROUND(E1367/O1367,2),0)</f>
        <v>81.739999999999995</v>
      </c>
      <c r="T1367" s="11" t="s">
        <v>8331</v>
      </c>
      <c r="U1367" t="s">
        <v>8332</v>
      </c>
    </row>
    <row r="1368" spans="1:21" x14ac:dyDescent="0.3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5">
        <f t="shared" si="42"/>
        <v>41970.037766203706</v>
      </c>
      <c r="K1368">
        <v>1413158063</v>
      </c>
      <c r="L1368" s="15">
        <f>(((K1368/60)/60)/24)+DATE(1970,1,1)</f>
        <v>41924.996099537035</v>
      </c>
      <c r="M1368" s="10">
        <f t="shared" si="43"/>
        <v>2014</v>
      </c>
      <c r="N1368" t="b">
        <v>0</v>
      </c>
      <c r="O1368">
        <v>147</v>
      </c>
      <c r="P1368" t="b">
        <v>1</v>
      </c>
      <c r="Q1368" t="s">
        <v>8274</v>
      </c>
      <c r="R1368">
        <f>ROUND(E1368/D1368*100,0)</f>
        <v>126</v>
      </c>
      <c r="S1368">
        <f>IFERROR(ROUND(E1368/O1368,2),0)</f>
        <v>64.540000000000006</v>
      </c>
      <c r="T1368" s="11" t="s">
        <v>8331</v>
      </c>
      <c r="U1368" t="s">
        <v>8332</v>
      </c>
    </row>
    <row r="1369" spans="1:21" ht="43.2" x14ac:dyDescent="0.3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5">
        <f t="shared" si="42"/>
        <v>42322.044560185182</v>
      </c>
      <c r="K1369">
        <v>1444867450</v>
      </c>
      <c r="L1369" s="15">
        <f>(((K1369/60)/60)/24)+DATE(1970,1,1)</f>
        <v>42292.002893518518</v>
      </c>
      <c r="M1369" s="10">
        <f t="shared" si="43"/>
        <v>2015</v>
      </c>
      <c r="N1369" t="b">
        <v>0</v>
      </c>
      <c r="O1369">
        <v>90</v>
      </c>
      <c r="P1369" t="b">
        <v>1</v>
      </c>
      <c r="Q1369" t="s">
        <v>8274</v>
      </c>
      <c r="R1369">
        <f>ROUND(E1369/D1369*100,0)</f>
        <v>114</v>
      </c>
      <c r="S1369">
        <f>IFERROR(ROUND(E1369/O1369,2),0)</f>
        <v>63.48</v>
      </c>
      <c r="T1369" s="11" t="s">
        <v>8331</v>
      </c>
      <c r="U1369" t="s">
        <v>8332</v>
      </c>
    </row>
    <row r="1370" spans="1:21" ht="43.2" x14ac:dyDescent="0.3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5">
        <f t="shared" si="42"/>
        <v>42170.190902777773</v>
      </c>
      <c r="K1370">
        <v>1432269294</v>
      </c>
      <c r="L1370" s="15">
        <f>(((K1370/60)/60)/24)+DATE(1970,1,1)</f>
        <v>42146.190902777773</v>
      </c>
      <c r="M1370" s="10">
        <f t="shared" si="43"/>
        <v>2015</v>
      </c>
      <c r="N1370" t="b">
        <v>0</v>
      </c>
      <c r="O1370">
        <v>87</v>
      </c>
      <c r="P1370" t="b">
        <v>1</v>
      </c>
      <c r="Q1370" t="s">
        <v>8274</v>
      </c>
      <c r="R1370">
        <f>ROUND(E1370/D1370*100,0)</f>
        <v>111</v>
      </c>
      <c r="S1370">
        <f>IFERROR(ROUND(E1370/O1370,2),0)</f>
        <v>63.62</v>
      </c>
      <c r="T1370" s="11" t="s">
        <v>8331</v>
      </c>
      <c r="U1370" t="s">
        <v>8332</v>
      </c>
    </row>
    <row r="1371" spans="1:21" ht="43.2" x14ac:dyDescent="0.3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5">
        <f t="shared" si="42"/>
        <v>41740.594282407408</v>
      </c>
      <c r="K1371">
        <v>1394633746</v>
      </c>
      <c r="L1371" s="15">
        <f>(((K1371/60)/60)/24)+DATE(1970,1,1)</f>
        <v>41710.594282407408</v>
      </c>
      <c r="M1371" s="10">
        <f t="shared" si="43"/>
        <v>2014</v>
      </c>
      <c r="N1371" t="b">
        <v>0</v>
      </c>
      <c r="O1371">
        <v>406</v>
      </c>
      <c r="P1371" t="b">
        <v>1</v>
      </c>
      <c r="Q1371" t="s">
        <v>8274</v>
      </c>
      <c r="R1371">
        <f>ROUND(E1371/D1371*100,0)</f>
        <v>105</v>
      </c>
      <c r="S1371">
        <f>IFERROR(ROUND(E1371/O1371,2),0)</f>
        <v>83.97</v>
      </c>
      <c r="T1371" s="11" t="s">
        <v>8331</v>
      </c>
      <c r="U1371" t="s">
        <v>8332</v>
      </c>
    </row>
    <row r="1372" spans="1:21" ht="28.8" x14ac:dyDescent="0.3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5">
        <f t="shared" si="42"/>
        <v>41563.00335648148</v>
      </c>
      <c r="K1372">
        <v>1380585890</v>
      </c>
      <c r="L1372" s="15">
        <f>(((K1372/60)/60)/24)+DATE(1970,1,1)</f>
        <v>41548.00335648148</v>
      </c>
      <c r="M1372" s="10">
        <f t="shared" si="43"/>
        <v>2013</v>
      </c>
      <c r="N1372" t="b">
        <v>0</v>
      </c>
      <c r="O1372">
        <v>20</v>
      </c>
      <c r="P1372" t="b">
        <v>1</v>
      </c>
      <c r="Q1372" t="s">
        <v>8274</v>
      </c>
      <c r="R1372">
        <f>ROUND(E1372/D1372*100,0)</f>
        <v>104</v>
      </c>
      <c r="S1372">
        <f>IFERROR(ROUND(E1372/O1372,2),0)</f>
        <v>77.75</v>
      </c>
      <c r="T1372" s="11" t="s">
        <v>8331</v>
      </c>
      <c r="U1372" t="s">
        <v>8332</v>
      </c>
    </row>
    <row r="1373" spans="1:21" ht="43.2" x14ac:dyDescent="0.3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5">
        <f t="shared" si="42"/>
        <v>42131.758587962962</v>
      </c>
      <c r="K1373">
        <v>1428430342</v>
      </c>
      <c r="L1373" s="15">
        <f>(((K1373/60)/60)/24)+DATE(1970,1,1)</f>
        <v>42101.758587962962</v>
      </c>
      <c r="M1373" s="10">
        <f t="shared" si="43"/>
        <v>2015</v>
      </c>
      <c r="N1373" t="b">
        <v>0</v>
      </c>
      <c r="O1373">
        <v>70</v>
      </c>
      <c r="P1373" t="b">
        <v>1</v>
      </c>
      <c r="Q1373" t="s">
        <v>8274</v>
      </c>
      <c r="R1373">
        <f>ROUND(E1373/D1373*100,0)</f>
        <v>107</v>
      </c>
      <c r="S1373">
        <f>IFERROR(ROUND(E1373/O1373,2),0)</f>
        <v>107.07</v>
      </c>
      <c r="T1373" s="11" t="s">
        <v>8331</v>
      </c>
      <c r="U1373" t="s">
        <v>8332</v>
      </c>
    </row>
    <row r="1374" spans="1:21" x14ac:dyDescent="0.3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5">
        <f t="shared" si="42"/>
        <v>41102.739953703705</v>
      </c>
      <c r="K1374">
        <v>1339523132</v>
      </c>
      <c r="L1374" s="15">
        <f>(((K1374/60)/60)/24)+DATE(1970,1,1)</f>
        <v>41072.739953703705</v>
      </c>
      <c r="M1374" s="10">
        <f t="shared" si="43"/>
        <v>2012</v>
      </c>
      <c r="N1374" t="b">
        <v>0</v>
      </c>
      <c r="O1374">
        <v>16</v>
      </c>
      <c r="P1374" t="b">
        <v>1</v>
      </c>
      <c r="Q1374" t="s">
        <v>8274</v>
      </c>
      <c r="R1374">
        <f>ROUND(E1374/D1374*100,0)</f>
        <v>124</v>
      </c>
      <c r="S1374">
        <f>IFERROR(ROUND(E1374/O1374,2),0)</f>
        <v>38.75</v>
      </c>
      <c r="T1374" s="11" t="s">
        <v>8331</v>
      </c>
      <c r="U1374" t="s">
        <v>8332</v>
      </c>
    </row>
    <row r="1375" spans="1:21" ht="28.8" x14ac:dyDescent="0.3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5">
        <f t="shared" si="42"/>
        <v>42734.95177083333</v>
      </c>
      <c r="K1375">
        <v>1480546233</v>
      </c>
      <c r="L1375" s="15">
        <f>(((K1375/60)/60)/24)+DATE(1970,1,1)</f>
        <v>42704.95177083333</v>
      </c>
      <c r="M1375" s="10">
        <f t="shared" si="43"/>
        <v>2016</v>
      </c>
      <c r="N1375" t="b">
        <v>0</v>
      </c>
      <c r="O1375">
        <v>52</v>
      </c>
      <c r="P1375" t="b">
        <v>1</v>
      </c>
      <c r="Q1375" t="s">
        <v>8274</v>
      </c>
      <c r="R1375">
        <f>ROUND(E1375/D1375*100,0)</f>
        <v>105</v>
      </c>
      <c r="S1375">
        <f>IFERROR(ROUND(E1375/O1375,2),0)</f>
        <v>201.94</v>
      </c>
      <c r="T1375" s="11" t="s">
        <v>8331</v>
      </c>
      <c r="U1375" t="s">
        <v>8332</v>
      </c>
    </row>
    <row r="1376" spans="1:21" ht="43.2" x14ac:dyDescent="0.3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5">
        <f t="shared" si="42"/>
        <v>42454.12023148148</v>
      </c>
      <c r="K1376">
        <v>1456285988</v>
      </c>
      <c r="L1376" s="15">
        <f>(((K1376/60)/60)/24)+DATE(1970,1,1)</f>
        <v>42424.161898148144</v>
      </c>
      <c r="M1376" s="10">
        <f t="shared" si="43"/>
        <v>2016</v>
      </c>
      <c r="N1376" t="b">
        <v>0</v>
      </c>
      <c r="O1376">
        <v>66</v>
      </c>
      <c r="P1376" t="b">
        <v>1</v>
      </c>
      <c r="Q1376" t="s">
        <v>8274</v>
      </c>
      <c r="R1376">
        <f>ROUND(E1376/D1376*100,0)</f>
        <v>189</v>
      </c>
      <c r="S1376">
        <f>IFERROR(ROUND(E1376/O1376,2),0)</f>
        <v>43.06</v>
      </c>
      <c r="T1376" s="11" t="s">
        <v>8331</v>
      </c>
      <c r="U1376" t="s">
        <v>8332</v>
      </c>
    </row>
    <row r="1377" spans="1:21" ht="57.6" x14ac:dyDescent="0.3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5">
        <f t="shared" si="42"/>
        <v>42750.066192129627</v>
      </c>
      <c r="K1377">
        <v>1481852119</v>
      </c>
      <c r="L1377" s="15">
        <f>(((K1377/60)/60)/24)+DATE(1970,1,1)</f>
        <v>42720.066192129627</v>
      </c>
      <c r="M1377" s="10">
        <f t="shared" si="43"/>
        <v>2016</v>
      </c>
      <c r="N1377" t="b">
        <v>0</v>
      </c>
      <c r="O1377">
        <v>109</v>
      </c>
      <c r="P1377" t="b">
        <v>1</v>
      </c>
      <c r="Q1377" t="s">
        <v>8274</v>
      </c>
      <c r="R1377">
        <f>ROUND(E1377/D1377*100,0)</f>
        <v>171</v>
      </c>
      <c r="S1377">
        <f>IFERROR(ROUND(E1377/O1377,2),0)</f>
        <v>62.87</v>
      </c>
      <c r="T1377" s="11" t="s">
        <v>8331</v>
      </c>
      <c r="U1377" t="s">
        <v>8332</v>
      </c>
    </row>
    <row r="1378" spans="1:21" ht="28.8" x14ac:dyDescent="0.3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5">
        <f t="shared" si="42"/>
        <v>42707.710717592592</v>
      </c>
      <c r="K1378">
        <v>1478189006</v>
      </c>
      <c r="L1378" s="15">
        <f>(((K1378/60)/60)/24)+DATE(1970,1,1)</f>
        <v>42677.669050925921</v>
      </c>
      <c r="M1378" s="10">
        <f t="shared" si="43"/>
        <v>2016</v>
      </c>
      <c r="N1378" t="b">
        <v>0</v>
      </c>
      <c r="O1378">
        <v>168</v>
      </c>
      <c r="P1378" t="b">
        <v>1</v>
      </c>
      <c r="Q1378" t="s">
        <v>8274</v>
      </c>
      <c r="R1378">
        <f>ROUND(E1378/D1378*100,0)</f>
        <v>252</v>
      </c>
      <c r="S1378">
        <f>IFERROR(ROUND(E1378/O1378,2),0)</f>
        <v>55.61</v>
      </c>
      <c r="T1378" s="11" t="s">
        <v>8331</v>
      </c>
      <c r="U1378" t="s">
        <v>8332</v>
      </c>
    </row>
    <row r="1379" spans="1:21" ht="43.2" x14ac:dyDescent="0.3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5">
        <f t="shared" si="42"/>
        <v>42769.174305555556</v>
      </c>
      <c r="K1379">
        <v>1484198170</v>
      </c>
      <c r="L1379" s="15">
        <f>(((K1379/60)/60)/24)+DATE(1970,1,1)</f>
        <v>42747.219560185185</v>
      </c>
      <c r="M1379" s="10">
        <f t="shared" si="43"/>
        <v>2017</v>
      </c>
      <c r="N1379" t="b">
        <v>0</v>
      </c>
      <c r="O1379">
        <v>31</v>
      </c>
      <c r="P1379" t="b">
        <v>1</v>
      </c>
      <c r="Q1379" t="s">
        <v>8274</v>
      </c>
      <c r="R1379">
        <f>ROUND(E1379/D1379*100,0)</f>
        <v>116</v>
      </c>
      <c r="S1379">
        <f>IFERROR(ROUND(E1379/O1379,2),0)</f>
        <v>48.71</v>
      </c>
      <c r="T1379" s="11" t="s">
        <v>8331</v>
      </c>
      <c r="U1379" t="s">
        <v>8332</v>
      </c>
    </row>
    <row r="1380" spans="1:21" x14ac:dyDescent="0.3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5">
        <f t="shared" si="42"/>
        <v>42583.759374999994</v>
      </c>
      <c r="K1380">
        <v>1468779210</v>
      </c>
      <c r="L1380" s="15">
        <f>(((K1380/60)/60)/24)+DATE(1970,1,1)</f>
        <v>42568.759374999994</v>
      </c>
      <c r="M1380" s="10">
        <f t="shared" si="43"/>
        <v>2016</v>
      </c>
      <c r="N1380" t="b">
        <v>0</v>
      </c>
      <c r="O1380">
        <v>133</v>
      </c>
      <c r="P1380" t="b">
        <v>1</v>
      </c>
      <c r="Q1380" t="s">
        <v>8274</v>
      </c>
      <c r="R1380">
        <f>ROUND(E1380/D1380*100,0)</f>
        <v>203</v>
      </c>
      <c r="S1380">
        <f>IFERROR(ROUND(E1380/O1380,2),0)</f>
        <v>30.58</v>
      </c>
      <c r="T1380" s="11" t="s">
        <v>8331</v>
      </c>
      <c r="U1380" t="s">
        <v>8332</v>
      </c>
    </row>
    <row r="1381" spans="1:21" ht="28.8" x14ac:dyDescent="0.3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5">
        <f t="shared" si="42"/>
        <v>42160.491620370376</v>
      </c>
      <c r="K1381">
        <v>1430912876</v>
      </c>
      <c r="L1381" s="15">
        <f>(((K1381/60)/60)/24)+DATE(1970,1,1)</f>
        <v>42130.491620370376</v>
      </c>
      <c r="M1381" s="10">
        <f t="shared" si="43"/>
        <v>2015</v>
      </c>
      <c r="N1381" t="b">
        <v>0</v>
      </c>
      <c r="O1381">
        <v>151</v>
      </c>
      <c r="P1381" t="b">
        <v>1</v>
      </c>
      <c r="Q1381" t="s">
        <v>8274</v>
      </c>
      <c r="R1381">
        <f>ROUND(E1381/D1381*100,0)</f>
        <v>112</v>
      </c>
      <c r="S1381">
        <f>IFERROR(ROUND(E1381/O1381,2),0)</f>
        <v>73.91</v>
      </c>
      <c r="T1381" s="11" t="s">
        <v>8331</v>
      </c>
      <c r="U1381" t="s">
        <v>8332</v>
      </c>
    </row>
    <row r="1382" spans="1:21" ht="43.2" x14ac:dyDescent="0.3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5">
        <f t="shared" si="42"/>
        <v>42164.083333333328</v>
      </c>
      <c r="K1382">
        <v>1431886706</v>
      </c>
      <c r="L1382" s="15">
        <f>(((K1382/60)/60)/24)+DATE(1970,1,1)</f>
        <v>42141.762800925921</v>
      </c>
      <c r="M1382" s="10">
        <f t="shared" si="43"/>
        <v>2015</v>
      </c>
      <c r="N1382" t="b">
        <v>0</v>
      </c>
      <c r="O1382">
        <v>5</v>
      </c>
      <c r="P1382" t="b">
        <v>1</v>
      </c>
      <c r="Q1382" t="s">
        <v>8274</v>
      </c>
      <c r="R1382">
        <f>ROUND(E1382/D1382*100,0)</f>
        <v>424</v>
      </c>
      <c r="S1382">
        <f>IFERROR(ROUND(E1382/O1382,2),0)</f>
        <v>21.2</v>
      </c>
      <c r="T1382" s="11" t="s">
        <v>8331</v>
      </c>
      <c r="U1382" t="s">
        <v>8332</v>
      </c>
    </row>
    <row r="1383" spans="1:21" ht="57.6" x14ac:dyDescent="0.3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5">
        <f t="shared" si="42"/>
        <v>42733.214409722219</v>
      </c>
      <c r="K1383">
        <v>1480396125</v>
      </c>
      <c r="L1383" s="15">
        <f>(((K1383/60)/60)/24)+DATE(1970,1,1)</f>
        <v>42703.214409722219</v>
      </c>
      <c r="M1383" s="10">
        <f t="shared" si="43"/>
        <v>2016</v>
      </c>
      <c r="N1383" t="b">
        <v>0</v>
      </c>
      <c r="O1383">
        <v>73</v>
      </c>
      <c r="P1383" t="b">
        <v>1</v>
      </c>
      <c r="Q1383" t="s">
        <v>8274</v>
      </c>
      <c r="R1383">
        <f>ROUND(E1383/D1383*100,0)</f>
        <v>107</v>
      </c>
      <c r="S1383">
        <f>IFERROR(ROUND(E1383/O1383,2),0)</f>
        <v>73.36</v>
      </c>
      <c r="T1383" s="11" t="s">
        <v>8331</v>
      </c>
      <c r="U1383" t="s">
        <v>8332</v>
      </c>
    </row>
    <row r="1384" spans="1:21" ht="43.2" x14ac:dyDescent="0.3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5">
        <f t="shared" si="42"/>
        <v>41400.800185185188</v>
      </c>
      <c r="K1384">
        <v>1365275536</v>
      </c>
      <c r="L1384" s="15">
        <f>(((K1384/60)/60)/24)+DATE(1970,1,1)</f>
        <v>41370.800185185188</v>
      </c>
      <c r="M1384" s="10">
        <f t="shared" si="43"/>
        <v>2013</v>
      </c>
      <c r="N1384" t="b">
        <v>0</v>
      </c>
      <c r="O1384">
        <v>148</v>
      </c>
      <c r="P1384" t="b">
        <v>1</v>
      </c>
      <c r="Q1384" t="s">
        <v>8274</v>
      </c>
      <c r="R1384">
        <f>ROUND(E1384/D1384*100,0)</f>
        <v>104</v>
      </c>
      <c r="S1384">
        <f>IFERROR(ROUND(E1384/O1384,2),0)</f>
        <v>56.41</v>
      </c>
      <c r="T1384" s="11" t="s">
        <v>8331</v>
      </c>
      <c r="U1384" t="s">
        <v>8332</v>
      </c>
    </row>
    <row r="1385" spans="1:21" ht="43.2" x14ac:dyDescent="0.3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5">
        <f t="shared" si="42"/>
        <v>42727.074976851851</v>
      </c>
      <c r="K1385">
        <v>1480729678</v>
      </c>
      <c r="L1385" s="15">
        <f>(((K1385/60)/60)/24)+DATE(1970,1,1)</f>
        <v>42707.074976851851</v>
      </c>
      <c r="M1385" s="10">
        <f t="shared" si="43"/>
        <v>2016</v>
      </c>
      <c r="N1385" t="b">
        <v>0</v>
      </c>
      <c r="O1385">
        <v>93</v>
      </c>
      <c r="P1385" t="b">
        <v>1</v>
      </c>
      <c r="Q1385" t="s">
        <v>8274</v>
      </c>
      <c r="R1385">
        <f>ROUND(E1385/D1385*100,0)</f>
        <v>212</v>
      </c>
      <c r="S1385">
        <f>IFERROR(ROUND(E1385/O1385,2),0)</f>
        <v>50.25</v>
      </c>
      <c r="T1385" s="11" t="s">
        <v>8331</v>
      </c>
      <c r="U1385" t="s">
        <v>8332</v>
      </c>
    </row>
    <row r="1386" spans="1:21" ht="43.2" x14ac:dyDescent="0.3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5">
        <f t="shared" si="42"/>
        <v>42190.735208333332</v>
      </c>
      <c r="K1386">
        <v>1433525922</v>
      </c>
      <c r="L1386" s="15">
        <f>(((K1386/60)/60)/24)+DATE(1970,1,1)</f>
        <v>42160.735208333332</v>
      </c>
      <c r="M1386" s="10">
        <f t="shared" si="43"/>
        <v>2015</v>
      </c>
      <c r="N1386" t="b">
        <v>0</v>
      </c>
      <c r="O1386">
        <v>63</v>
      </c>
      <c r="P1386" t="b">
        <v>1</v>
      </c>
      <c r="Q1386" t="s">
        <v>8274</v>
      </c>
      <c r="R1386">
        <f>ROUND(E1386/D1386*100,0)</f>
        <v>124</v>
      </c>
      <c r="S1386">
        <f>IFERROR(ROUND(E1386/O1386,2),0)</f>
        <v>68.94</v>
      </c>
      <c r="T1386" s="11" t="s">
        <v>8331</v>
      </c>
      <c r="U1386" t="s">
        <v>8332</v>
      </c>
    </row>
    <row r="1387" spans="1:21" ht="43.2" x14ac:dyDescent="0.3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5">
        <f t="shared" si="42"/>
        <v>42489.507638888885</v>
      </c>
      <c r="K1387">
        <v>1457109121</v>
      </c>
      <c r="L1387" s="15">
        <f>(((K1387/60)/60)/24)+DATE(1970,1,1)</f>
        <v>42433.688900462963</v>
      </c>
      <c r="M1387" s="10">
        <f t="shared" si="43"/>
        <v>2016</v>
      </c>
      <c r="N1387" t="b">
        <v>0</v>
      </c>
      <c r="O1387">
        <v>134</v>
      </c>
      <c r="P1387" t="b">
        <v>1</v>
      </c>
      <c r="Q1387" t="s">
        <v>8274</v>
      </c>
      <c r="R1387">
        <f>ROUND(E1387/D1387*100,0)</f>
        <v>110</v>
      </c>
      <c r="S1387">
        <f>IFERROR(ROUND(E1387/O1387,2),0)</f>
        <v>65.91</v>
      </c>
      <c r="T1387" s="11" t="s">
        <v>8331</v>
      </c>
      <c r="U1387" t="s">
        <v>8332</v>
      </c>
    </row>
    <row r="1388" spans="1:21" ht="28.8" x14ac:dyDescent="0.3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5">
        <f t="shared" si="42"/>
        <v>42214.646863425922</v>
      </c>
      <c r="K1388">
        <v>1435591889</v>
      </c>
      <c r="L1388" s="15">
        <f>(((K1388/60)/60)/24)+DATE(1970,1,1)</f>
        <v>42184.646863425922</v>
      </c>
      <c r="M1388" s="10">
        <f t="shared" si="43"/>
        <v>2015</v>
      </c>
      <c r="N1388" t="b">
        <v>0</v>
      </c>
      <c r="O1388">
        <v>14</v>
      </c>
      <c r="P1388" t="b">
        <v>1</v>
      </c>
      <c r="Q1388" t="s">
        <v>8274</v>
      </c>
      <c r="R1388">
        <f>ROUND(E1388/D1388*100,0)</f>
        <v>219</v>
      </c>
      <c r="S1388">
        <f>IFERROR(ROUND(E1388/O1388,2),0)</f>
        <v>62.5</v>
      </c>
      <c r="T1388" s="11" t="s">
        <v>8331</v>
      </c>
      <c r="U1388" t="s">
        <v>8332</v>
      </c>
    </row>
    <row r="1389" spans="1:21" ht="43.2" x14ac:dyDescent="0.3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5">
        <f t="shared" si="42"/>
        <v>42158.1875</v>
      </c>
      <c r="K1389">
        <v>1430604395</v>
      </c>
      <c r="L1389" s="15">
        <f>(((K1389/60)/60)/24)+DATE(1970,1,1)</f>
        <v>42126.92123842593</v>
      </c>
      <c r="M1389" s="10">
        <f t="shared" si="43"/>
        <v>2015</v>
      </c>
      <c r="N1389" t="b">
        <v>0</v>
      </c>
      <c r="O1389">
        <v>78</v>
      </c>
      <c r="P1389" t="b">
        <v>1</v>
      </c>
      <c r="Q1389" t="s">
        <v>8274</v>
      </c>
      <c r="R1389">
        <f>ROUND(E1389/D1389*100,0)</f>
        <v>137</v>
      </c>
      <c r="S1389">
        <f>IFERROR(ROUND(E1389/O1389,2),0)</f>
        <v>70.06</v>
      </c>
      <c r="T1389" s="11" t="s">
        <v>8331</v>
      </c>
      <c r="U1389" t="s">
        <v>8332</v>
      </c>
    </row>
    <row r="1390" spans="1:21" ht="43.2" x14ac:dyDescent="0.3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5">
        <f t="shared" si="42"/>
        <v>42660.676388888889</v>
      </c>
      <c r="K1390">
        <v>1474469117</v>
      </c>
      <c r="L1390" s="15">
        <f>(((K1390/60)/60)/24)+DATE(1970,1,1)</f>
        <v>42634.614780092597</v>
      </c>
      <c r="M1390" s="10">
        <f t="shared" si="43"/>
        <v>2016</v>
      </c>
      <c r="N1390" t="b">
        <v>0</v>
      </c>
      <c r="O1390">
        <v>112</v>
      </c>
      <c r="P1390" t="b">
        <v>1</v>
      </c>
      <c r="Q1390" t="s">
        <v>8274</v>
      </c>
      <c r="R1390">
        <f>ROUND(E1390/D1390*100,0)</f>
        <v>135</v>
      </c>
      <c r="S1390">
        <f>IFERROR(ROUND(E1390/O1390,2),0)</f>
        <v>60.18</v>
      </c>
      <c r="T1390" s="11" t="s">
        <v>8331</v>
      </c>
      <c r="U1390" t="s">
        <v>8332</v>
      </c>
    </row>
    <row r="1391" spans="1:21" ht="28.8" x14ac:dyDescent="0.3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5">
        <f t="shared" si="42"/>
        <v>42595.480983796297</v>
      </c>
      <c r="K1391">
        <v>1468495957</v>
      </c>
      <c r="L1391" s="15">
        <f>(((K1391/60)/60)/24)+DATE(1970,1,1)</f>
        <v>42565.480983796297</v>
      </c>
      <c r="M1391" s="10">
        <f t="shared" si="43"/>
        <v>2016</v>
      </c>
      <c r="N1391" t="b">
        <v>0</v>
      </c>
      <c r="O1391">
        <v>34</v>
      </c>
      <c r="P1391" t="b">
        <v>1</v>
      </c>
      <c r="Q1391" t="s">
        <v>8274</v>
      </c>
      <c r="R1391">
        <f>ROUND(E1391/D1391*100,0)</f>
        <v>145</v>
      </c>
      <c r="S1391">
        <f>IFERROR(ROUND(E1391/O1391,2),0)</f>
        <v>21.38</v>
      </c>
      <c r="T1391" s="11" t="s">
        <v>8331</v>
      </c>
      <c r="U1391" t="s">
        <v>8332</v>
      </c>
    </row>
    <row r="1392" spans="1:21" ht="43.2" x14ac:dyDescent="0.3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5">
        <f t="shared" si="42"/>
        <v>42121.716666666667</v>
      </c>
      <c r="K1392">
        <v>1427224606</v>
      </c>
      <c r="L1392" s="15">
        <f>(((K1392/60)/60)/24)+DATE(1970,1,1)</f>
        <v>42087.803310185183</v>
      </c>
      <c r="M1392" s="10">
        <f t="shared" si="43"/>
        <v>2015</v>
      </c>
      <c r="N1392" t="b">
        <v>0</v>
      </c>
      <c r="O1392">
        <v>19</v>
      </c>
      <c r="P1392" t="b">
        <v>1</v>
      </c>
      <c r="Q1392" t="s">
        <v>8274</v>
      </c>
      <c r="R1392">
        <f>ROUND(E1392/D1392*100,0)</f>
        <v>109</v>
      </c>
      <c r="S1392">
        <f>IFERROR(ROUND(E1392/O1392,2),0)</f>
        <v>160.79</v>
      </c>
      <c r="T1392" s="11" t="s">
        <v>8331</v>
      </c>
      <c r="U1392" t="s">
        <v>8332</v>
      </c>
    </row>
    <row r="1393" spans="1:21" ht="43.2" x14ac:dyDescent="0.3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5">
        <f t="shared" si="42"/>
        <v>42238.207638888889</v>
      </c>
      <c r="K1393">
        <v>1436369818</v>
      </c>
      <c r="L1393" s="15">
        <f>(((K1393/60)/60)/24)+DATE(1970,1,1)</f>
        <v>42193.650671296295</v>
      </c>
      <c r="M1393" s="10">
        <f t="shared" si="43"/>
        <v>2015</v>
      </c>
      <c r="N1393" t="b">
        <v>0</v>
      </c>
      <c r="O1393">
        <v>13</v>
      </c>
      <c r="P1393" t="b">
        <v>1</v>
      </c>
      <c r="Q1393" t="s">
        <v>8274</v>
      </c>
      <c r="R1393">
        <f>ROUND(E1393/D1393*100,0)</f>
        <v>110</v>
      </c>
      <c r="S1393">
        <f>IFERROR(ROUND(E1393/O1393,2),0)</f>
        <v>42.38</v>
      </c>
      <c r="T1393" s="11" t="s">
        <v>8331</v>
      </c>
      <c r="U1393" t="s">
        <v>8332</v>
      </c>
    </row>
    <row r="1394" spans="1:21" ht="43.2" x14ac:dyDescent="0.3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5">
        <f t="shared" si="42"/>
        <v>42432.154930555553</v>
      </c>
      <c r="K1394">
        <v>1454298186</v>
      </c>
      <c r="L1394" s="15">
        <f>(((K1394/60)/60)/24)+DATE(1970,1,1)</f>
        <v>42401.154930555553</v>
      </c>
      <c r="M1394" s="10">
        <f t="shared" si="43"/>
        <v>2016</v>
      </c>
      <c r="N1394" t="b">
        <v>0</v>
      </c>
      <c r="O1394">
        <v>104</v>
      </c>
      <c r="P1394" t="b">
        <v>1</v>
      </c>
      <c r="Q1394" t="s">
        <v>8274</v>
      </c>
      <c r="R1394">
        <f>ROUND(E1394/D1394*100,0)</f>
        <v>114</v>
      </c>
      <c r="S1394">
        <f>IFERROR(ROUND(E1394/O1394,2),0)</f>
        <v>27.32</v>
      </c>
      <c r="T1394" s="11" t="s">
        <v>8331</v>
      </c>
      <c r="U1394" t="s">
        <v>8332</v>
      </c>
    </row>
    <row r="1395" spans="1:21" x14ac:dyDescent="0.3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5">
        <f t="shared" si="42"/>
        <v>42583.681979166664</v>
      </c>
      <c r="K1395">
        <v>1467476523</v>
      </c>
      <c r="L1395" s="15">
        <f>(((K1395/60)/60)/24)+DATE(1970,1,1)</f>
        <v>42553.681979166664</v>
      </c>
      <c r="M1395" s="10">
        <f t="shared" si="43"/>
        <v>2016</v>
      </c>
      <c r="N1395" t="b">
        <v>0</v>
      </c>
      <c r="O1395">
        <v>52</v>
      </c>
      <c r="P1395" t="b">
        <v>1</v>
      </c>
      <c r="Q1395" t="s">
        <v>8274</v>
      </c>
      <c r="R1395">
        <f>ROUND(E1395/D1395*100,0)</f>
        <v>102</v>
      </c>
      <c r="S1395">
        <f>IFERROR(ROUND(E1395/O1395,2),0)</f>
        <v>196.83</v>
      </c>
      <c r="T1395" s="11" t="s">
        <v>8331</v>
      </c>
      <c r="U1395" t="s">
        <v>8332</v>
      </c>
    </row>
    <row r="1396" spans="1:21" ht="43.2" x14ac:dyDescent="0.3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5">
        <f t="shared" si="42"/>
        <v>42795.125</v>
      </c>
      <c r="K1396">
        <v>1484623726</v>
      </c>
      <c r="L1396" s="15">
        <f>(((K1396/60)/60)/24)+DATE(1970,1,1)</f>
        <v>42752.144976851851</v>
      </c>
      <c r="M1396" s="10">
        <f t="shared" si="43"/>
        <v>2017</v>
      </c>
      <c r="N1396" t="b">
        <v>0</v>
      </c>
      <c r="O1396">
        <v>17</v>
      </c>
      <c r="P1396" t="b">
        <v>1</v>
      </c>
      <c r="Q1396" t="s">
        <v>8274</v>
      </c>
      <c r="R1396">
        <f>ROUND(E1396/D1396*100,0)</f>
        <v>122</v>
      </c>
      <c r="S1396">
        <f>IFERROR(ROUND(E1396/O1396,2),0)</f>
        <v>53.88</v>
      </c>
      <c r="T1396" s="11" t="s">
        <v>8331</v>
      </c>
      <c r="U1396" t="s">
        <v>8332</v>
      </c>
    </row>
    <row r="1397" spans="1:21" x14ac:dyDescent="0.3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5">
        <f t="shared" si="42"/>
        <v>42749.90834490741</v>
      </c>
      <c r="K1397">
        <v>1481838481</v>
      </c>
      <c r="L1397" s="15">
        <f>(((K1397/60)/60)/24)+DATE(1970,1,1)</f>
        <v>42719.90834490741</v>
      </c>
      <c r="M1397" s="10">
        <f t="shared" si="43"/>
        <v>2016</v>
      </c>
      <c r="N1397" t="b">
        <v>0</v>
      </c>
      <c r="O1397">
        <v>82</v>
      </c>
      <c r="P1397" t="b">
        <v>1</v>
      </c>
      <c r="Q1397" t="s">
        <v>8274</v>
      </c>
      <c r="R1397">
        <f>ROUND(E1397/D1397*100,0)</f>
        <v>112</v>
      </c>
      <c r="S1397">
        <f>IFERROR(ROUND(E1397/O1397,2),0)</f>
        <v>47.76</v>
      </c>
      <c r="T1397" s="11" t="s">
        <v>8331</v>
      </c>
      <c r="U1397" t="s">
        <v>8332</v>
      </c>
    </row>
    <row r="1398" spans="1:21" ht="43.2" x14ac:dyDescent="0.3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5">
        <f t="shared" si="42"/>
        <v>42048.99863425926</v>
      </c>
      <c r="K1398">
        <v>1421279882</v>
      </c>
      <c r="L1398" s="15">
        <f>(((K1398/60)/60)/24)+DATE(1970,1,1)</f>
        <v>42018.99863425926</v>
      </c>
      <c r="M1398" s="10">
        <f t="shared" si="43"/>
        <v>2015</v>
      </c>
      <c r="N1398" t="b">
        <v>0</v>
      </c>
      <c r="O1398">
        <v>73</v>
      </c>
      <c r="P1398" t="b">
        <v>1</v>
      </c>
      <c r="Q1398" t="s">
        <v>8274</v>
      </c>
      <c r="R1398">
        <f>ROUND(E1398/D1398*100,0)</f>
        <v>107</v>
      </c>
      <c r="S1398">
        <f>IFERROR(ROUND(E1398/O1398,2),0)</f>
        <v>88.19</v>
      </c>
      <c r="T1398" s="11" t="s">
        <v>8331</v>
      </c>
      <c r="U1398" t="s">
        <v>8332</v>
      </c>
    </row>
    <row r="1399" spans="1:21" ht="43.2" x14ac:dyDescent="0.3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5">
        <f t="shared" si="42"/>
        <v>42670.888194444444</v>
      </c>
      <c r="K1399">
        <v>1475013710</v>
      </c>
      <c r="L1399" s="15">
        <f>(((K1399/60)/60)/24)+DATE(1970,1,1)</f>
        <v>42640.917939814812</v>
      </c>
      <c r="M1399" s="10">
        <f t="shared" si="43"/>
        <v>2016</v>
      </c>
      <c r="N1399" t="b">
        <v>0</v>
      </c>
      <c r="O1399">
        <v>158</v>
      </c>
      <c r="P1399" t="b">
        <v>1</v>
      </c>
      <c r="Q1399" t="s">
        <v>8274</v>
      </c>
      <c r="R1399">
        <f>ROUND(E1399/D1399*100,0)</f>
        <v>114</v>
      </c>
      <c r="S1399">
        <f>IFERROR(ROUND(E1399/O1399,2),0)</f>
        <v>72.06</v>
      </c>
      <c r="T1399" s="11" t="s">
        <v>8331</v>
      </c>
      <c r="U1399" t="s">
        <v>8332</v>
      </c>
    </row>
    <row r="1400" spans="1:21" ht="43.2" x14ac:dyDescent="0.3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5">
        <f t="shared" si="42"/>
        <v>42556.874236111107</v>
      </c>
      <c r="K1400">
        <v>1465160334</v>
      </c>
      <c r="L1400" s="15">
        <f>(((K1400/60)/60)/24)+DATE(1970,1,1)</f>
        <v>42526.874236111107</v>
      </c>
      <c r="M1400" s="10">
        <f t="shared" si="43"/>
        <v>2016</v>
      </c>
      <c r="N1400" t="b">
        <v>0</v>
      </c>
      <c r="O1400">
        <v>65</v>
      </c>
      <c r="P1400" t="b">
        <v>1</v>
      </c>
      <c r="Q1400" t="s">
        <v>8274</v>
      </c>
      <c r="R1400">
        <f>ROUND(E1400/D1400*100,0)</f>
        <v>110</v>
      </c>
      <c r="S1400">
        <f>IFERROR(ROUND(E1400/O1400,2),0)</f>
        <v>74.25</v>
      </c>
      <c r="T1400" s="11" t="s">
        <v>8331</v>
      </c>
      <c r="U1400" t="s">
        <v>8332</v>
      </c>
    </row>
    <row r="1401" spans="1:21" ht="43.2" x14ac:dyDescent="0.3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5">
        <f t="shared" si="42"/>
        <v>41919.004317129627</v>
      </c>
      <c r="K1401">
        <v>1410048373</v>
      </c>
      <c r="L1401" s="15">
        <f>(((K1401/60)/60)/24)+DATE(1970,1,1)</f>
        <v>41889.004317129627</v>
      </c>
      <c r="M1401" s="10">
        <f t="shared" si="43"/>
        <v>2014</v>
      </c>
      <c r="N1401" t="b">
        <v>0</v>
      </c>
      <c r="O1401">
        <v>184</v>
      </c>
      <c r="P1401" t="b">
        <v>1</v>
      </c>
      <c r="Q1401" t="s">
        <v>8274</v>
      </c>
      <c r="R1401">
        <f>ROUND(E1401/D1401*100,0)</f>
        <v>126</v>
      </c>
      <c r="S1401">
        <f>IFERROR(ROUND(E1401/O1401,2),0)</f>
        <v>61.7</v>
      </c>
      <c r="T1401" s="11" t="s">
        <v>8331</v>
      </c>
      <c r="U1401" t="s">
        <v>8332</v>
      </c>
    </row>
    <row r="1402" spans="1:21" ht="43.2" x14ac:dyDescent="0.3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5">
        <f t="shared" si="42"/>
        <v>42533.229166666672</v>
      </c>
      <c r="K1402">
        <v>1462695073</v>
      </c>
      <c r="L1402" s="15">
        <f>(((K1402/60)/60)/24)+DATE(1970,1,1)</f>
        <v>42498.341122685189</v>
      </c>
      <c r="M1402" s="10">
        <f t="shared" si="43"/>
        <v>2016</v>
      </c>
      <c r="N1402" t="b">
        <v>0</v>
      </c>
      <c r="O1402">
        <v>34</v>
      </c>
      <c r="P1402" t="b">
        <v>1</v>
      </c>
      <c r="Q1402" t="s">
        <v>8274</v>
      </c>
      <c r="R1402">
        <f>ROUND(E1402/D1402*100,0)</f>
        <v>167</v>
      </c>
      <c r="S1402">
        <f>IFERROR(ROUND(E1402/O1402,2),0)</f>
        <v>17.239999999999998</v>
      </c>
      <c r="T1402" s="11" t="s">
        <v>8331</v>
      </c>
      <c r="U1402" t="s">
        <v>8332</v>
      </c>
    </row>
    <row r="1403" spans="1:21" ht="57.6" x14ac:dyDescent="0.3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5">
        <f t="shared" si="42"/>
        <v>41420.99622685185</v>
      </c>
      <c r="K1403">
        <v>1367798074</v>
      </c>
      <c r="L1403" s="15">
        <f>(((K1403/60)/60)/24)+DATE(1970,1,1)</f>
        <v>41399.99622685185</v>
      </c>
      <c r="M1403" s="10">
        <f t="shared" si="43"/>
        <v>2013</v>
      </c>
      <c r="N1403" t="b">
        <v>0</v>
      </c>
      <c r="O1403">
        <v>240</v>
      </c>
      <c r="P1403" t="b">
        <v>1</v>
      </c>
      <c r="Q1403" t="s">
        <v>8274</v>
      </c>
      <c r="R1403">
        <f>ROUND(E1403/D1403*100,0)</f>
        <v>497</v>
      </c>
      <c r="S1403">
        <f>IFERROR(ROUND(E1403/O1403,2),0)</f>
        <v>51.72</v>
      </c>
      <c r="T1403" s="11" t="s">
        <v>8331</v>
      </c>
      <c r="U1403" t="s">
        <v>8332</v>
      </c>
    </row>
    <row r="1404" spans="1:21" ht="43.2" x14ac:dyDescent="0.3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5">
        <f t="shared" si="42"/>
        <v>42125.011701388896</v>
      </c>
      <c r="K1404">
        <v>1425259011</v>
      </c>
      <c r="L1404" s="15">
        <f>(((K1404/60)/60)/24)+DATE(1970,1,1)</f>
        <v>42065.053368055553</v>
      </c>
      <c r="M1404" s="10">
        <f t="shared" si="43"/>
        <v>2015</v>
      </c>
      <c r="N1404" t="b">
        <v>0</v>
      </c>
      <c r="O1404">
        <v>113</v>
      </c>
      <c r="P1404" t="b">
        <v>1</v>
      </c>
      <c r="Q1404" t="s">
        <v>8274</v>
      </c>
      <c r="R1404">
        <f>ROUND(E1404/D1404*100,0)</f>
        <v>109</v>
      </c>
      <c r="S1404">
        <f>IFERROR(ROUND(E1404/O1404,2),0)</f>
        <v>24.15</v>
      </c>
      <c r="T1404" s="11" t="s">
        <v>8331</v>
      </c>
      <c r="U1404" t="s">
        <v>8332</v>
      </c>
    </row>
    <row r="1405" spans="1:21" ht="43.2" x14ac:dyDescent="0.3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5">
        <f t="shared" si="42"/>
        <v>41481.062905092593</v>
      </c>
      <c r="K1405">
        <v>1372210235</v>
      </c>
      <c r="L1405" s="15">
        <f>(((K1405/60)/60)/24)+DATE(1970,1,1)</f>
        <v>41451.062905092593</v>
      </c>
      <c r="M1405" s="10">
        <f t="shared" si="43"/>
        <v>2013</v>
      </c>
      <c r="N1405" t="b">
        <v>0</v>
      </c>
      <c r="O1405">
        <v>66</v>
      </c>
      <c r="P1405" t="b">
        <v>1</v>
      </c>
      <c r="Q1405" t="s">
        <v>8274</v>
      </c>
      <c r="R1405">
        <f>ROUND(E1405/D1405*100,0)</f>
        <v>103</v>
      </c>
      <c r="S1405">
        <f>IFERROR(ROUND(E1405/O1405,2),0)</f>
        <v>62.17</v>
      </c>
      <c r="T1405" s="11" t="s">
        <v>8331</v>
      </c>
      <c r="U1405" t="s">
        <v>8332</v>
      </c>
    </row>
    <row r="1406" spans="1:21" ht="43.2" x14ac:dyDescent="0.3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5">
        <f t="shared" si="42"/>
        <v>42057.510243055556</v>
      </c>
      <c r="K1406">
        <v>1422447285</v>
      </c>
      <c r="L1406" s="15">
        <f>(((K1406/60)/60)/24)+DATE(1970,1,1)</f>
        <v>42032.510243055556</v>
      </c>
      <c r="M1406" s="10">
        <f t="shared" si="43"/>
        <v>2015</v>
      </c>
      <c r="N1406" t="b">
        <v>1</v>
      </c>
      <c r="O1406">
        <v>5</v>
      </c>
      <c r="P1406" t="b">
        <v>0</v>
      </c>
      <c r="Q1406" t="s">
        <v>8285</v>
      </c>
      <c r="R1406">
        <f>ROUND(E1406/D1406*100,0)</f>
        <v>2</v>
      </c>
      <c r="S1406">
        <f>IFERROR(ROUND(E1406/O1406,2),0)</f>
        <v>48.2</v>
      </c>
      <c r="T1406" s="11" t="s">
        <v>8328</v>
      </c>
      <c r="U1406" t="s">
        <v>8347</v>
      </c>
    </row>
    <row r="1407" spans="1:21" ht="28.8" x14ac:dyDescent="0.3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5">
        <f t="shared" si="42"/>
        <v>41971.722233796296</v>
      </c>
      <c r="K1407">
        <v>1414599601</v>
      </c>
      <c r="L1407" s="15">
        <f>(((K1407/60)/60)/24)+DATE(1970,1,1)</f>
        <v>41941.680567129632</v>
      </c>
      <c r="M1407" s="10">
        <f t="shared" si="43"/>
        <v>2014</v>
      </c>
      <c r="N1407" t="b">
        <v>1</v>
      </c>
      <c r="O1407">
        <v>17</v>
      </c>
      <c r="P1407" t="b">
        <v>0</v>
      </c>
      <c r="Q1407" t="s">
        <v>8285</v>
      </c>
      <c r="R1407">
        <f>ROUND(E1407/D1407*100,0)</f>
        <v>0</v>
      </c>
      <c r="S1407">
        <f>IFERROR(ROUND(E1407/O1407,2),0)</f>
        <v>6.18</v>
      </c>
      <c r="T1407" s="11" t="s">
        <v>8328</v>
      </c>
      <c r="U1407" t="s">
        <v>8347</v>
      </c>
    </row>
    <row r="1408" spans="1:21" x14ac:dyDescent="0.3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5">
        <f t="shared" si="42"/>
        <v>42350.416666666672</v>
      </c>
      <c r="K1408">
        <v>1445336607</v>
      </c>
      <c r="L1408" s="15">
        <f>(((K1408/60)/60)/24)+DATE(1970,1,1)</f>
        <v>42297.432951388888</v>
      </c>
      <c r="M1408" s="10">
        <f t="shared" si="43"/>
        <v>2015</v>
      </c>
      <c r="N1408" t="b">
        <v>0</v>
      </c>
      <c r="O1408">
        <v>3</v>
      </c>
      <c r="P1408" t="b">
        <v>0</v>
      </c>
      <c r="Q1408" t="s">
        <v>8285</v>
      </c>
      <c r="R1408">
        <f>ROUND(E1408/D1408*100,0)</f>
        <v>0</v>
      </c>
      <c r="S1408">
        <f>IFERROR(ROUND(E1408/O1408,2),0)</f>
        <v>5</v>
      </c>
      <c r="T1408" s="11" t="s">
        <v>8328</v>
      </c>
      <c r="U1408" t="s">
        <v>8347</v>
      </c>
    </row>
    <row r="1409" spans="1:21" ht="43.2" x14ac:dyDescent="0.3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5">
        <f t="shared" si="42"/>
        <v>41863.536782407406</v>
      </c>
      <c r="K1409">
        <v>1405687978</v>
      </c>
      <c r="L1409" s="15">
        <f>(((K1409/60)/60)/24)+DATE(1970,1,1)</f>
        <v>41838.536782407406</v>
      </c>
      <c r="M1409" s="10">
        <f t="shared" si="43"/>
        <v>2014</v>
      </c>
      <c r="N1409" t="b">
        <v>0</v>
      </c>
      <c r="O1409">
        <v>2</v>
      </c>
      <c r="P1409" t="b">
        <v>0</v>
      </c>
      <c r="Q1409" t="s">
        <v>8285</v>
      </c>
      <c r="R1409">
        <f>ROUND(E1409/D1409*100,0)</f>
        <v>1</v>
      </c>
      <c r="S1409">
        <f>IFERROR(ROUND(E1409/O1409,2),0)</f>
        <v>7.5</v>
      </c>
      <c r="T1409" s="11" t="s">
        <v>8328</v>
      </c>
      <c r="U1409" t="s">
        <v>8347</v>
      </c>
    </row>
    <row r="1410" spans="1:21" ht="43.2" x14ac:dyDescent="0.3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5">
        <f t="shared" si="42"/>
        <v>42321.913842592592</v>
      </c>
      <c r="K1410">
        <v>1444856156</v>
      </c>
      <c r="L1410" s="15">
        <f>(((K1410/60)/60)/24)+DATE(1970,1,1)</f>
        <v>42291.872175925921</v>
      </c>
      <c r="M1410" s="10">
        <f t="shared" si="43"/>
        <v>2015</v>
      </c>
      <c r="N1410" t="b">
        <v>0</v>
      </c>
      <c r="O1410">
        <v>6</v>
      </c>
      <c r="P1410" t="b">
        <v>0</v>
      </c>
      <c r="Q1410" t="s">
        <v>8285</v>
      </c>
      <c r="R1410">
        <f>ROUND(E1410/D1410*100,0)</f>
        <v>7</v>
      </c>
      <c r="S1410">
        <f>IFERROR(ROUND(E1410/O1410,2),0)</f>
        <v>12</v>
      </c>
      <c r="T1410" s="11" t="s">
        <v>8328</v>
      </c>
      <c r="U1410" t="s">
        <v>8347</v>
      </c>
    </row>
    <row r="1411" spans="1:21" ht="43.2" x14ac:dyDescent="0.3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5">
        <f t="shared" ref="J1411:J1474" si="44">(((I1411/60)/60)/24)+DATE(1970,1,1)</f>
        <v>42005.175173611111</v>
      </c>
      <c r="K1411">
        <v>1414897935</v>
      </c>
      <c r="L1411" s="15">
        <f>(((K1411/60)/60)/24)+DATE(1970,1,1)</f>
        <v>41945.133506944447</v>
      </c>
      <c r="M1411" s="10">
        <f t="shared" ref="M1411:M1474" si="45">YEAR(L1411)</f>
        <v>2014</v>
      </c>
      <c r="N1411" t="b">
        <v>0</v>
      </c>
      <c r="O1411">
        <v>0</v>
      </c>
      <c r="P1411" t="b">
        <v>0</v>
      </c>
      <c r="Q1411" t="s">
        <v>8285</v>
      </c>
      <c r="R1411">
        <f>ROUND(E1411/D1411*100,0)</f>
        <v>0</v>
      </c>
      <c r="S1411">
        <f>IFERROR(ROUND(E1411/O1411,2),0)</f>
        <v>0</v>
      </c>
      <c r="T1411" s="11" t="s">
        <v>8328</v>
      </c>
      <c r="U1411" t="s">
        <v>8347</v>
      </c>
    </row>
    <row r="1412" spans="1:21" ht="43.2" x14ac:dyDescent="0.3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5">
        <f t="shared" si="44"/>
        <v>42524.318518518514</v>
      </c>
      <c r="K1412">
        <v>1461051520</v>
      </c>
      <c r="L1412" s="15">
        <f>(((K1412/60)/60)/24)+DATE(1970,1,1)</f>
        <v>42479.318518518514</v>
      </c>
      <c r="M1412" s="10">
        <f t="shared" si="45"/>
        <v>2016</v>
      </c>
      <c r="N1412" t="b">
        <v>0</v>
      </c>
      <c r="O1412">
        <v>1</v>
      </c>
      <c r="P1412" t="b">
        <v>0</v>
      </c>
      <c r="Q1412" t="s">
        <v>8285</v>
      </c>
      <c r="R1412">
        <f>ROUND(E1412/D1412*100,0)</f>
        <v>0</v>
      </c>
      <c r="S1412">
        <f>IFERROR(ROUND(E1412/O1412,2),0)</f>
        <v>1</v>
      </c>
      <c r="T1412" s="11" t="s">
        <v>8328</v>
      </c>
      <c r="U1412" t="s">
        <v>8347</v>
      </c>
    </row>
    <row r="1413" spans="1:21" ht="57.6" x14ac:dyDescent="0.3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5">
        <f t="shared" si="44"/>
        <v>42041.059027777781</v>
      </c>
      <c r="K1413">
        <v>1420766700</v>
      </c>
      <c r="L1413" s="15">
        <f>(((K1413/60)/60)/24)+DATE(1970,1,1)</f>
        <v>42013.059027777781</v>
      </c>
      <c r="M1413" s="10">
        <f t="shared" si="45"/>
        <v>2015</v>
      </c>
      <c r="N1413" t="b">
        <v>0</v>
      </c>
      <c r="O1413">
        <v>3</v>
      </c>
      <c r="P1413" t="b">
        <v>0</v>
      </c>
      <c r="Q1413" t="s">
        <v>8285</v>
      </c>
      <c r="R1413">
        <f>ROUND(E1413/D1413*100,0)</f>
        <v>0</v>
      </c>
      <c r="S1413">
        <f>IFERROR(ROUND(E1413/O1413,2),0)</f>
        <v>2.33</v>
      </c>
      <c r="T1413" s="11" t="s">
        <v>8328</v>
      </c>
      <c r="U1413" t="s">
        <v>8347</v>
      </c>
    </row>
    <row r="1414" spans="1:21" ht="28.8" x14ac:dyDescent="0.3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5">
        <f t="shared" si="44"/>
        <v>41977.063645833332</v>
      </c>
      <c r="K1414">
        <v>1415064699</v>
      </c>
      <c r="L1414" s="15">
        <f>(((K1414/60)/60)/24)+DATE(1970,1,1)</f>
        <v>41947.063645833332</v>
      </c>
      <c r="M1414" s="10">
        <f t="shared" si="45"/>
        <v>2014</v>
      </c>
      <c r="N1414" t="b">
        <v>0</v>
      </c>
      <c r="O1414">
        <v>13</v>
      </c>
      <c r="P1414" t="b">
        <v>0</v>
      </c>
      <c r="Q1414" t="s">
        <v>8285</v>
      </c>
      <c r="R1414">
        <f>ROUND(E1414/D1414*100,0)</f>
        <v>5</v>
      </c>
      <c r="S1414">
        <f>IFERROR(ROUND(E1414/O1414,2),0)</f>
        <v>24.62</v>
      </c>
      <c r="T1414" s="11" t="s">
        <v>8328</v>
      </c>
      <c r="U1414" t="s">
        <v>8347</v>
      </c>
    </row>
    <row r="1415" spans="1:21" ht="57.6" x14ac:dyDescent="0.3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5">
        <f t="shared" si="44"/>
        <v>42420.437152777777</v>
      </c>
      <c r="K1415">
        <v>1450780170</v>
      </c>
      <c r="L1415" s="15">
        <f>(((K1415/60)/60)/24)+DATE(1970,1,1)</f>
        <v>42360.437152777777</v>
      </c>
      <c r="M1415" s="10">
        <f t="shared" si="45"/>
        <v>2015</v>
      </c>
      <c r="N1415" t="b">
        <v>0</v>
      </c>
      <c r="O1415">
        <v>1</v>
      </c>
      <c r="P1415" t="b">
        <v>0</v>
      </c>
      <c r="Q1415" t="s">
        <v>8285</v>
      </c>
      <c r="R1415">
        <f>ROUND(E1415/D1415*100,0)</f>
        <v>5</v>
      </c>
      <c r="S1415">
        <f>IFERROR(ROUND(E1415/O1415,2),0)</f>
        <v>100</v>
      </c>
      <c r="T1415" s="11" t="s">
        <v>8328</v>
      </c>
      <c r="U1415" t="s">
        <v>8347</v>
      </c>
    </row>
    <row r="1416" spans="1:21" ht="43.2" x14ac:dyDescent="0.3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5">
        <f t="shared" si="44"/>
        <v>42738.25309027778</v>
      </c>
      <c r="K1416">
        <v>1480831467</v>
      </c>
      <c r="L1416" s="15">
        <f>(((K1416/60)/60)/24)+DATE(1970,1,1)</f>
        <v>42708.25309027778</v>
      </c>
      <c r="M1416" s="10">
        <f t="shared" si="45"/>
        <v>2016</v>
      </c>
      <c r="N1416" t="b">
        <v>0</v>
      </c>
      <c r="O1416">
        <v>1</v>
      </c>
      <c r="P1416" t="b">
        <v>0</v>
      </c>
      <c r="Q1416" t="s">
        <v>8285</v>
      </c>
      <c r="R1416">
        <f>ROUND(E1416/D1416*100,0)</f>
        <v>0</v>
      </c>
      <c r="S1416">
        <f>IFERROR(ROUND(E1416/O1416,2),0)</f>
        <v>1</v>
      </c>
      <c r="T1416" s="11" t="s">
        <v>8328</v>
      </c>
      <c r="U1416" t="s">
        <v>8347</v>
      </c>
    </row>
    <row r="1417" spans="1:21" ht="43.2" x14ac:dyDescent="0.3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5">
        <f t="shared" si="44"/>
        <v>42232.675821759258</v>
      </c>
      <c r="K1417">
        <v>1436285591</v>
      </c>
      <c r="L1417" s="15">
        <f>(((K1417/60)/60)/24)+DATE(1970,1,1)</f>
        <v>42192.675821759258</v>
      </c>
      <c r="M1417" s="10">
        <f t="shared" si="45"/>
        <v>2015</v>
      </c>
      <c r="N1417" t="b">
        <v>0</v>
      </c>
      <c r="O1417">
        <v>9</v>
      </c>
      <c r="P1417" t="b">
        <v>0</v>
      </c>
      <c r="Q1417" t="s">
        <v>8285</v>
      </c>
      <c r="R1417">
        <f>ROUND(E1417/D1417*100,0)</f>
        <v>18</v>
      </c>
      <c r="S1417">
        <f>IFERROR(ROUND(E1417/O1417,2),0)</f>
        <v>88.89</v>
      </c>
      <c r="T1417" s="11" t="s">
        <v>8328</v>
      </c>
      <c r="U1417" t="s">
        <v>8347</v>
      </c>
    </row>
    <row r="1418" spans="1:21" ht="43.2" x14ac:dyDescent="0.3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5">
        <f t="shared" si="44"/>
        <v>42329.967812499999</v>
      </c>
      <c r="K1418">
        <v>1445552019</v>
      </c>
      <c r="L1418" s="15">
        <f>(((K1418/60)/60)/24)+DATE(1970,1,1)</f>
        <v>42299.926145833335</v>
      </c>
      <c r="M1418" s="10">
        <f t="shared" si="45"/>
        <v>2015</v>
      </c>
      <c r="N1418" t="b">
        <v>0</v>
      </c>
      <c r="O1418">
        <v>0</v>
      </c>
      <c r="P1418" t="b">
        <v>0</v>
      </c>
      <c r="Q1418" t="s">
        <v>8285</v>
      </c>
      <c r="R1418">
        <f>ROUND(E1418/D1418*100,0)</f>
        <v>0</v>
      </c>
      <c r="S1418">
        <f>IFERROR(ROUND(E1418/O1418,2),0)</f>
        <v>0</v>
      </c>
      <c r="T1418" s="11" t="s">
        <v>8328</v>
      </c>
      <c r="U1418" t="s">
        <v>8347</v>
      </c>
    </row>
    <row r="1419" spans="1:21" ht="43.2" x14ac:dyDescent="0.3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5">
        <f t="shared" si="44"/>
        <v>42262.465972222228</v>
      </c>
      <c r="K1419">
        <v>1439696174</v>
      </c>
      <c r="L1419" s="15">
        <f>(((K1419/60)/60)/24)+DATE(1970,1,1)</f>
        <v>42232.15016203704</v>
      </c>
      <c r="M1419" s="10">
        <f t="shared" si="45"/>
        <v>2015</v>
      </c>
      <c r="N1419" t="b">
        <v>0</v>
      </c>
      <c r="O1419">
        <v>2</v>
      </c>
      <c r="P1419" t="b">
        <v>0</v>
      </c>
      <c r="Q1419" t="s">
        <v>8285</v>
      </c>
      <c r="R1419">
        <f>ROUND(E1419/D1419*100,0)</f>
        <v>1</v>
      </c>
      <c r="S1419">
        <f>IFERROR(ROUND(E1419/O1419,2),0)</f>
        <v>27.5</v>
      </c>
      <c r="T1419" s="11" t="s">
        <v>8328</v>
      </c>
      <c r="U1419" t="s">
        <v>8347</v>
      </c>
    </row>
    <row r="1420" spans="1:21" ht="57.6" x14ac:dyDescent="0.3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5">
        <f t="shared" si="44"/>
        <v>42425.456412037034</v>
      </c>
      <c r="K1420">
        <v>1453805834</v>
      </c>
      <c r="L1420" s="15">
        <f>(((K1420/60)/60)/24)+DATE(1970,1,1)</f>
        <v>42395.456412037034</v>
      </c>
      <c r="M1420" s="10">
        <f t="shared" si="45"/>
        <v>2016</v>
      </c>
      <c r="N1420" t="b">
        <v>0</v>
      </c>
      <c r="O1420">
        <v>1</v>
      </c>
      <c r="P1420" t="b">
        <v>0</v>
      </c>
      <c r="Q1420" t="s">
        <v>8285</v>
      </c>
      <c r="R1420">
        <f>ROUND(E1420/D1420*100,0)</f>
        <v>0</v>
      </c>
      <c r="S1420">
        <f>IFERROR(ROUND(E1420/O1420,2),0)</f>
        <v>6</v>
      </c>
      <c r="T1420" s="11" t="s">
        <v>8328</v>
      </c>
      <c r="U1420" t="s">
        <v>8347</v>
      </c>
    </row>
    <row r="1421" spans="1:21" ht="57.6" x14ac:dyDescent="0.3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5">
        <f t="shared" si="44"/>
        <v>42652.456238425926</v>
      </c>
      <c r="K1421">
        <v>1473418619</v>
      </c>
      <c r="L1421" s="15">
        <f>(((K1421/60)/60)/24)+DATE(1970,1,1)</f>
        <v>42622.456238425926</v>
      </c>
      <c r="M1421" s="10">
        <f t="shared" si="45"/>
        <v>2016</v>
      </c>
      <c r="N1421" t="b">
        <v>0</v>
      </c>
      <c r="O1421">
        <v>10</v>
      </c>
      <c r="P1421" t="b">
        <v>0</v>
      </c>
      <c r="Q1421" t="s">
        <v>8285</v>
      </c>
      <c r="R1421">
        <f>ROUND(E1421/D1421*100,0)</f>
        <v>7</v>
      </c>
      <c r="S1421">
        <f>IFERROR(ROUND(E1421/O1421,2),0)</f>
        <v>44.5</v>
      </c>
      <c r="T1421" s="11" t="s">
        <v>8328</v>
      </c>
      <c r="U1421" t="s">
        <v>8347</v>
      </c>
    </row>
    <row r="1422" spans="1:21" ht="28.8" x14ac:dyDescent="0.3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5">
        <f t="shared" si="44"/>
        <v>42549.667662037042</v>
      </c>
      <c r="K1422">
        <v>1464969686</v>
      </c>
      <c r="L1422" s="15">
        <f>(((K1422/60)/60)/24)+DATE(1970,1,1)</f>
        <v>42524.667662037042</v>
      </c>
      <c r="M1422" s="10">
        <f t="shared" si="45"/>
        <v>2016</v>
      </c>
      <c r="N1422" t="b">
        <v>0</v>
      </c>
      <c r="O1422">
        <v>3</v>
      </c>
      <c r="P1422" t="b">
        <v>0</v>
      </c>
      <c r="Q1422" t="s">
        <v>8285</v>
      </c>
      <c r="R1422">
        <f>ROUND(E1422/D1422*100,0)</f>
        <v>3</v>
      </c>
      <c r="S1422">
        <f>IFERROR(ROUND(E1422/O1422,2),0)</f>
        <v>1</v>
      </c>
      <c r="T1422" s="11" t="s">
        <v>8328</v>
      </c>
      <c r="U1422" t="s">
        <v>8347</v>
      </c>
    </row>
    <row r="1423" spans="1:21" ht="57.6" x14ac:dyDescent="0.3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5">
        <f t="shared" si="44"/>
        <v>42043.915613425925</v>
      </c>
      <c r="K1423">
        <v>1420840709</v>
      </c>
      <c r="L1423" s="15">
        <f>(((K1423/60)/60)/24)+DATE(1970,1,1)</f>
        <v>42013.915613425925</v>
      </c>
      <c r="M1423" s="10">
        <f t="shared" si="45"/>
        <v>2015</v>
      </c>
      <c r="N1423" t="b">
        <v>0</v>
      </c>
      <c r="O1423">
        <v>2</v>
      </c>
      <c r="P1423" t="b">
        <v>0</v>
      </c>
      <c r="Q1423" t="s">
        <v>8285</v>
      </c>
      <c r="R1423">
        <f>ROUND(E1423/D1423*100,0)</f>
        <v>0</v>
      </c>
      <c r="S1423">
        <f>IFERROR(ROUND(E1423/O1423,2),0)</f>
        <v>100</v>
      </c>
      <c r="T1423" s="11" t="s">
        <v>8328</v>
      </c>
      <c r="U1423" t="s">
        <v>8347</v>
      </c>
    </row>
    <row r="1424" spans="1:21" ht="43.2" x14ac:dyDescent="0.3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5">
        <f t="shared" si="44"/>
        <v>42634.239629629628</v>
      </c>
      <c r="K1424">
        <v>1471844704</v>
      </c>
      <c r="L1424" s="15">
        <f>(((K1424/60)/60)/24)+DATE(1970,1,1)</f>
        <v>42604.239629629628</v>
      </c>
      <c r="M1424" s="10">
        <f t="shared" si="45"/>
        <v>2016</v>
      </c>
      <c r="N1424" t="b">
        <v>0</v>
      </c>
      <c r="O1424">
        <v>2</v>
      </c>
      <c r="P1424" t="b">
        <v>0</v>
      </c>
      <c r="Q1424" t="s">
        <v>8285</v>
      </c>
      <c r="R1424">
        <f>ROUND(E1424/D1424*100,0)</f>
        <v>0</v>
      </c>
      <c r="S1424">
        <f>IFERROR(ROUND(E1424/O1424,2),0)</f>
        <v>13</v>
      </c>
      <c r="T1424" s="11" t="s">
        <v>8328</v>
      </c>
      <c r="U1424" t="s">
        <v>8347</v>
      </c>
    </row>
    <row r="1425" spans="1:21" ht="43.2" x14ac:dyDescent="0.3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5">
        <f t="shared" si="44"/>
        <v>42370.360312500001</v>
      </c>
      <c r="K1425">
        <v>1449045531</v>
      </c>
      <c r="L1425" s="15">
        <f>(((K1425/60)/60)/24)+DATE(1970,1,1)</f>
        <v>42340.360312500001</v>
      </c>
      <c r="M1425" s="10">
        <f t="shared" si="45"/>
        <v>2015</v>
      </c>
      <c r="N1425" t="b">
        <v>0</v>
      </c>
      <c r="O1425">
        <v>1</v>
      </c>
      <c r="P1425" t="b">
        <v>0</v>
      </c>
      <c r="Q1425" t="s">
        <v>8285</v>
      </c>
      <c r="R1425">
        <f>ROUND(E1425/D1425*100,0)</f>
        <v>0</v>
      </c>
      <c r="S1425">
        <f>IFERROR(ROUND(E1425/O1425,2),0)</f>
        <v>100</v>
      </c>
      <c r="T1425" s="11" t="s">
        <v>8328</v>
      </c>
      <c r="U1425" t="s">
        <v>8347</v>
      </c>
    </row>
    <row r="1426" spans="1:21" ht="43.2" x14ac:dyDescent="0.3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5">
        <f t="shared" si="44"/>
        <v>42689.759282407409</v>
      </c>
      <c r="K1426">
        <v>1478106802</v>
      </c>
      <c r="L1426" s="15">
        <f>(((K1426/60)/60)/24)+DATE(1970,1,1)</f>
        <v>42676.717615740738</v>
      </c>
      <c r="M1426" s="10">
        <f t="shared" si="45"/>
        <v>2016</v>
      </c>
      <c r="N1426" t="b">
        <v>0</v>
      </c>
      <c r="O1426">
        <v>14</v>
      </c>
      <c r="P1426" t="b">
        <v>0</v>
      </c>
      <c r="Q1426" t="s">
        <v>8285</v>
      </c>
      <c r="R1426">
        <f>ROUND(E1426/D1426*100,0)</f>
        <v>20</v>
      </c>
      <c r="S1426">
        <f>IFERROR(ROUND(E1426/O1426,2),0)</f>
        <v>109.07</v>
      </c>
      <c r="T1426" s="11" t="s">
        <v>8328</v>
      </c>
      <c r="U1426" t="s">
        <v>8347</v>
      </c>
    </row>
    <row r="1427" spans="1:21" ht="43.2" x14ac:dyDescent="0.3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5">
        <f t="shared" si="44"/>
        <v>42123.131469907406</v>
      </c>
      <c r="K1427">
        <v>1427684959</v>
      </c>
      <c r="L1427" s="15">
        <f>(((K1427/60)/60)/24)+DATE(1970,1,1)</f>
        <v>42093.131469907406</v>
      </c>
      <c r="M1427" s="10">
        <f t="shared" si="45"/>
        <v>2015</v>
      </c>
      <c r="N1427" t="b">
        <v>0</v>
      </c>
      <c r="O1427">
        <v>0</v>
      </c>
      <c r="P1427" t="b">
        <v>0</v>
      </c>
      <c r="Q1427" t="s">
        <v>8285</v>
      </c>
      <c r="R1427">
        <f>ROUND(E1427/D1427*100,0)</f>
        <v>0</v>
      </c>
      <c r="S1427">
        <f>IFERROR(ROUND(E1427/O1427,2),0)</f>
        <v>0</v>
      </c>
      <c r="T1427" s="11" t="s">
        <v>8328</v>
      </c>
      <c r="U1427" t="s">
        <v>8347</v>
      </c>
    </row>
    <row r="1428" spans="1:21" ht="43.2" x14ac:dyDescent="0.3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5">
        <f t="shared" si="44"/>
        <v>42240.390277777777</v>
      </c>
      <c r="K1428">
        <v>1435224120</v>
      </c>
      <c r="L1428" s="15">
        <f>(((K1428/60)/60)/24)+DATE(1970,1,1)</f>
        <v>42180.390277777777</v>
      </c>
      <c r="M1428" s="10">
        <f t="shared" si="45"/>
        <v>2015</v>
      </c>
      <c r="N1428" t="b">
        <v>0</v>
      </c>
      <c r="O1428">
        <v>0</v>
      </c>
      <c r="P1428" t="b">
        <v>0</v>
      </c>
      <c r="Q1428" t="s">
        <v>8285</v>
      </c>
      <c r="R1428">
        <f>ROUND(E1428/D1428*100,0)</f>
        <v>0</v>
      </c>
      <c r="S1428">
        <f>IFERROR(ROUND(E1428/O1428,2),0)</f>
        <v>0</v>
      </c>
      <c r="T1428" s="11" t="s">
        <v>8328</v>
      </c>
      <c r="U1428" t="s">
        <v>8347</v>
      </c>
    </row>
    <row r="1429" spans="1:21" ht="57.6" x14ac:dyDescent="0.3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5">
        <f t="shared" si="44"/>
        <v>42631.851678240739</v>
      </c>
      <c r="K1429">
        <v>1471638385</v>
      </c>
      <c r="L1429" s="15">
        <f>(((K1429/60)/60)/24)+DATE(1970,1,1)</f>
        <v>42601.851678240739</v>
      </c>
      <c r="M1429" s="10">
        <f t="shared" si="45"/>
        <v>2016</v>
      </c>
      <c r="N1429" t="b">
        <v>0</v>
      </c>
      <c r="O1429">
        <v>4</v>
      </c>
      <c r="P1429" t="b">
        <v>0</v>
      </c>
      <c r="Q1429" t="s">
        <v>8285</v>
      </c>
      <c r="R1429">
        <f>ROUND(E1429/D1429*100,0)</f>
        <v>8</v>
      </c>
      <c r="S1429">
        <f>IFERROR(ROUND(E1429/O1429,2),0)</f>
        <v>104.75</v>
      </c>
      <c r="T1429" s="11" t="s">
        <v>8328</v>
      </c>
      <c r="U1429" t="s">
        <v>8347</v>
      </c>
    </row>
    <row r="1430" spans="1:21" ht="43.2" x14ac:dyDescent="0.3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5">
        <f t="shared" si="44"/>
        <v>42462.338159722218</v>
      </c>
      <c r="K1430">
        <v>1456996017</v>
      </c>
      <c r="L1430" s="15">
        <f>(((K1430/60)/60)/24)+DATE(1970,1,1)</f>
        <v>42432.379826388889</v>
      </c>
      <c r="M1430" s="10">
        <f t="shared" si="45"/>
        <v>2016</v>
      </c>
      <c r="N1430" t="b">
        <v>0</v>
      </c>
      <c r="O1430">
        <v>3</v>
      </c>
      <c r="P1430" t="b">
        <v>0</v>
      </c>
      <c r="Q1430" t="s">
        <v>8285</v>
      </c>
      <c r="R1430">
        <f>ROUND(E1430/D1430*100,0)</f>
        <v>5</v>
      </c>
      <c r="S1430">
        <f>IFERROR(ROUND(E1430/O1430,2),0)</f>
        <v>15</v>
      </c>
      <c r="T1430" s="11" t="s">
        <v>8328</v>
      </c>
      <c r="U1430" t="s">
        <v>8347</v>
      </c>
    </row>
    <row r="1431" spans="1:21" ht="43.2" x14ac:dyDescent="0.3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5">
        <f t="shared" si="44"/>
        <v>42104.060671296291</v>
      </c>
      <c r="K1431">
        <v>1426037242</v>
      </c>
      <c r="L1431" s="15">
        <f>(((K1431/60)/60)/24)+DATE(1970,1,1)</f>
        <v>42074.060671296291</v>
      </c>
      <c r="M1431" s="10">
        <f t="shared" si="45"/>
        <v>2015</v>
      </c>
      <c r="N1431" t="b">
        <v>0</v>
      </c>
      <c r="O1431">
        <v>0</v>
      </c>
      <c r="P1431" t="b">
        <v>0</v>
      </c>
      <c r="Q1431" t="s">
        <v>8285</v>
      </c>
      <c r="R1431">
        <f>ROUND(E1431/D1431*100,0)</f>
        <v>0</v>
      </c>
      <c r="S1431">
        <f>IFERROR(ROUND(E1431/O1431,2),0)</f>
        <v>0</v>
      </c>
      <c r="T1431" s="11" t="s">
        <v>8328</v>
      </c>
      <c r="U1431" t="s">
        <v>8347</v>
      </c>
    </row>
    <row r="1432" spans="1:21" ht="43.2" x14ac:dyDescent="0.3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5">
        <f t="shared" si="44"/>
        <v>41992.813518518517</v>
      </c>
      <c r="K1432">
        <v>1416339088</v>
      </c>
      <c r="L1432" s="15">
        <f>(((K1432/60)/60)/24)+DATE(1970,1,1)</f>
        <v>41961.813518518517</v>
      </c>
      <c r="M1432" s="10">
        <f t="shared" si="45"/>
        <v>2014</v>
      </c>
      <c r="N1432" t="b">
        <v>0</v>
      </c>
      <c r="O1432">
        <v>5</v>
      </c>
      <c r="P1432" t="b">
        <v>0</v>
      </c>
      <c r="Q1432" t="s">
        <v>8285</v>
      </c>
      <c r="R1432">
        <f>ROUND(E1432/D1432*100,0)</f>
        <v>8</v>
      </c>
      <c r="S1432">
        <f>IFERROR(ROUND(E1432/O1432,2),0)</f>
        <v>80.599999999999994</v>
      </c>
      <c r="T1432" s="11" t="s">
        <v>8328</v>
      </c>
      <c r="U1432" t="s">
        <v>8347</v>
      </c>
    </row>
    <row r="1433" spans="1:21" ht="43.2" x14ac:dyDescent="0.3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5">
        <f t="shared" si="44"/>
        <v>42334.252500000002</v>
      </c>
      <c r="K1433">
        <v>1445922216</v>
      </c>
      <c r="L1433" s="15">
        <f>(((K1433/60)/60)/24)+DATE(1970,1,1)</f>
        <v>42304.210833333331</v>
      </c>
      <c r="M1433" s="10">
        <f t="shared" si="45"/>
        <v>2015</v>
      </c>
      <c r="N1433" t="b">
        <v>0</v>
      </c>
      <c r="O1433">
        <v>47</v>
      </c>
      <c r="P1433" t="b">
        <v>0</v>
      </c>
      <c r="Q1433" t="s">
        <v>8285</v>
      </c>
      <c r="R1433">
        <f>ROUND(E1433/D1433*100,0)</f>
        <v>32</v>
      </c>
      <c r="S1433">
        <f>IFERROR(ROUND(E1433/O1433,2),0)</f>
        <v>115.55</v>
      </c>
      <c r="T1433" s="11" t="s">
        <v>8328</v>
      </c>
      <c r="U1433" t="s">
        <v>8347</v>
      </c>
    </row>
    <row r="1434" spans="1:21" ht="43.2" x14ac:dyDescent="0.3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5">
        <f t="shared" si="44"/>
        <v>42205.780416666668</v>
      </c>
      <c r="K1434">
        <v>1434825828</v>
      </c>
      <c r="L1434" s="15">
        <f>(((K1434/60)/60)/24)+DATE(1970,1,1)</f>
        <v>42175.780416666668</v>
      </c>
      <c r="M1434" s="10">
        <f t="shared" si="45"/>
        <v>2015</v>
      </c>
      <c r="N1434" t="b">
        <v>0</v>
      </c>
      <c r="O1434">
        <v>0</v>
      </c>
      <c r="P1434" t="b">
        <v>0</v>
      </c>
      <c r="Q1434" t="s">
        <v>8285</v>
      </c>
      <c r="R1434">
        <f>ROUND(E1434/D1434*100,0)</f>
        <v>0</v>
      </c>
      <c r="S1434">
        <f>IFERROR(ROUND(E1434/O1434,2),0)</f>
        <v>0</v>
      </c>
      <c r="T1434" s="11" t="s">
        <v>8328</v>
      </c>
      <c r="U1434" t="s">
        <v>8347</v>
      </c>
    </row>
    <row r="1435" spans="1:21" ht="43.2" x14ac:dyDescent="0.3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5">
        <f t="shared" si="44"/>
        <v>42714.458333333328</v>
      </c>
      <c r="K1435">
        <v>1477839675</v>
      </c>
      <c r="L1435" s="15">
        <f>(((K1435/60)/60)/24)+DATE(1970,1,1)</f>
        <v>42673.625868055555</v>
      </c>
      <c r="M1435" s="10">
        <f t="shared" si="45"/>
        <v>2016</v>
      </c>
      <c r="N1435" t="b">
        <v>0</v>
      </c>
      <c r="O1435">
        <v>10</v>
      </c>
      <c r="P1435" t="b">
        <v>0</v>
      </c>
      <c r="Q1435" t="s">
        <v>8285</v>
      </c>
      <c r="R1435">
        <f>ROUND(E1435/D1435*100,0)</f>
        <v>7</v>
      </c>
      <c r="S1435">
        <f>IFERROR(ROUND(E1435/O1435,2),0)</f>
        <v>80.5</v>
      </c>
      <c r="T1435" s="11" t="s">
        <v>8328</v>
      </c>
      <c r="U1435" t="s">
        <v>8347</v>
      </c>
    </row>
    <row r="1436" spans="1:21" ht="43.2" x14ac:dyDescent="0.3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5">
        <f t="shared" si="44"/>
        <v>42163.625</v>
      </c>
      <c r="K1436">
        <v>1431973478</v>
      </c>
      <c r="L1436" s="15">
        <f>(((K1436/60)/60)/24)+DATE(1970,1,1)</f>
        <v>42142.767106481479</v>
      </c>
      <c r="M1436" s="10">
        <f t="shared" si="45"/>
        <v>2015</v>
      </c>
      <c r="N1436" t="b">
        <v>0</v>
      </c>
      <c r="O1436">
        <v>11</v>
      </c>
      <c r="P1436" t="b">
        <v>0</v>
      </c>
      <c r="Q1436" t="s">
        <v>8285</v>
      </c>
      <c r="R1436">
        <f>ROUND(E1436/D1436*100,0)</f>
        <v>10</v>
      </c>
      <c r="S1436">
        <f>IFERROR(ROUND(E1436/O1436,2),0)</f>
        <v>744.55</v>
      </c>
      <c r="T1436" s="11" t="s">
        <v>8328</v>
      </c>
      <c r="U1436" t="s">
        <v>8347</v>
      </c>
    </row>
    <row r="1437" spans="1:21" ht="43.2" x14ac:dyDescent="0.3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5">
        <f t="shared" si="44"/>
        <v>42288.780324074076</v>
      </c>
      <c r="K1437">
        <v>1441997020</v>
      </c>
      <c r="L1437" s="15">
        <f>(((K1437/60)/60)/24)+DATE(1970,1,1)</f>
        <v>42258.780324074076</v>
      </c>
      <c r="M1437" s="10">
        <f t="shared" si="45"/>
        <v>2015</v>
      </c>
      <c r="N1437" t="b">
        <v>0</v>
      </c>
      <c r="O1437">
        <v>2</v>
      </c>
      <c r="P1437" t="b">
        <v>0</v>
      </c>
      <c r="Q1437" t="s">
        <v>8285</v>
      </c>
      <c r="R1437">
        <f>ROUND(E1437/D1437*100,0)</f>
        <v>0</v>
      </c>
      <c r="S1437">
        <f>IFERROR(ROUND(E1437/O1437,2),0)</f>
        <v>7.5</v>
      </c>
      <c r="T1437" s="11" t="s">
        <v>8328</v>
      </c>
      <c r="U1437" t="s">
        <v>8347</v>
      </c>
    </row>
    <row r="1438" spans="1:21" ht="43.2" x14ac:dyDescent="0.3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5">
        <f t="shared" si="44"/>
        <v>42421.35019675926</v>
      </c>
      <c r="K1438">
        <v>1453451057</v>
      </c>
      <c r="L1438" s="15">
        <f>(((K1438/60)/60)/24)+DATE(1970,1,1)</f>
        <v>42391.35019675926</v>
      </c>
      <c r="M1438" s="10">
        <f t="shared" si="45"/>
        <v>2016</v>
      </c>
      <c r="N1438" t="b">
        <v>0</v>
      </c>
      <c r="O1438">
        <v>2</v>
      </c>
      <c r="P1438" t="b">
        <v>0</v>
      </c>
      <c r="Q1438" t="s">
        <v>8285</v>
      </c>
      <c r="R1438">
        <f>ROUND(E1438/D1438*100,0)</f>
        <v>1</v>
      </c>
      <c r="S1438">
        <f>IFERROR(ROUND(E1438/O1438,2),0)</f>
        <v>38.5</v>
      </c>
      <c r="T1438" s="11" t="s">
        <v>8328</v>
      </c>
      <c r="U1438" t="s">
        <v>8347</v>
      </c>
    </row>
    <row r="1439" spans="1:21" ht="57.6" x14ac:dyDescent="0.3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5">
        <f t="shared" si="44"/>
        <v>41833.207638888889</v>
      </c>
      <c r="K1439">
        <v>1402058739</v>
      </c>
      <c r="L1439" s="15">
        <f>(((K1439/60)/60)/24)+DATE(1970,1,1)</f>
        <v>41796.531701388885</v>
      </c>
      <c r="M1439" s="10">
        <f t="shared" si="45"/>
        <v>2014</v>
      </c>
      <c r="N1439" t="b">
        <v>0</v>
      </c>
      <c r="O1439">
        <v>22</v>
      </c>
      <c r="P1439" t="b">
        <v>0</v>
      </c>
      <c r="Q1439" t="s">
        <v>8285</v>
      </c>
      <c r="R1439">
        <f>ROUND(E1439/D1439*100,0)</f>
        <v>27</v>
      </c>
      <c r="S1439">
        <f>IFERROR(ROUND(E1439/O1439,2),0)</f>
        <v>36.68</v>
      </c>
      <c r="T1439" s="11" t="s">
        <v>8328</v>
      </c>
      <c r="U1439" t="s">
        <v>8347</v>
      </c>
    </row>
    <row r="1440" spans="1:21" ht="43.2" x14ac:dyDescent="0.3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5">
        <f t="shared" si="44"/>
        <v>42487.579861111109</v>
      </c>
      <c r="K1440">
        <v>1459198499</v>
      </c>
      <c r="L1440" s="15">
        <f>(((K1440/60)/60)/24)+DATE(1970,1,1)</f>
        <v>42457.871516203704</v>
      </c>
      <c r="M1440" s="10">
        <f t="shared" si="45"/>
        <v>2016</v>
      </c>
      <c r="N1440" t="b">
        <v>0</v>
      </c>
      <c r="O1440">
        <v>8</v>
      </c>
      <c r="P1440" t="b">
        <v>0</v>
      </c>
      <c r="Q1440" t="s">
        <v>8285</v>
      </c>
      <c r="R1440">
        <f>ROUND(E1440/D1440*100,0)</f>
        <v>3</v>
      </c>
      <c r="S1440">
        <f>IFERROR(ROUND(E1440/O1440,2),0)</f>
        <v>75</v>
      </c>
      <c r="T1440" s="11" t="s">
        <v>8328</v>
      </c>
      <c r="U1440" t="s">
        <v>8347</v>
      </c>
    </row>
    <row r="1441" spans="1:21" ht="43.2" x14ac:dyDescent="0.3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5">
        <f t="shared" si="44"/>
        <v>42070.829872685179</v>
      </c>
      <c r="K1441">
        <v>1423166101</v>
      </c>
      <c r="L1441" s="15">
        <f>(((K1441/60)/60)/24)+DATE(1970,1,1)</f>
        <v>42040.829872685179</v>
      </c>
      <c r="M1441" s="10">
        <f t="shared" si="45"/>
        <v>2015</v>
      </c>
      <c r="N1441" t="b">
        <v>0</v>
      </c>
      <c r="O1441">
        <v>6</v>
      </c>
      <c r="P1441" t="b">
        <v>0</v>
      </c>
      <c r="Q1441" t="s">
        <v>8285</v>
      </c>
      <c r="R1441">
        <f>ROUND(E1441/D1441*100,0)</f>
        <v>7</v>
      </c>
      <c r="S1441">
        <f>IFERROR(ROUND(E1441/O1441,2),0)</f>
        <v>30</v>
      </c>
      <c r="T1441" s="11" t="s">
        <v>8328</v>
      </c>
      <c r="U1441" t="s">
        <v>8347</v>
      </c>
    </row>
    <row r="1442" spans="1:21" ht="43.2" x14ac:dyDescent="0.3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5">
        <f t="shared" si="44"/>
        <v>42516.748414351852</v>
      </c>
      <c r="K1442">
        <v>1461693463</v>
      </c>
      <c r="L1442" s="15">
        <f>(((K1442/60)/60)/24)+DATE(1970,1,1)</f>
        <v>42486.748414351852</v>
      </c>
      <c r="M1442" s="10">
        <f t="shared" si="45"/>
        <v>2016</v>
      </c>
      <c r="N1442" t="b">
        <v>0</v>
      </c>
      <c r="O1442">
        <v>1</v>
      </c>
      <c r="P1442" t="b">
        <v>0</v>
      </c>
      <c r="Q1442" t="s">
        <v>8285</v>
      </c>
      <c r="R1442">
        <f>ROUND(E1442/D1442*100,0)</f>
        <v>0</v>
      </c>
      <c r="S1442">
        <f>IFERROR(ROUND(E1442/O1442,2),0)</f>
        <v>1</v>
      </c>
      <c r="T1442" s="11" t="s">
        <v>8328</v>
      </c>
      <c r="U1442" t="s">
        <v>8347</v>
      </c>
    </row>
    <row r="1443" spans="1:21" ht="43.2" x14ac:dyDescent="0.3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5">
        <f t="shared" si="44"/>
        <v>42258.765844907408</v>
      </c>
      <c r="K1443">
        <v>1436811769</v>
      </c>
      <c r="L1443" s="15">
        <f>(((K1443/60)/60)/24)+DATE(1970,1,1)</f>
        <v>42198.765844907408</v>
      </c>
      <c r="M1443" s="10">
        <f t="shared" si="45"/>
        <v>2015</v>
      </c>
      <c r="N1443" t="b">
        <v>0</v>
      </c>
      <c r="O1443">
        <v>3</v>
      </c>
      <c r="P1443" t="b">
        <v>0</v>
      </c>
      <c r="Q1443" t="s">
        <v>8285</v>
      </c>
      <c r="R1443">
        <f>ROUND(E1443/D1443*100,0)</f>
        <v>1</v>
      </c>
      <c r="S1443">
        <f>IFERROR(ROUND(E1443/O1443,2),0)</f>
        <v>673.33</v>
      </c>
      <c r="T1443" s="11" t="s">
        <v>8328</v>
      </c>
      <c r="U1443" t="s">
        <v>8347</v>
      </c>
    </row>
    <row r="1444" spans="1:21" ht="43.2" x14ac:dyDescent="0.3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5">
        <f t="shared" si="44"/>
        <v>42515.64534722222</v>
      </c>
      <c r="K1444">
        <v>1461598158</v>
      </c>
      <c r="L1444" s="15">
        <f>(((K1444/60)/60)/24)+DATE(1970,1,1)</f>
        <v>42485.64534722222</v>
      </c>
      <c r="M1444" s="10">
        <f t="shared" si="45"/>
        <v>2016</v>
      </c>
      <c r="N1444" t="b">
        <v>0</v>
      </c>
      <c r="O1444">
        <v>0</v>
      </c>
      <c r="P1444" t="b">
        <v>0</v>
      </c>
      <c r="Q1444" t="s">
        <v>8285</v>
      </c>
      <c r="R1444">
        <f>ROUND(E1444/D1444*100,0)</f>
        <v>0</v>
      </c>
      <c r="S1444">
        <f>IFERROR(ROUND(E1444/O1444,2),0)</f>
        <v>0</v>
      </c>
      <c r="T1444" s="11" t="s">
        <v>8328</v>
      </c>
      <c r="U1444" t="s">
        <v>8347</v>
      </c>
    </row>
    <row r="1445" spans="1:21" ht="43.2" x14ac:dyDescent="0.3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5">
        <f t="shared" si="44"/>
        <v>42737.926030092596</v>
      </c>
      <c r="K1445">
        <v>1480803209</v>
      </c>
      <c r="L1445" s="15">
        <f>(((K1445/60)/60)/24)+DATE(1970,1,1)</f>
        <v>42707.926030092596</v>
      </c>
      <c r="M1445" s="10">
        <f t="shared" si="45"/>
        <v>2016</v>
      </c>
      <c r="N1445" t="b">
        <v>0</v>
      </c>
      <c r="O1445">
        <v>0</v>
      </c>
      <c r="P1445" t="b">
        <v>0</v>
      </c>
      <c r="Q1445" t="s">
        <v>8285</v>
      </c>
      <c r="R1445">
        <f>ROUND(E1445/D1445*100,0)</f>
        <v>0</v>
      </c>
      <c r="S1445">
        <f>IFERROR(ROUND(E1445/O1445,2),0)</f>
        <v>0</v>
      </c>
      <c r="T1445" s="11" t="s">
        <v>8328</v>
      </c>
      <c r="U1445" t="s">
        <v>8347</v>
      </c>
    </row>
    <row r="1446" spans="1:21" ht="43.2" x14ac:dyDescent="0.3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5">
        <f t="shared" si="44"/>
        <v>42259.873402777783</v>
      </c>
      <c r="K1446">
        <v>1436907462</v>
      </c>
      <c r="L1446" s="15">
        <f>(((K1446/60)/60)/24)+DATE(1970,1,1)</f>
        <v>42199.873402777783</v>
      </c>
      <c r="M1446" s="10">
        <f t="shared" si="45"/>
        <v>2015</v>
      </c>
      <c r="N1446" t="b">
        <v>0</v>
      </c>
      <c r="O1446">
        <v>0</v>
      </c>
      <c r="P1446" t="b">
        <v>0</v>
      </c>
      <c r="Q1446" t="s">
        <v>8285</v>
      </c>
      <c r="R1446">
        <f>ROUND(E1446/D1446*100,0)</f>
        <v>0</v>
      </c>
      <c r="S1446">
        <f>IFERROR(ROUND(E1446/O1446,2),0)</f>
        <v>0</v>
      </c>
      <c r="T1446" s="11" t="s">
        <v>8328</v>
      </c>
      <c r="U1446" t="s">
        <v>8347</v>
      </c>
    </row>
    <row r="1447" spans="1:21" ht="43.2" x14ac:dyDescent="0.3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5">
        <f t="shared" si="44"/>
        <v>42169.542303240742</v>
      </c>
      <c r="K1447">
        <v>1431694855</v>
      </c>
      <c r="L1447" s="15">
        <f>(((K1447/60)/60)/24)+DATE(1970,1,1)</f>
        <v>42139.542303240742</v>
      </c>
      <c r="M1447" s="10">
        <f t="shared" si="45"/>
        <v>2015</v>
      </c>
      <c r="N1447" t="b">
        <v>0</v>
      </c>
      <c r="O1447">
        <v>0</v>
      </c>
      <c r="P1447" t="b">
        <v>0</v>
      </c>
      <c r="Q1447" t="s">
        <v>8285</v>
      </c>
      <c r="R1447">
        <f>ROUND(E1447/D1447*100,0)</f>
        <v>0</v>
      </c>
      <c r="S1447">
        <f>IFERROR(ROUND(E1447/O1447,2),0)</f>
        <v>0</v>
      </c>
      <c r="T1447" s="11" t="s">
        <v>8328</v>
      </c>
      <c r="U1447" t="s">
        <v>8347</v>
      </c>
    </row>
    <row r="1448" spans="1:21" ht="43.2" x14ac:dyDescent="0.3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5">
        <f t="shared" si="44"/>
        <v>42481.447662037041</v>
      </c>
      <c r="K1448">
        <v>1459507478</v>
      </c>
      <c r="L1448" s="15">
        <f>(((K1448/60)/60)/24)+DATE(1970,1,1)</f>
        <v>42461.447662037041</v>
      </c>
      <c r="M1448" s="10">
        <f t="shared" si="45"/>
        <v>2016</v>
      </c>
      <c r="N1448" t="b">
        <v>0</v>
      </c>
      <c r="O1448">
        <v>0</v>
      </c>
      <c r="P1448" t="b">
        <v>0</v>
      </c>
      <c r="Q1448" t="s">
        <v>8285</v>
      </c>
      <c r="R1448">
        <f>ROUND(E1448/D1448*100,0)</f>
        <v>0</v>
      </c>
      <c r="S1448">
        <f>IFERROR(ROUND(E1448/O1448,2),0)</f>
        <v>0</v>
      </c>
      <c r="T1448" s="11" t="s">
        <v>8328</v>
      </c>
      <c r="U1448" t="s">
        <v>8347</v>
      </c>
    </row>
    <row r="1449" spans="1:21" ht="28.8" x14ac:dyDescent="0.3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5">
        <f t="shared" si="44"/>
        <v>42559.730717592596</v>
      </c>
      <c r="K1449">
        <v>1465407134</v>
      </c>
      <c r="L1449" s="15">
        <f>(((K1449/60)/60)/24)+DATE(1970,1,1)</f>
        <v>42529.730717592596</v>
      </c>
      <c r="M1449" s="10">
        <f t="shared" si="45"/>
        <v>2016</v>
      </c>
      <c r="N1449" t="b">
        <v>0</v>
      </c>
      <c r="O1449">
        <v>3</v>
      </c>
      <c r="P1449" t="b">
        <v>0</v>
      </c>
      <c r="Q1449" t="s">
        <v>8285</v>
      </c>
      <c r="R1449">
        <f>ROUND(E1449/D1449*100,0)</f>
        <v>0</v>
      </c>
      <c r="S1449">
        <f>IFERROR(ROUND(E1449/O1449,2),0)</f>
        <v>25</v>
      </c>
      <c r="T1449" s="11" t="s">
        <v>8328</v>
      </c>
      <c r="U1449" t="s">
        <v>8347</v>
      </c>
    </row>
    <row r="1450" spans="1:21" ht="57.6" x14ac:dyDescent="0.3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5">
        <f t="shared" si="44"/>
        <v>42146.225694444445</v>
      </c>
      <c r="K1450">
        <v>1429655318</v>
      </c>
      <c r="L1450" s="15">
        <f>(((K1450/60)/60)/24)+DATE(1970,1,1)</f>
        <v>42115.936550925922</v>
      </c>
      <c r="M1450" s="10">
        <f t="shared" si="45"/>
        <v>2015</v>
      </c>
      <c r="N1450" t="b">
        <v>0</v>
      </c>
      <c r="O1450">
        <v>0</v>
      </c>
      <c r="P1450" t="b">
        <v>0</v>
      </c>
      <c r="Q1450" t="s">
        <v>8285</v>
      </c>
      <c r="R1450">
        <f>ROUND(E1450/D1450*100,0)</f>
        <v>0</v>
      </c>
      <c r="S1450">
        <f>IFERROR(ROUND(E1450/O1450,2),0)</f>
        <v>0</v>
      </c>
      <c r="T1450" s="11" t="s">
        <v>8328</v>
      </c>
      <c r="U1450" t="s">
        <v>8347</v>
      </c>
    </row>
    <row r="1451" spans="1:21" ht="43.2" x14ac:dyDescent="0.3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5">
        <f t="shared" si="44"/>
        <v>42134.811400462961</v>
      </c>
      <c r="K1451">
        <v>1427138905</v>
      </c>
      <c r="L1451" s="15">
        <f>(((K1451/60)/60)/24)+DATE(1970,1,1)</f>
        <v>42086.811400462961</v>
      </c>
      <c r="M1451" s="10">
        <f t="shared" si="45"/>
        <v>2015</v>
      </c>
      <c r="N1451" t="b">
        <v>0</v>
      </c>
      <c r="O1451">
        <v>0</v>
      </c>
      <c r="P1451" t="b">
        <v>0</v>
      </c>
      <c r="Q1451" t="s">
        <v>8285</v>
      </c>
      <c r="R1451">
        <f>ROUND(E1451/D1451*100,0)</f>
        <v>0</v>
      </c>
      <c r="S1451">
        <f>IFERROR(ROUND(E1451/O1451,2),0)</f>
        <v>0</v>
      </c>
      <c r="T1451" s="11" t="s">
        <v>8328</v>
      </c>
      <c r="U1451" t="s">
        <v>8347</v>
      </c>
    </row>
    <row r="1452" spans="1:21" ht="57.6" x14ac:dyDescent="0.3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5">
        <f t="shared" si="44"/>
        <v>42420.171261574069</v>
      </c>
      <c r="K1452">
        <v>1453349197</v>
      </c>
      <c r="L1452" s="15">
        <f>(((K1452/60)/60)/24)+DATE(1970,1,1)</f>
        <v>42390.171261574069</v>
      </c>
      <c r="M1452" s="10">
        <f t="shared" si="45"/>
        <v>2016</v>
      </c>
      <c r="N1452" t="b">
        <v>0</v>
      </c>
      <c r="O1452">
        <v>1</v>
      </c>
      <c r="P1452" t="b">
        <v>0</v>
      </c>
      <c r="Q1452" t="s">
        <v>8285</v>
      </c>
      <c r="R1452">
        <f>ROUND(E1452/D1452*100,0)</f>
        <v>0</v>
      </c>
      <c r="S1452">
        <f>IFERROR(ROUND(E1452/O1452,2),0)</f>
        <v>1</v>
      </c>
      <c r="T1452" s="11" t="s">
        <v>8328</v>
      </c>
      <c r="U1452" t="s">
        <v>8347</v>
      </c>
    </row>
    <row r="1453" spans="1:21" ht="43.2" x14ac:dyDescent="0.3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5">
        <f t="shared" si="44"/>
        <v>41962.00068287037</v>
      </c>
      <c r="K1453">
        <v>1413759659</v>
      </c>
      <c r="L1453" s="15">
        <f>(((K1453/60)/60)/24)+DATE(1970,1,1)</f>
        <v>41931.959016203706</v>
      </c>
      <c r="M1453" s="10">
        <f t="shared" si="45"/>
        <v>2014</v>
      </c>
      <c r="N1453" t="b">
        <v>0</v>
      </c>
      <c r="O1453">
        <v>2</v>
      </c>
      <c r="P1453" t="b">
        <v>0</v>
      </c>
      <c r="Q1453" t="s">
        <v>8285</v>
      </c>
      <c r="R1453">
        <f>ROUND(E1453/D1453*100,0)</f>
        <v>0</v>
      </c>
      <c r="S1453">
        <f>IFERROR(ROUND(E1453/O1453,2),0)</f>
        <v>1</v>
      </c>
      <c r="T1453" s="11" t="s">
        <v>8328</v>
      </c>
      <c r="U1453" t="s">
        <v>8347</v>
      </c>
    </row>
    <row r="1454" spans="1:21" ht="28.8" x14ac:dyDescent="0.3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5">
        <f t="shared" si="44"/>
        <v>41848.703275462962</v>
      </c>
      <c r="K1454">
        <v>1403974363</v>
      </c>
      <c r="L1454" s="15">
        <f>(((K1454/60)/60)/24)+DATE(1970,1,1)</f>
        <v>41818.703275462962</v>
      </c>
      <c r="M1454" s="10">
        <f t="shared" si="45"/>
        <v>2014</v>
      </c>
      <c r="N1454" t="b">
        <v>0</v>
      </c>
      <c r="O1454">
        <v>0</v>
      </c>
      <c r="P1454" t="b">
        <v>0</v>
      </c>
      <c r="Q1454" t="s">
        <v>8285</v>
      </c>
      <c r="R1454">
        <f>ROUND(E1454/D1454*100,0)</f>
        <v>0</v>
      </c>
      <c r="S1454">
        <f>IFERROR(ROUND(E1454/O1454,2),0)</f>
        <v>0</v>
      </c>
      <c r="T1454" s="11" t="s">
        <v>8328</v>
      </c>
      <c r="U1454" t="s">
        <v>8347</v>
      </c>
    </row>
    <row r="1455" spans="1:21" ht="43.2" x14ac:dyDescent="0.3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5">
        <f t="shared" si="44"/>
        <v>42840.654479166667</v>
      </c>
      <c r="K1455">
        <v>1488386547</v>
      </c>
      <c r="L1455" s="15">
        <f>(((K1455/60)/60)/24)+DATE(1970,1,1)</f>
        <v>42795.696145833332</v>
      </c>
      <c r="M1455" s="10">
        <f t="shared" si="45"/>
        <v>2017</v>
      </c>
      <c r="N1455" t="b">
        <v>0</v>
      </c>
      <c r="O1455">
        <v>0</v>
      </c>
      <c r="P1455" t="b">
        <v>0</v>
      </c>
      <c r="Q1455" t="s">
        <v>8285</v>
      </c>
      <c r="R1455">
        <f>ROUND(E1455/D1455*100,0)</f>
        <v>0</v>
      </c>
      <c r="S1455">
        <f>IFERROR(ROUND(E1455/O1455,2),0)</f>
        <v>0</v>
      </c>
      <c r="T1455" s="11" t="s">
        <v>8328</v>
      </c>
      <c r="U1455" t="s">
        <v>8347</v>
      </c>
    </row>
    <row r="1456" spans="1:21" ht="43.2" x14ac:dyDescent="0.3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5">
        <f t="shared" si="44"/>
        <v>42484.915972222225</v>
      </c>
      <c r="K1456">
        <v>1459716480</v>
      </c>
      <c r="L1456" s="15">
        <f>(((K1456/60)/60)/24)+DATE(1970,1,1)</f>
        <v>42463.866666666669</v>
      </c>
      <c r="M1456" s="10">
        <f t="shared" si="45"/>
        <v>2016</v>
      </c>
      <c r="N1456" t="b">
        <v>0</v>
      </c>
      <c r="O1456">
        <v>1</v>
      </c>
      <c r="P1456" t="b">
        <v>0</v>
      </c>
      <c r="Q1456" t="s">
        <v>8285</v>
      </c>
      <c r="R1456">
        <f>ROUND(E1456/D1456*100,0)</f>
        <v>1</v>
      </c>
      <c r="S1456">
        <f>IFERROR(ROUND(E1456/O1456,2),0)</f>
        <v>15</v>
      </c>
      <c r="T1456" s="11" t="s">
        <v>8328</v>
      </c>
      <c r="U1456" t="s">
        <v>8347</v>
      </c>
    </row>
    <row r="1457" spans="1:21" ht="43.2" x14ac:dyDescent="0.3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5">
        <f t="shared" si="44"/>
        <v>41887.568749999999</v>
      </c>
      <c r="K1457">
        <v>1405181320</v>
      </c>
      <c r="L1457" s="15">
        <f>(((K1457/60)/60)/24)+DATE(1970,1,1)</f>
        <v>41832.672685185185</v>
      </c>
      <c r="M1457" s="10">
        <f t="shared" si="45"/>
        <v>2014</v>
      </c>
      <c r="N1457" t="b">
        <v>0</v>
      </c>
      <c r="O1457">
        <v>7</v>
      </c>
      <c r="P1457" t="b">
        <v>0</v>
      </c>
      <c r="Q1457" t="s">
        <v>8285</v>
      </c>
      <c r="R1457">
        <f>ROUND(E1457/D1457*100,0)</f>
        <v>11</v>
      </c>
      <c r="S1457">
        <f>IFERROR(ROUND(E1457/O1457,2),0)</f>
        <v>225</v>
      </c>
      <c r="T1457" s="11" t="s">
        <v>8328</v>
      </c>
      <c r="U1457" t="s">
        <v>8347</v>
      </c>
    </row>
    <row r="1458" spans="1:21" x14ac:dyDescent="0.3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5">
        <f t="shared" si="44"/>
        <v>42738.668576388889</v>
      </c>
      <c r="K1458">
        <v>1480867365</v>
      </c>
      <c r="L1458" s="15">
        <f>(((K1458/60)/60)/24)+DATE(1970,1,1)</f>
        <v>42708.668576388889</v>
      </c>
      <c r="M1458" s="10">
        <f t="shared" si="45"/>
        <v>2016</v>
      </c>
      <c r="N1458" t="b">
        <v>0</v>
      </c>
      <c r="O1458">
        <v>3</v>
      </c>
      <c r="P1458" t="b">
        <v>0</v>
      </c>
      <c r="Q1458" t="s">
        <v>8285</v>
      </c>
      <c r="R1458">
        <f>ROUND(E1458/D1458*100,0)</f>
        <v>3</v>
      </c>
      <c r="S1458">
        <f>IFERROR(ROUND(E1458/O1458,2),0)</f>
        <v>48.33</v>
      </c>
      <c r="T1458" s="11" t="s">
        <v>8328</v>
      </c>
      <c r="U1458" t="s">
        <v>8347</v>
      </c>
    </row>
    <row r="1459" spans="1:21" ht="28.8" x14ac:dyDescent="0.3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5">
        <f t="shared" si="44"/>
        <v>42319.938009259262</v>
      </c>
      <c r="K1459">
        <v>1444685444</v>
      </c>
      <c r="L1459" s="15">
        <f>(((K1459/60)/60)/24)+DATE(1970,1,1)</f>
        <v>42289.89634259259</v>
      </c>
      <c r="M1459" s="10">
        <f t="shared" si="45"/>
        <v>2015</v>
      </c>
      <c r="N1459" t="b">
        <v>0</v>
      </c>
      <c r="O1459">
        <v>0</v>
      </c>
      <c r="P1459" t="b">
        <v>0</v>
      </c>
      <c r="Q1459" t="s">
        <v>8285</v>
      </c>
      <c r="R1459">
        <f>ROUND(E1459/D1459*100,0)</f>
        <v>0</v>
      </c>
      <c r="S1459">
        <f>IFERROR(ROUND(E1459/O1459,2),0)</f>
        <v>0</v>
      </c>
      <c r="T1459" s="11" t="s">
        <v>8328</v>
      </c>
      <c r="U1459" t="s">
        <v>8347</v>
      </c>
    </row>
    <row r="1460" spans="1:21" ht="57.6" x14ac:dyDescent="0.3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5">
        <f t="shared" si="44"/>
        <v>41862.166666666664</v>
      </c>
      <c r="K1460">
        <v>1405097760</v>
      </c>
      <c r="L1460" s="15">
        <f>(((K1460/60)/60)/24)+DATE(1970,1,1)</f>
        <v>41831.705555555556</v>
      </c>
      <c r="M1460" s="10">
        <f t="shared" si="45"/>
        <v>2014</v>
      </c>
      <c r="N1460" t="b">
        <v>0</v>
      </c>
      <c r="O1460">
        <v>0</v>
      </c>
      <c r="P1460" t="b">
        <v>0</v>
      </c>
      <c r="Q1460" t="s">
        <v>8285</v>
      </c>
      <c r="R1460">
        <f>ROUND(E1460/D1460*100,0)</f>
        <v>0</v>
      </c>
      <c r="S1460">
        <f>IFERROR(ROUND(E1460/O1460,2),0)</f>
        <v>0</v>
      </c>
      <c r="T1460" s="11" t="s">
        <v>8328</v>
      </c>
      <c r="U1460" t="s">
        <v>8347</v>
      </c>
    </row>
    <row r="1461" spans="1:21" ht="43.2" x14ac:dyDescent="0.3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5">
        <f t="shared" si="44"/>
        <v>42340.725694444445</v>
      </c>
      <c r="K1461">
        <v>1446612896</v>
      </c>
      <c r="L1461" s="15">
        <f>(((K1461/60)/60)/24)+DATE(1970,1,1)</f>
        <v>42312.204814814817</v>
      </c>
      <c r="M1461" s="10">
        <f t="shared" si="45"/>
        <v>2015</v>
      </c>
      <c r="N1461" t="b">
        <v>0</v>
      </c>
      <c r="O1461">
        <v>0</v>
      </c>
      <c r="P1461" t="b">
        <v>0</v>
      </c>
      <c r="Q1461" t="s">
        <v>8285</v>
      </c>
      <c r="R1461">
        <f>ROUND(E1461/D1461*100,0)</f>
        <v>0</v>
      </c>
      <c r="S1461">
        <f>IFERROR(ROUND(E1461/O1461,2),0)</f>
        <v>0</v>
      </c>
      <c r="T1461" s="11" t="s">
        <v>8328</v>
      </c>
      <c r="U1461" t="s">
        <v>8347</v>
      </c>
    </row>
    <row r="1462" spans="1:21" ht="43.2" x14ac:dyDescent="0.3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5">
        <f t="shared" si="44"/>
        <v>41973.989583333328</v>
      </c>
      <c r="K1462">
        <v>1412371898</v>
      </c>
      <c r="L1462" s="15">
        <f>(((K1462/60)/60)/24)+DATE(1970,1,1)</f>
        <v>41915.896967592591</v>
      </c>
      <c r="M1462" s="10">
        <f t="shared" si="45"/>
        <v>2014</v>
      </c>
      <c r="N1462" t="b">
        <v>0</v>
      </c>
      <c r="O1462">
        <v>0</v>
      </c>
      <c r="P1462" t="b">
        <v>0</v>
      </c>
      <c r="Q1462" t="s">
        <v>8285</v>
      </c>
      <c r="R1462">
        <f>ROUND(E1462/D1462*100,0)</f>
        <v>0</v>
      </c>
      <c r="S1462">
        <f>IFERROR(ROUND(E1462/O1462,2),0)</f>
        <v>0</v>
      </c>
      <c r="T1462" s="11" t="s">
        <v>8328</v>
      </c>
      <c r="U1462" t="s">
        <v>8347</v>
      </c>
    </row>
    <row r="1463" spans="1:21" ht="28.8" x14ac:dyDescent="0.3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5">
        <f t="shared" si="44"/>
        <v>41933</v>
      </c>
      <c r="K1463">
        <v>1410967754</v>
      </c>
      <c r="L1463" s="15">
        <f>(((K1463/60)/60)/24)+DATE(1970,1,1)</f>
        <v>41899.645300925928</v>
      </c>
      <c r="M1463" s="10">
        <f t="shared" si="45"/>
        <v>2014</v>
      </c>
      <c r="N1463" t="b">
        <v>1</v>
      </c>
      <c r="O1463">
        <v>340</v>
      </c>
      <c r="P1463" t="b">
        <v>1</v>
      </c>
      <c r="Q1463" t="s">
        <v>8286</v>
      </c>
      <c r="R1463">
        <f>ROUND(E1463/D1463*100,0)</f>
        <v>101</v>
      </c>
      <c r="S1463">
        <f>IFERROR(ROUND(E1463/O1463,2),0)</f>
        <v>44.67</v>
      </c>
      <c r="T1463" s="11" t="s">
        <v>8328</v>
      </c>
      <c r="U1463" t="s">
        <v>8348</v>
      </c>
    </row>
    <row r="1464" spans="1:21" ht="28.8" x14ac:dyDescent="0.3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5">
        <f t="shared" si="44"/>
        <v>41374.662858796299</v>
      </c>
      <c r="K1464">
        <v>1363017271</v>
      </c>
      <c r="L1464" s="15">
        <f>(((K1464/60)/60)/24)+DATE(1970,1,1)</f>
        <v>41344.662858796299</v>
      </c>
      <c r="M1464" s="10">
        <f t="shared" si="45"/>
        <v>2013</v>
      </c>
      <c r="N1464" t="b">
        <v>1</v>
      </c>
      <c r="O1464">
        <v>150</v>
      </c>
      <c r="P1464" t="b">
        <v>1</v>
      </c>
      <c r="Q1464" t="s">
        <v>8286</v>
      </c>
      <c r="R1464">
        <f>ROUND(E1464/D1464*100,0)</f>
        <v>109</v>
      </c>
      <c r="S1464">
        <f>IFERROR(ROUND(E1464/O1464,2),0)</f>
        <v>28.94</v>
      </c>
      <c r="T1464" s="11" t="s">
        <v>8328</v>
      </c>
      <c r="U1464" t="s">
        <v>8348</v>
      </c>
    </row>
    <row r="1465" spans="1:21" ht="43.2" x14ac:dyDescent="0.3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5">
        <f t="shared" si="44"/>
        <v>41371.869652777779</v>
      </c>
      <c r="K1465">
        <v>1361483538</v>
      </c>
      <c r="L1465" s="15">
        <f>(((K1465/60)/60)/24)+DATE(1970,1,1)</f>
        <v>41326.911319444444</v>
      </c>
      <c r="M1465" s="10">
        <f t="shared" si="45"/>
        <v>2013</v>
      </c>
      <c r="N1465" t="b">
        <v>1</v>
      </c>
      <c r="O1465">
        <v>25</v>
      </c>
      <c r="P1465" t="b">
        <v>1</v>
      </c>
      <c r="Q1465" t="s">
        <v>8286</v>
      </c>
      <c r="R1465">
        <f>ROUND(E1465/D1465*100,0)</f>
        <v>148</v>
      </c>
      <c r="S1465">
        <f>IFERROR(ROUND(E1465/O1465,2),0)</f>
        <v>35.44</v>
      </c>
      <c r="T1465" s="11" t="s">
        <v>8328</v>
      </c>
      <c r="U1465" t="s">
        <v>8348</v>
      </c>
    </row>
    <row r="1466" spans="1:21" x14ac:dyDescent="0.3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5">
        <f t="shared" si="44"/>
        <v>41321.661550925928</v>
      </c>
      <c r="K1466">
        <v>1358437958</v>
      </c>
      <c r="L1466" s="15">
        <f>(((K1466/60)/60)/24)+DATE(1970,1,1)</f>
        <v>41291.661550925928</v>
      </c>
      <c r="M1466" s="10">
        <f t="shared" si="45"/>
        <v>2013</v>
      </c>
      <c r="N1466" t="b">
        <v>1</v>
      </c>
      <c r="O1466">
        <v>234</v>
      </c>
      <c r="P1466" t="b">
        <v>1</v>
      </c>
      <c r="Q1466" t="s">
        <v>8286</v>
      </c>
      <c r="R1466">
        <f>ROUND(E1466/D1466*100,0)</f>
        <v>163</v>
      </c>
      <c r="S1466">
        <f>IFERROR(ROUND(E1466/O1466,2),0)</f>
        <v>34.869999999999997</v>
      </c>
      <c r="T1466" s="11" t="s">
        <v>8328</v>
      </c>
      <c r="U1466" t="s">
        <v>8348</v>
      </c>
    </row>
    <row r="1467" spans="1:21" ht="43.2" x14ac:dyDescent="0.3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5">
        <f t="shared" si="44"/>
        <v>40990.125</v>
      </c>
      <c r="K1467">
        <v>1329759452</v>
      </c>
      <c r="L1467" s="15">
        <f>(((K1467/60)/60)/24)+DATE(1970,1,1)</f>
        <v>40959.734398148146</v>
      </c>
      <c r="M1467" s="10">
        <f t="shared" si="45"/>
        <v>2012</v>
      </c>
      <c r="N1467" t="b">
        <v>1</v>
      </c>
      <c r="O1467">
        <v>2602</v>
      </c>
      <c r="P1467" t="b">
        <v>1</v>
      </c>
      <c r="Q1467" t="s">
        <v>8286</v>
      </c>
      <c r="R1467">
        <f>ROUND(E1467/D1467*100,0)</f>
        <v>456</v>
      </c>
      <c r="S1467">
        <f>IFERROR(ROUND(E1467/O1467,2),0)</f>
        <v>52.62</v>
      </c>
      <c r="T1467" s="11" t="s">
        <v>8328</v>
      </c>
      <c r="U1467" t="s">
        <v>8348</v>
      </c>
    </row>
    <row r="1468" spans="1:21" ht="43.2" x14ac:dyDescent="0.3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5">
        <f t="shared" si="44"/>
        <v>42381.208333333328</v>
      </c>
      <c r="K1468">
        <v>1449029266</v>
      </c>
      <c r="L1468" s="15">
        <f>(((K1468/60)/60)/24)+DATE(1970,1,1)</f>
        <v>42340.172060185185</v>
      </c>
      <c r="M1468" s="10">
        <f t="shared" si="45"/>
        <v>2015</v>
      </c>
      <c r="N1468" t="b">
        <v>1</v>
      </c>
      <c r="O1468">
        <v>248</v>
      </c>
      <c r="P1468" t="b">
        <v>1</v>
      </c>
      <c r="Q1468" t="s">
        <v>8286</v>
      </c>
      <c r="R1468">
        <f>ROUND(E1468/D1468*100,0)</f>
        <v>108</v>
      </c>
      <c r="S1468">
        <f>IFERROR(ROUND(E1468/O1468,2),0)</f>
        <v>69.599999999999994</v>
      </c>
      <c r="T1468" s="11" t="s">
        <v>8328</v>
      </c>
      <c r="U1468" t="s">
        <v>8348</v>
      </c>
    </row>
    <row r="1469" spans="1:21" ht="28.8" x14ac:dyDescent="0.3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5">
        <f t="shared" si="44"/>
        <v>40993.760243055556</v>
      </c>
      <c r="K1469">
        <v>1327518885</v>
      </c>
      <c r="L1469" s="15">
        <f>(((K1469/60)/60)/24)+DATE(1970,1,1)</f>
        <v>40933.80190972222</v>
      </c>
      <c r="M1469" s="10">
        <f t="shared" si="45"/>
        <v>2012</v>
      </c>
      <c r="N1469" t="b">
        <v>1</v>
      </c>
      <c r="O1469">
        <v>600</v>
      </c>
      <c r="P1469" t="b">
        <v>1</v>
      </c>
      <c r="Q1469" t="s">
        <v>8286</v>
      </c>
      <c r="R1469">
        <f>ROUND(E1469/D1469*100,0)</f>
        <v>115</v>
      </c>
      <c r="S1469">
        <f>IFERROR(ROUND(E1469/O1469,2),0)</f>
        <v>76.72</v>
      </c>
      <c r="T1469" s="11" t="s">
        <v>8328</v>
      </c>
      <c r="U1469" t="s">
        <v>8348</v>
      </c>
    </row>
    <row r="1470" spans="1:21" ht="43.2" x14ac:dyDescent="0.3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5">
        <f t="shared" si="44"/>
        <v>40706.014456018522</v>
      </c>
      <c r="K1470">
        <v>1302654049</v>
      </c>
      <c r="L1470" s="15">
        <f>(((K1470/60)/60)/24)+DATE(1970,1,1)</f>
        <v>40646.014456018522</v>
      </c>
      <c r="M1470" s="10">
        <f t="shared" si="45"/>
        <v>2011</v>
      </c>
      <c r="N1470" t="b">
        <v>1</v>
      </c>
      <c r="O1470">
        <v>293</v>
      </c>
      <c r="P1470" t="b">
        <v>1</v>
      </c>
      <c r="Q1470" t="s">
        <v>8286</v>
      </c>
      <c r="R1470">
        <f>ROUND(E1470/D1470*100,0)</f>
        <v>102</v>
      </c>
      <c r="S1470">
        <f>IFERROR(ROUND(E1470/O1470,2),0)</f>
        <v>33.19</v>
      </c>
      <c r="T1470" s="11" t="s">
        <v>8328</v>
      </c>
      <c r="U1470" t="s">
        <v>8348</v>
      </c>
    </row>
    <row r="1471" spans="1:21" ht="43.2" x14ac:dyDescent="0.3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5">
        <f t="shared" si="44"/>
        <v>41320.598483796297</v>
      </c>
      <c r="K1471">
        <v>1358346109</v>
      </c>
      <c r="L1471" s="15">
        <f>(((K1471/60)/60)/24)+DATE(1970,1,1)</f>
        <v>41290.598483796297</v>
      </c>
      <c r="M1471" s="10">
        <f t="shared" si="45"/>
        <v>2013</v>
      </c>
      <c r="N1471" t="b">
        <v>1</v>
      </c>
      <c r="O1471">
        <v>321</v>
      </c>
      <c r="P1471" t="b">
        <v>1</v>
      </c>
      <c r="Q1471" t="s">
        <v>8286</v>
      </c>
      <c r="R1471">
        <f>ROUND(E1471/D1471*100,0)</f>
        <v>108</v>
      </c>
      <c r="S1471">
        <f>IFERROR(ROUND(E1471/O1471,2),0)</f>
        <v>149.46</v>
      </c>
      <c r="T1471" s="11" t="s">
        <v>8328</v>
      </c>
      <c r="U1471" t="s">
        <v>8348</v>
      </c>
    </row>
    <row r="1472" spans="1:21" ht="57.6" x14ac:dyDescent="0.3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5">
        <f t="shared" si="44"/>
        <v>41271.827118055553</v>
      </c>
      <c r="K1472">
        <v>1354909863</v>
      </c>
      <c r="L1472" s="15">
        <f>(((K1472/60)/60)/24)+DATE(1970,1,1)</f>
        <v>41250.827118055553</v>
      </c>
      <c r="M1472" s="10">
        <f t="shared" si="45"/>
        <v>2012</v>
      </c>
      <c r="N1472" t="b">
        <v>1</v>
      </c>
      <c r="O1472">
        <v>81</v>
      </c>
      <c r="P1472" t="b">
        <v>1</v>
      </c>
      <c r="Q1472" t="s">
        <v>8286</v>
      </c>
      <c r="R1472">
        <f>ROUND(E1472/D1472*100,0)</f>
        <v>125</v>
      </c>
      <c r="S1472">
        <f>IFERROR(ROUND(E1472/O1472,2),0)</f>
        <v>23.17</v>
      </c>
      <c r="T1472" s="11" t="s">
        <v>8328</v>
      </c>
      <c r="U1472" t="s">
        <v>8348</v>
      </c>
    </row>
    <row r="1473" spans="1:21" ht="43.2" x14ac:dyDescent="0.3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5">
        <f t="shared" si="44"/>
        <v>42103.957569444443</v>
      </c>
      <c r="K1473">
        <v>1426028334</v>
      </c>
      <c r="L1473" s="15">
        <f>(((K1473/60)/60)/24)+DATE(1970,1,1)</f>
        <v>42073.957569444443</v>
      </c>
      <c r="M1473" s="10">
        <f t="shared" si="45"/>
        <v>2015</v>
      </c>
      <c r="N1473" t="b">
        <v>1</v>
      </c>
      <c r="O1473">
        <v>343</v>
      </c>
      <c r="P1473" t="b">
        <v>1</v>
      </c>
      <c r="Q1473" t="s">
        <v>8286</v>
      </c>
      <c r="R1473">
        <f>ROUND(E1473/D1473*100,0)</f>
        <v>104</v>
      </c>
      <c r="S1473">
        <f>IFERROR(ROUND(E1473/O1473,2),0)</f>
        <v>96.88</v>
      </c>
      <c r="T1473" s="11" t="s">
        <v>8328</v>
      </c>
      <c r="U1473" t="s">
        <v>8348</v>
      </c>
    </row>
    <row r="1474" spans="1:21" ht="57.6" x14ac:dyDescent="0.3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5">
        <f t="shared" si="44"/>
        <v>41563.542858796296</v>
      </c>
      <c r="K1474">
        <v>1379336503</v>
      </c>
      <c r="L1474" s="15">
        <f>(((K1474/60)/60)/24)+DATE(1970,1,1)</f>
        <v>41533.542858796296</v>
      </c>
      <c r="M1474" s="10">
        <f t="shared" si="45"/>
        <v>2013</v>
      </c>
      <c r="N1474" t="b">
        <v>1</v>
      </c>
      <c r="O1474">
        <v>336</v>
      </c>
      <c r="P1474" t="b">
        <v>1</v>
      </c>
      <c r="Q1474" t="s">
        <v>8286</v>
      </c>
      <c r="R1474">
        <f>ROUND(E1474/D1474*100,0)</f>
        <v>139</v>
      </c>
      <c r="S1474">
        <f>IFERROR(ROUND(E1474/O1474,2),0)</f>
        <v>103.2</v>
      </c>
      <c r="T1474" s="11" t="s">
        <v>8328</v>
      </c>
      <c r="U1474" t="s">
        <v>8348</v>
      </c>
    </row>
    <row r="1475" spans="1:21" x14ac:dyDescent="0.3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5">
        <f t="shared" ref="J1475:J1538" si="46">(((I1475/60)/60)/24)+DATE(1970,1,1)</f>
        <v>40969.979618055557</v>
      </c>
      <c r="K1475">
        <v>1328052639</v>
      </c>
      <c r="L1475" s="15">
        <f>(((K1475/60)/60)/24)+DATE(1970,1,1)</f>
        <v>40939.979618055557</v>
      </c>
      <c r="M1475" s="10">
        <f t="shared" ref="M1475:M1538" si="47">YEAR(L1475)</f>
        <v>2012</v>
      </c>
      <c r="N1475" t="b">
        <v>1</v>
      </c>
      <c r="O1475">
        <v>47</v>
      </c>
      <c r="P1475" t="b">
        <v>1</v>
      </c>
      <c r="Q1475" t="s">
        <v>8286</v>
      </c>
      <c r="R1475">
        <f>ROUND(E1475/D1475*100,0)</f>
        <v>121</v>
      </c>
      <c r="S1475">
        <f>IFERROR(ROUND(E1475/O1475,2),0)</f>
        <v>38.46</v>
      </c>
      <c r="T1475" s="11" t="s">
        <v>8328</v>
      </c>
      <c r="U1475" t="s">
        <v>8348</v>
      </c>
    </row>
    <row r="1476" spans="1:21" ht="43.2" x14ac:dyDescent="0.3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5">
        <f t="shared" si="46"/>
        <v>41530.727916666663</v>
      </c>
      <c r="K1476">
        <v>1376501292</v>
      </c>
      <c r="L1476" s="15">
        <f>(((K1476/60)/60)/24)+DATE(1970,1,1)</f>
        <v>41500.727916666663</v>
      </c>
      <c r="M1476" s="10">
        <f t="shared" si="47"/>
        <v>2013</v>
      </c>
      <c r="N1476" t="b">
        <v>1</v>
      </c>
      <c r="O1476">
        <v>76</v>
      </c>
      <c r="P1476" t="b">
        <v>1</v>
      </c>
      <c r="Q1476" t="s">
        <v>8286</v>
      </c>
      <c r="R1476">
        <f>ROUND(E1476/D1476*100,0)</f>
        <v>112</v>
      </c>
      <c r="S1476">
        <f>IFERROR(ROUND(E1476/O1476,2),0)</f>
        <v>44.32</v>
      </c>
      <c r="T1476" s="11" t="s">
        <v>8328</v>
      </c>
      <c r="U1476" t="s">
        <v>8348</v>
      </c>
    </row>
    <row r="1477" spans="1:21" ht="43.2" x14ac:dyDescent="0.3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5">
        <f t="shared" si="46"/>
        <v>41993.207638888889</v>
      </c>
      <c r="K1477">
        <v>1416244863</v>
      </c>
      <c r="L1477" s="15">
        <f>(((K1477/60)/60)/24)+DATE(1970,1,1)</f>
        <v>41960.722951388889</v>
      </c>
      <c r="M1477" s="10">
        <f t="shared" si="47"/>
        <v>2014</v>
      </c>
      <c r="N1477" t="b">
        <v>1</v>
      </c>
      <c r="O1477">
        <v>441</v>
      </c>
      <c r="P1477" t="b">
        <v>1</v>
      </c>
      <c r="Q1477" t="s">
        <v>8286</v>
      </c>
      <c r="R1477">
        <f>ROUND(E1477/D1477*100,0)</f>
        <v>189</v>
      </c>
      <c r="S1477">
        <f>IFERROR(ROUND(E1477/O1477,2),0)</f>
        <v>64.17</v>
      </c>
      <c r="T1477" s="11" t="s">
        <v>8328</v>
      </c>
      <c r="U1477" t="s">
        <v>8348</v>
      </c>
    </row>
    <row r="1478" spans="1:21" ht="28.8" x14ac:dyDescent="0.3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5">
        <f t="shared" si="46"/>
        <v>40796.041921296295</v>
      </c>
      <c r="K1478">
        <v>1313024422</v>
      </c>
      <c r="L1478" s="15">
        <f>(((K1478/60)/60)/24)+DATE(1970,1,1)</f>
        <v>40766.041921296295</v>
      </c>
      <c r="M1478" s="10">
        <f t="shared" si="47"/>
        <v>2011</v>
      </c>
      <c r="N1478" t="b">
        <v>1</v>
      </c>
      <c r="O1478">
        <v>916</v>
      </c>
      <c r="P1478" t="b">
        <v>1</v>
      </c>
      <c r="Q1478" t="s">
        <v>8286</v>
      </c>
      <c r="R1478">
        <f>ROUND(E1478/D1478*100,0)</f>
        <v>662</v>
      </c>
      <c r="S1478">
        <f>IFERROR(ROUND(E1478/O1478,2),0)</f>
        <v>43.33</v>
      </c>
      <c r="T1478" s="11" t="s">
        <v>8328</v>
      </c>
      <c r="U1478" t="s">
        <v>8348</v>
      </c>
    </row>
    <row r="1479" spans="1:21" ht="43.2" x14ac:dyDescent="0.3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5">
        <f t="shared" si="46"/>
        <v>40900.125</v>
      </c>
      <c r="K1479">
        <v>1319467604</v>
      </c>
      <c r="L1479" s="15">
        <f>(((K1479/60)/60)/24)+DATE(1970,1,1)</f>
        <v>40840.615787037037</v>
      </c>
      <c r="M1479" s="10">
        <f t="shared" si="47"/>
        <v>2011</v>
      </c>
      <c r="N1479" t="b">
        <v>1</v>
      </c>
      <c r="O1479">
        <v>369</v>
      </c>
      <c r="P1479" t="b">
        <v>1</v>
      </c>
      <c r="Q1479" t="s">
        <v>8286</v>
      </c>
      <c r="R1479">
        <f>ROUND(E1479/D1479*100,0)</f>
        <v>111</v>
      </c>
      <c r="S1479">
        <f>IFERROR(ROUND(E1479/O1479,2),0)</f>
        <v>90.5</v>
      </c>
      <c r="T1479" s="11" t="s">
        <v>8328</v>
      </c>
      <c r="U1479" t="s">
        <v>8348</v>
      </c>
    </row>
    <row r="1480" spans="1:21" ht="43.2" x14ac:dyDescent="0.3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5">
        <f t="shared" si="46"/>
        <v>41408.871678240743</v>
      </c>
      <c r="K1480">
        <v>1367355313</v>
      </c>
      <c r="L1480" s="15">
        <f>(((K1480/60)/60)/24)+DATE(1970,1,1)</f>
        <v>41394.871678240743</v>
      </c>
      <c r="M1480" s="10">
        <f t="shared" si="47"/>
        <v>2013</v>
      </c>
      <c r="N1480" t="b">
        <v>1</v>
      </c>
      <c r="O1480">
        <v>20242</v>
      </c>
      <c r="P1480" t="b">
        <v>1</v>
      </c>
      <c r="Q1480" t="s">
        <v>8286</v>
      </c>
      <c r="R1480">
        <f>ROUND(E1480/D1480*100,0)</f>
        <v>1182</v>
      </c>
      <c r="S1480">
        <f>IFERROR(ROUND(E1480/O1480,2),0)</f>
        <v>29.19</v>
      </c>
      <c r="T1480" s="11" t="s">
        <v>8328</v>
      </c>
      <c r="U1480" t="s">
        <v>8348</v>
      </c>
    </row>
    <row r="1481" spans="1:21" ht="43.2" x14ac:dyDescent="0.3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5">
        <f t="shared" si="46"/>
        <v>41769.165972222225</v>
      </c>
      <c r="K1481">
        <v>1398448389</v>
      </c>
      <c r="L1481" s="15">
        <f>(((K1481/60)/60)/24)+DATE(1970,1,1)</f>
        <v>41754.745243055557</v>
      </c>
      <c r="M1481" s="10">
        <f t="shared" si="47"/>
        <v>2014</v>
      </c>
      <c r="N1481" t="b">
        <v>1</v>
      </c>
      <c r="O1481">
        <v>71</v>
      </c>
      <c r="P1481" t="b">
        <v>1</v>
      </c>
      <c r="Q1481" t="s">
        <v>8286</v>
      </c>
      <c r="R1481">
        <f>ROUND(E1481/D1481*100,0)</f>
        <v>137</v>
      </c>
      <c r="S1481">
        <f>IFERROR(ROUND(E1481/O1481,2),0)</f>
        <v>30.96</v>
      </c>
      <c r="T1481" s="11" t="s">
        <v>8328</v>
      </c>
      <c r="U1481" t="s">
        <v>8348</v>
      </c>
    </row>
    <row r="1482" spans="1:21" ht="43.2" x14ac:dyDescent="0.3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5">
        <f t="shared" si="46"/>
        <v>41481.708333333336</v>
      </c>
      <c r="K1482">
        <v>1373408699</v>
      </c>
      <c r="L1482" s="15">
        <f>(((K1482/60)/60)/24)+DATE(1970,1,1)</f>
        <v>41464.934016203704</v>
      </c>
      <c r="M1482" s="10">
        <f t="shared" si="47"/>
        <v>2013</v>
      </c>
      <c r="N1482" t="b">
        <v>1</v>
      </c>
      <c r="O1482">
        <v>635</v>
      </c>
      <c r="P1482" t="b">
        <v>1</v>
      </c>
      <c r="Q1482" t="s">
        <v>8286</v>
      </c>
      <c r="R1482">
        <f>ROUND(E1482/D1482*100,0)</f>
        <v>117</v>
      </c>
      <c r="S1482">
        <f>IFERROR(ROUND(E1482/O1482,2),0)</f>
        <v>92.16</v>
      </c>
      <c r="T1482" s="11" t="s">
        <v>8328</v>
      </c>
      <c r="U1482" t="s">
        <v>8348</v>
      </c>
    </row>
    <row r="1483" spans="1:21" ht="43.2" x14ac:dyDescent="0.3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5">
        <f t="shared" si="46"/>
        <v>41580.922974537039</v>
      </c>
      <c r="K1483">
        <v>1380838145</v>
      </c>
      <c r="L1483" s="15">
        <f>(((K1483/60)/60)/24)+DATE(1970,1,1)</f>
        <v>41550.922974537039</v>
      </c>
      <c r="M1483" s="10">
        <f t="shared" si="47"/>
        <v>2013</v>
      </c>
      <c r="N1483" t="b">
        <v>0</v>
      </c>
      <c r="O1483">
        <v>6</v>
      </c>
      <c r="P1483" t="b">
        <v>0</v>
      </c>
      <c r="Q1483" t="s">
        <v>8273</v>
      </c>
      <c r="R1483">
        <f>ROUND(E1483/D1483*100,0)</f>
        <v>2</v>
      </c>
      <c r="S1483">
        <f>IFERROR(ROUND(E1483/O1483,2),0)</f>
        <v>17.5</v>
      </c>
      <c r="T1483" s="11" t="s">
        <v>8328</v>
      </c>
      <c r="U1483" t="s">
        <v>8330</v>
      </c>
    </row>
    <row r="1484" spans="1:21" ht="43.2" x14ac:dyDescent="0.3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5">
        <f t="shared" si="46"/>
        <v>41159.32708333333</v>
      </c>
      <c r="K1484">
        <v>1345062936</v>
      </c>
      <c r="L1484" s="15">
        <f>(((K1484/60)/60)/24)+DATE(1970,1,1)</f>
        <v>41136.85805555556</v>
      </c>
      <c r="M1484" s="10">
        <f t="shared" si="47"/>
        <v>2012</v>
      </c>
      <c r="N1484" t="b">
        <v>0</v>
      </c>
      <c r="O1484">
        <v>1</v>
      </c>
      <c r="P1484" t="b">
        <v>0</v>
      </c>
      <c r="Q1484" t="s">
        <v>8273</v>
      </c>
      <c r="R1484">
        <f>ROUND(E1484/D1484*100,0)</f>
        <v>0</v>
      </c>
      <c r="S1484">
        <f>IFERROR(ROUND(E1484/O1484,2),0)</f>
        <v>5</v>
      </c>
      <c r="T1484" s="11" t="s">
        <v>8328</v>
      </c>
      <c r="U1484" t="s">
        <v>8330</v>
      </c>
    </row>
    <row r="1485" spans="1:21" ht="43.2" x14ac:dyDescent="0.3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5">
        <f t="shared" si="46"/>
        <v>42573.192997685182</v>
      </c>
      <c r="K1485">
        <v>1467002275</v>
      </c>
      <c r="L1485" s="15">
        <f>(((K1485/60)/60)/24)+DATE(1970,1,1)</f>
        <v>42548.192997685182</v>
      </c>
      <c r="M1485" s="10">
        <f t="shared" si="47"/>
        <v>2016</v>
      </c>
      <c r="N1485" t="b">
        <v>0</v>
      </c>
      <c r="O1485">
        <v>2</v>
      </c>
      <c r="P1485" t="b">
        <v>0</v>
      </c>
      <c r="Q1485" t="s">
        <v>8273</v>
      </c>
      <c r="R1485">
        <f>ROUND(E1485/D1485*100,0)</f>
        <v>1</v>
      </c>
      <c r="S1485">
        <f>IFERROR(ROUND(E1485/O1485,2),0)</f>
        <v>25</v>
      </c>
      <c r="T1485" s="11" t="s">
        <v>8328</v>
      </c>
      <c r="U1485" t="s">
        <v>8330</v>
      </c>
    </row>
    <row r="1486" spans="1:21" x14ac:dyDescent="0.3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5">
        <f t="shared" si="46"/>
        <v>41111.618750000001</v>
      </c>
      <c r="K1486">
        <v>1337834963</v>
      </c>
      <c r="L1486" s="15">
        <f>(((K1486/60)/60)/24)+DATE(1970,1,1)</f>
        <v>41053.200960648144</v>
      </c>
      <c r="M1486" s="10">
        <f t="shared" si="47"/>
        <v>2012</v>
      </c>
      <c r="N1486" t="b">
        <v>0</v>
      </c>
      <c r="O1486">
        <v>0</v>
      </c>
      <c r="P1486" t="b">
        <v>0</v>
      </c>
      <c r="Q1486" t="s">
        <v>8273</v>
      </c>
      <c r="R1486">
        <f>ROUND(E1486/D1486*100,0)</f>
        <v>0</v>
      </c>
      <c r="S1486">
        <f>IFERROR(ROUND(E1486/O1486,2),0)</f>
        <v>0</v>
      </c>
      <c r="T1486" s="11" t="s">
        <v>8328</v>
      </c>
      <c r="U1486" t="s">
        <v>8330</v>
      </c>
    </row>
    <row r="1487" spans="1:21" ht="43.2" x14ac:dyDescent="0.3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5">
        <f t="shared" si="46"/>
        <v>42175.795983796299</v>
      </c>
      <c r="K1487">
        <v>1430939173</v>
      </c>
      <c r="L1487" s="15">
        <f>(((K1487/60)/60)/24)+DATE(1970,1,1)</f>
        <v>42130.795983796299</v>
      </c>
      <c r="M1487" s="10">
        <f t="shared" si="47"/>
        <v>2015</v>
      </c>
      <c r="N1487" t="b">
        <v>0</v>
      </c>
      <c r="O1487">
        <v>3</v>
      </c>
      <c r="P1487" t="b">
        <v>0</v>
      </c>
      <c r="Q1487" t="s">
        <v>8273</v>
      </c>
      <c r="R1487">
        <f>ROUND(E1487/D1487*100,0)</f>
        <v>2</v>
      </c>
      <c r="S1487">
        <f>IFERROR(ROUND(E1487/O1487,2),0)</f>
        <v>50</v>
      </c>
      <c r="T1487" s="11" t="s">
        <v>8328</v>
      </c>
      <c r="U1487" t="s">
        <v>8330</v>
      </c>
    </row>
    <row r="1488" spans="1:21" ht="57.6" x14ac:dyDescent="0.3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5">
        <f t="shared" si="46"/>
        <v>42062.168530092589</v>
      </c>
      <c r="K1488">
        <v>1422417761</v>
      </c>
      <c r="L1488" s="15">
        <f>(((K1488/60)/60)/24)+DATE(1970,1,1)</f>
        <v>42032.168530092589</v>
      </c>
      <c r="M1488" s="10">
        <f t="shared" si="47"/>
        <v>2015</v>
      </c>
      <c r="N1488" t="b">
        <v>0</v>
      </c>
      <c r="O1488">
        <v>3</v>
      </c>
      <c r="P1488" t="b">
        <v>0</v>
      </c>
      <c r="Q1488" t="s">
        <v>8273</v>
      </c>
      <c r="R1488">
        <f>ROUND(E1488/D1488*100,0)</f>
        <v>0</v>
      </c>
      <c r="S1488">
        <f>IFERROR(ROUND(E1488/O1488,2),0)</f>
        <v>16</v>
      </c>
      <c r="T1488" s="11" t="s">
        <v>8328</v>
      </c>
      <c r="U1488" t="s">
        <v>8330</v>
      </c>
    </row>
    <row r="1489" spans="1:21" ht="43.2" x14ac:dyDescent="0.3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5">
        <f t="shared" si="46"/>
        <v>42584.917488425926</v>
      </c>
      <c r="K1489">
        <v>1467583271</v>
      </c>
      <c r="L1489" s="15">
        <f>(((K1489/60)/60)/24)+DATE(1970,1,1)</f>
        <v>42554.917488425926</v>
      </c>
      <c r="M1489" s="10">
        <f t="shared" si="47"/>
        <v>2016</v>
      </c>
      <c r="N1489" t="b">
        <v>0</v>
      </c>
      <c r="O1489">
        <v>0</v>
      </c>
      <c r="P1489" t="b">
        <v>0</v>
      </c>
      <c r="Q1489" t="s">
        <v>8273</v>
      </c>
      <c r="R1489">
        <f>ROUND(E1489/D1489*100,0)</f>
        <v>0</v>
      </c>
      <c r="S1489">
        <f>IFERROR(ROUND(E1489/O1489,2),0)</f>
        <v>0</v>
      </c>
      <c r="T1489" s="11" t="s">
        <v>8328</v>
      </c>
      <c r="U1489" t="s">
        <v>8330</v>
      </c>
    </row>
    <row r="1490" spans="1:21" ht="43.2" x14ac:dyDescent="0.3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5">
        <f t="shared" si="46"/>
        <v>41644.563194444447</v>
      </c>
      <c r="K1490">
        <v>1386336660</v>
      </c>
      <c r="L1490" s="15">
        <f>(((K1490/60)/60)/24)+DATE(1970,1,1)</f>
        <v>41614.563194444447</v>
      </c>
      <c r="M1490" s="10">
        <f t="shared" si="47"/>
        <v>2013</v>
      </c>
      <c r="N1490" t="b">
        <v>0</v>
      </c>
      <c r="O1490">
        <v>6</v>
      </c>
      <c r="P1490" t="b">
        <v>0</v>
      </c>
      <c r="Q1490" t="s">
        <v>8273</v>
      </c>
      <c r="R1490">
        <f>ROUND(E1490/D1490*100,0)</f>
        <v>2</v>
      </c>
      <c r="S1490">
        <f>IFERROR(ROUND(E1490/O1490,2),0)</f>
        <v>60</v>
      </c>
      <c r="T1490" s="11" t="s">
        <v>8328</v>
      </c>
      <c r="U1490" t="s">
        <v>8330</v>
      </c>
    </row>
    <row r="1491" spans="1:21" ht="43.2" x14ac:dyDescent="0.3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5">
        <f t="shared" si="46"/>
        <v>41228.653379629628</v>
      </c>
      <c r="K1491">
        <v>1350398452</v>
      </c>
      <c r="L1491" s="15">
        <f>(((K1491/60)/60)/24)+DATE(1970,1,1)</f>
        <v>41198.611712962964</v>
      </c>
      <c r="M1491" s="10">
        <f t="shared" si="47"/>
        <v>2012</v>
      </c>
      <c r="N1491" t="b">
        <v>0</v>
      </c>
      <c r="O1491">
        <v>0</v>
      </c>
      <c r="P1491" t="b">
        <v>0</v>
      </c>
      <c r="Q1491" t="s">
        <v>8273</v>
      </c>
      <c r="R1491">
        <f>ROUND(E1491/D1491*100,0)</f>
        <v>0</v>
      </c>
      <c r="S1491">
        <f>IFERROR(ROUND(E1491/O1491,2),0)</f>
        <v>0</v>
      </c>
      <c r="T1491" s="11" t="s">
        <v>8328</v>
      </c>
      <c r="U1491" t="s">
        <v>8330</v>
      </c>
    </row>
    <row r="1492" spans="1:21" ht="43.2" x14ac:dyDescent="0.3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5">
        <f t="shared" si="46"/>
        <v>41549.561041666668</v>
      </c>
      <c r="K1492">
        <v>1378214874</v>
      </c>
      <c r="L1492" s="15">
        <f>(((K1492/60)/60)/24)+DATE(1970,1,1)</f>
        <v>41520.561041666668</v>
      </c>
      <c r="M1492" s="10">
        <f t="shared" si="47"/>
        <v>2013</v>
      </c>
      <c r="N1492" t="b">
        <v>0</v>
      </c>
      <c r="O1492">
        <v>19</v>
      </c>
      <c r="P1492" t="b">
        <v>0</v>
      </c>
      <c r="Q1492" t="s">
        <v>8273</v>
      </c>
      <c r="R1492">
        <f>ROUND(E1492/D1492*100,0)</f>
        <v>31</v>
      </c>
      <c r="S1492">
        <f>IFERROR(ROUND(E1492/O1492,2),0)</f>
        <v>47.11</v>
      </c>
      <c r="T1492" s="11" t="s">
        <v>8328</v>
      </c>
      <c r="U1492" t="s">
        <v>8330</v>
      </c>
    </row>
    <row r="1493" spans="1:21" ht="43.2" x14ac:dyDescent="0.3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5">
        <f t="shared" si="46"/>
        <v>42050.651388888888</v>
      </c>
      <c r="K1493">
        <v>1418922443</v>
      </c>
      <c r="L1493" s="15">
        <f>(((K1493/60)/60)/24)+DATE(1970,1,1)</f>
        <v>41991.713460648149</v>
      </c>
      <c r="M1493" s="10">
        <f t="shared" si="47"/>
        <v>2014</v>
      </c>
      <c r="N1493" t="b">
        <v>0</v>
      </c>
      <c r="O1493">
        <v>1</v>
      </c>
      <c r="P1493" t="b">
        <v>0</v>
      </c>
      <c r="Q1493" t="s">
        <v>8273</v>
      </c>
      <c r="R1493">
        <f>ROUND(E1493/D1493*100,0)</f>
        <v>8</v>
      </c>
      <c r="S1493">
        <f>IFERROR(ROUND(E1493/O1493,2),0)</f>
        <v>100</v>
      </c>
      <c r="T1493" s="11" t="s">
        <v>8328</v>
      </c>
      <c r="U1493" t="s">
        <v>8330</v>
      </c>
    </row>
    <row r="1494" spans="1:21" ht="57.6" x14ac:dyDescent="0.3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5">
        <f t="shared" si="46"/>
        <v>40712.884791666671</v>
      </c>
      <c r="K1494">
        <v>1305839646</v>
      </c>
      <c r="L1494" s="15">
        <f>(((K1494/60)/60)/24)+DATE(1970,1,1)</f>
        <v>40682.884791666671</v>
      </c>
      <c r="M1494" s="10">
        <f t="shared" si="47"/>
        <v>2011</v>
      </c>
      <c r="N1494" t="b">
        <v>0</v>
      </c>
      <c r="O1494">
        <v>2</v>
      </c>
      <c r="P1494" t="b">
        <v>0</v>
      </c>
      <c r="Q1494" t="s">
        <v>8273</v>
      </c>
      <c r="R1494">
        <f>ROUND(E1494/D1494*100,0)</f>
        <v>1</v>
      </c>
      <c r="S1494">
        <f>IFERROR(ROUND(E1494/O1494,2),0)</f>
        <v>15</v>
      </c>
      <c r="T1494" s="11" t="s">
        <v>8328</v>
      </c>
      <c r="U1494" t="s">
        <v>8330</v>
      </c>
    </row>
    <row r="1495" spans="1:21" ht="28.8" x14ac:dyDescent="0.3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5">
        <f t="shared" si="46"/>
        <v>41441.866608796299</v>
      </c>
      <c r="K1495">
        <v>1368823675</v>
      </c>
      <c r="L1495" s="15">
        <f>(((K1495/60)/60)/24)+DATE(1970,1,1)</f>
        <v>41411.866608796299</v>
      </c>
      <c r="M1495" s="10">
        <f t="shared" si="47"/>
        <v>2013</v>
      </c>
      <c r="N1495" t="b">
        <v>0</v>
      </c>
      <c r="O1495">
        <v>0</v>
      </c>
      <c r="P1495" t="b">
        <v>0</v>
      </c>
      <c r="Q1495" t="s">
        <v>8273</v>
      </c>
      <c r="R1495">
        <f>ROUND(E1495/D1495*100,0)</f>
        <v>0</v>
      </c>
      <c r="S1495">
        <f>IFERROR(ROUND(E1495/O1495,2),0)</f>
        <v>0</v>
      </c>
      <c r="T1495" s="11" t="s">
        <v>8328</v>
      </c>
      <c r="U1495" t="s">
        <v>8330</v>
      </c>
    </row>
    <row r="1496" spans="1:21" ht="43.2" x14ac:dyDescent="0.3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5">
        <f t="shared" si="46"/>
        <v>42097.651388888888</v>
      </c>
      <c r="K1496">
        <v>1425489613</v>
      </c>
      <c r="L1496" s="15">
        <f>(((K1496/60)/60)/24)+DATE(1970,1,1)</f>
        <v>42067.722372685181</v>
      </c>
      <c r="M1496" s="10">
        <f t="shared" si="47"/>
        <v>2015</v>
      </c>
      <c r="N1496" t="b">
        <v>0</v>
      </c>
      <c r="O1496">
        <v>11</v>
      </c>
      <c r="P1496" t="b">
        <v>0</v>
      </c>
      <c r="Q1496" t="s">
        <v>8273</v>
      </c>
      <c r="R1496">
        <f>ROUND(E1496/D1496*100,0)</f>
        <v>9</v>
      </c>
      <c r="S1496">
        <f>IFERROR(ROUND(E1496/O1496,2),0)</f>
        <v>40.450000000000003</v>
      </c>
      <c r="T1496" s="11" t="s">
        <v>8328</v>
      </c>
      <c r="U1496" t="s">
        <v>8330</v>
      </c>
    </row>
    <row r="1497" spans="1:21" ht="28.8" x14ac:dyDescent="0.3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5">
        <f t="shared" si="46"/>
        <v>40782.789710648147</v>
      </c>
      <c r="K1497">
        <v>1311879431</v>
      </c>
      <c r="L1497" s="15">
        <f>(((K1497/60)/60)/24)+DATE(1970,1,1)</f>
        <v>40752.789710648147</v>
      </c>
      <c r="M1497" s="10">
        <f t="shared" si="47"/>
        <v>2011</v>
      </c>
      <c r="N1497" t="b">
        <v>0</v>
      </c>
      <c r="O1497">
        <v>0</v>
      </c>
      <c r="P1497" t="b">
        <v>0</v>
      </c>
      <c r="Q1497" t="s">
        <v>8273</v>
      </c>
      <c r="R1497">
        <f>ROUND(E1497/D1497*100,0)</f>
        <v>0</v>
      </c>
      <c r="S1497">
        <f>IFERROR(ROUND(E1497/O1497,2),0)</f>
        <v>0</v>
      </c>
      <c r="T1497" s="11" t="s">
        <v>8328</v>
      </c>
      <c r="U1497" t="s">
        <v>8330</v>
      </c>
    </row>
    <row r="1498" spans="1:21" ht="43.2" x14ac:dyDescent="0.3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5">
        <f t="shared" si="46"/>
        <v>41898.475219907406</v>
      </c>
      <c r="K1498">
        <v>1405682659</v>
      </c>
      <c r="L1498" s="15">
        <f>(((K1498/60)/60)/24)+DATE(1970,1,1)</f>
        <v>41838.475219907406</v>
      </c>
      <c r="M1498" s="10">
        <f t="shared" si="47"/>
        <v>2014</v>
      </c>
      <c r="N1498" t="b">
        <v>0</v>
      </c>
      <c r="O1498">
        <v>0</v>
      </c>
      <c r="P1498" t="b">
        <v>0</v>
      </c>
      <c r="Q1498" t="s">
        <v>8273</v>
      </c>
      <c r="R1498">
        <f>ROUND(E1498/D1498*100,0)</f>
        <v>0</v>
      </c>
      <c r="S1498">
        <f>IFERROR(ROUND(E1498/O1498,2),0)</f>
        <v>0</v>
      </c>
      <c r="T1498" s="11" t="s">
        <v>8328</v>
      </c>
      <c r="U1498" t="s">
        <v>8330</v>
      </c>
    </row>
    <row r="1499" spans="1:21" ht="43.2" x14ac:dyDescent="0.3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5">
        <f t="shared" si="46"/>
        <v>41486.821527777778</v>
      </c>
      <c r="K1499">
        <v>1371655522</v>
      </c>
      <c r="L1499" s="15">
        <f>(((K1499/60)/60)/24)+DATE(1970,1,1)</f>
        <v>41444.64261574074</v>
      </c>
      <c r="M1499" s="10">
        <f t="shared" si="47"/>
        <v>2013</v>
      </c>
      <c r="N1499" t="b">
        <v>0</v>
      </c>
      <c r="O1499">
        <v>1</v>
      </c>
      <c r="P1499" t="b">
        <v>0</v>
      </c>
      <c r="Q1499" t="s">
        <v>8273</v>
      </c>
      <c r="R1499">
        <f>ROUND(E1499/D1499*100,0)</f>
        <v>0</v>
      </c>
      <c r="S1499">
        <f>IFERROR(ROUND(E1499/O1499,2),0)</f>
        <v>1</v>
      </c>
      <c r="T1499" s="11" t="s">
        <v>8328</v>
      </c>
      <c r="U1499" t="s">
        <v>8330</v>
      </c>
    </row>
    <row r="1500" spans="1:21" ht="43.2" x14ac:dyDescent="0.3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5">
        <f t="shared" si="46"/>
        <v>41885.983541666668</v>
      </c>
      <c r="K1500">
        <v>1405899378</v>
      </c>
      <c r="L1500" s="15">
        <f>(((K1500/60)/60)/24)+DATE(1970,1,1)</f>
        <v>41840.983541666668</v>
      </c>
      <c r="M1500" s="10">
        <f t="shared" si="47"/>
        <v>2014</v>
      </c>
      <c r="N1500" t="b">
        <v>0</v>
      </c>
      <c r="O1500">
        <v>3</v>
      </c>
      <c r="P1500" t="b">
        <v>0</v>
      </c>
      <c r="Q1500" t="s">
        <v>8273</v>
      </c>
      <c r="R1500">
        <f>ROUND(E1500/D1500*100,0)</f>
        <v>2</v>
      </c>
      <c r="S1500">
        <f>IFERROR(ROUND(E1500/O1500,2),0)</f>
        <v>19</v>
      </c>
      <c r="T1500" s="11" t="s">
        <v>8328</v>
      </c>
      <c r="U1500" t="s">
        <v>8330</v>
      </c>
    </row>
    <row r="1501" spans="1:21" ht="43.2" x14ac:dyDescent="0.3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5">
        <f t="shared" si="46"/>
        <v>42587.007326388892</v>
      </c>
      <c r="K1501">
        <v>1465171833</v>
      </c>
      <c r="L1501" s="15">
        <f>(((K1501/60)/60)/24)+DATE(1970,1,1)</f>
        <v>42527.007326388892</v>
      </c>
      <c r="M1501" s="10">
        <f t="shared" si="47"/>
        <v>2016</v>
      </c>
      <c r="N1501" t="b">
        <v>0</v>
      </c>
      <c r="O1501">
        <v>1</v>
      </c>
      <c r="P1501" t="b">
        <v>0</v>
      </c>
      <c r="Q1501" t="s">
        <v>8273</v>
      </c>
      <c r="R1501">
        <f>ROUND(E1501/D1501*100,0)</f>
        <v>0</v>
      </c>
      <c r="S1501">
        <f>IFERROR(ROUND(E1501/O1501,2),0)</f>
        <v>5</v>
      </c>
      <c r="T1501" s="11" t="s">
        <v>8328</v>
      </c>
      <c r="U1501" t="s">
        <v>8330</v>
      </c>
    </row>
    <row r="1502" spans="1:21" ht="43.2" x14ac:dyDescent="0.3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5">
        <f t="shared" si="46"/>
        <v>41395.904594907406</v>
      </c>
      <c r="K1502">
        <v>1364852557</v>
      </c>
      <c r="L1502" s="15">
        <f>(((K1502/60)/60)/24)+DATE(1970,1,1)</f>
        <v>41365.904594907406</v>
      </c>
      <c r="M1502" s="10">
        <f t="shared" si="47"/>
        <v>2013</v>
      </c>
      <c r="N1502" t="b">
        <v>0</v>
      </c>
      <c r="O1502">
        <v>15</v>
      </c>
      <c r="P1502" t="b">
        <v>0</v>
      </c>
      <c r="Q1502" t="s">
        <v>8273</v>
      </c>
      <c r="R1502">
        <f>ROUND(E1502/D1502*100,0)</f>
        <v>25</v>
      </c>
      <c r="S1502">
        <f>IFERROR(ROUND(E1502/O1502,2),0)</f>
        <v>46.73</v>
      </c>
      <c r="T1502" s="11" t="s">
        <v>8328</v>
      </c>
      <c r="U1502" t="s">
        <v>8330</v>
      </c>
    </row>
    <row r="1503" spans="1:21" ht="28.8" x14ac:dyDescent="0.3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5">
        <f t="shared" si="46"/>
        <v>42193.583599537036</v>
      </c>
      <c r="K1503">
        <v>1433772023</v>
      </c>
      <c r="L1503" s="15">
        <f>(((K1503/60)/60)/24)+DATE(1970,1,1)</f>
        <v>42163.583599537036</v>
      </c>
      <c r="M1503" s="10">
        <f t="shared" si="47"/>
        <v>2015</v>
      </c>
      <c r="N1503" t="b">
        <v>1</v>
      </c>
      <c r="O1503">
        <v>885</v>
      </c>
      <c r="P1503" t="b">
        <v>1</v>
      </c>
      <c r="Q1503" t="s">
        <v>8283</v>
      </c>
      <c r="R1503">
        <f>ROUND(E1503/D1503*100,0)</f>
        <v>166</v>
      </c>
      <c r="S1503">
        <f>IFERROR(ROUND(E1503/O1503,2),0)</f>
        <v>97.73</v>
      </c>
      <c r="T1503" s="11" t="s">
        <v>8344</v>
      </c>
      <c r="U1503" t="s">
        <v>8345</v>
      </c>
    </row>
    <row r="1504" spans="1:21" ht="43.2" x14ac:dyDescent="0.3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5">
        <f t="shared" si="46"/>
        <v>42454.916666666672</v>
      </c>
      <c r="K1504">
        <v>1456491680</v>
      </c>
      <c r="L1504" s="15">
        <f>(((K1504/60)/60)/24)+DATE(1970,1,1)</f>
        <v>42426.542592592596</v>
      </c>
      <c r="M1504" s="10">
        <f t="shared" si="47"/>
        <v>2016</v>
      </c>
      <c r="N1504" t="b">
        <v>1</v>
      </c>
      <c r="O1504">
        <v>329</v>
      </c>
      <c r="P1504" t="b">
        <v>1</v>
      </c>
      <c r="Q1504" t="s">
        <v>8283</v>
      </c>
      <c r="R1504">
        <f>ROUND(E1504/D1504*100,0)</f>
        <v>101</v>
      </c>
      <c r="S1504">
        <f>IFERROR(ROUND(E1504/O1504,2),0)</f>
        <v>67.84</v>
      </c>
      <c r="T1504" s="11" t="s">
        <v>8344</v>
      </c>
      <c r="U1504" t="s">
        <v>8345</v>
      </c>
    </row>
    <row r="1505" spans="1:21" ht="43.2" x14ac:dyDescent="0.3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5">
        <f t="shared" si="46"/>
        <v>42666.347233796296</v>
      </c>
      <c r="K1505">
        <v>1472026801</v>
      </c>
      <c r="L1505" s="15">
        <f>(((K1505/60)/60)/24)+DATE(1970,1,1)</f>
        <v>42606.347233796296</v>
      </c>
      <c r="M1505" s="10">
        <f t="shared" si="47"/>
        <v>2016</v>
      </c>
      <c r="N1505" t="b">
        <v>1</v>
      </c>
      <c r="O1505">
        <v>71</v>
      </c>
      <c r="P1505" t="b">
        <v>1</v>
      </c>
      <c r="Q1505" t="s">
        <v>8283</v>
      </c>
      <c r="R1505">
        <f>ROUND(E1505/D1505*100,0)</f>
        <v>108</v>
      </c>
      <c r="S1505">
        <f>IFERROR(ROUND(E1505/O1505,2),0)</f>
        <v>56.98</v>
      </c>
      <c r="T1505" s="11" t="s">
        <v>8344</v>
      </c>
      <c r="U1505" t="s">
        <v>8345</v>
      </c>
    </row>
    <row r="1506" spans="1:21" ht="43.2" x14ac:dyDescent="0.3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5">
        <f t="shared" si="46"/>
        <v>41800.356249999997</v>
      </c>
      <c r="K1506">
        <v>1399996024</v>
      </c>
      <c r="L1506" s="15">
        <f>(((K1506/60)/60)/24)+DATE(1970,1,1)</f>
        <v>41772.657685185186</v>
      </c>
      <c r="M1506" s="10">
        <f t="shared" si="47"/>
        <v>2014</v>
      </c>
      <c r="N1506" t="b">
        <v>1</v>
      </c>
      <c r="O1506">
        <v>269</v>
      </c>
      <c r="P1506" t="b">
        <v>1</v>
      </c>
      <c r="Q1506" t="s">
        <v>8283</v>
      </c>
      <c r="R1506">
        <f>ROUND(E1506/D1506*100,0)</f>
        <v>278</v>
      </c>
      <c r="S1506">
        <f>IFERROR(ROUND(E1506/O1506,2),0)</f>
        <v>67.16</v>
      </c>
      <c r="T1506" s="11" t="s">
        <v>8344</v>
      </c>
      <c r="U1506" t="s">
        <v>8345</v>
      </c>
    </row>
    <row r="1507" spans="1:21" ht="57.6" x14ac:dyDescent="0.3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5">
        <f t="shared" si="46"/>
        <v>42451.834027777775</v>
      </c>
      <c r="K1507">
        <v>1455446303</v>
      </c>
      <c r="L1507" s="15">
        <f>(((K1507/60)/60)/24)+DATE(1970,1,1)</f>
        <v>42414.44332175926</v>
      </c>
      <c r="M1507" s="10">
        <f t="shared" si="47"/>
        <v>2016</v>
      </c>
      <c r="N1507" t="b">
        <v>1</v>
      </c>
      <c r="O1507">
        <v>345</v>
      </c>
      <c r="P1507" t="b">
        <v>1</v>
      </c>
      <c r="Q1507" t="s">
        <v>8283</v>
      </c>
      <c r="R1507">
        <f>ROUND(E1507/D1507*100,0)</f>
        <v>104</v>
      </c>
      <c r="S1507">
        <f>IFERROR(ROUND(E1507/O1507,2),0)</f>
        <v>48.04</v>
      </c>
      <c r="T1507" s="11" t="s">
        <v>8344</v>
      </c>
      <c r="U1507" t="s">
        <v>8345</v>
      </c>
    </row>
    <row r="1508" spans="1:21" ht="43.2" x14ac:dyDescent="0.3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5">
        <f t="shared" si="46"/>
        <v>41844.785925925928</v>
      </c>
      <c r="K1508">
        <v>1403635904</v>
      </c>
      <c r="L1508" s="15">
        <f>(((K1508/60)/60)/24)+DATE(1970,1,1)</f>
        <v>41814.785925925928</v>
      </c>
      <c r="M1508" s="10">
        <f t="shared" si="47"/>
        <v>2014</v>
      </c>
      <c r="N1508" t="b">
        <v>1</v>
      </c>
      <c r="O1508">
        <v>43</v>
      </c>
      <c r="P1508" t="b">
        <v>1</v>
      </c>
      <c r="Q1508" t="s">
        <v>8283</v>
      </c>
      <c r="R1508">
        <f>ROUND(E1508/D1508*100,0)</f>
        <v>111</v>
      </c>
      <c r="S1508">
        <f>IFERROR(ROUND(E1508/O1508,2),0)</f>
        <v>38.86</v>
      </c>
      <c r="T1508" s="11" t="s">
        <v>8344</v>
      </c>
      <c r="U1508" t="s">
        <v>8345</v>
      </c>
    </row>
    <row r="1509" spans="1:21" ht="57.6" x14ac:dyDescent="0.3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5">
        <f t="shared" si="46"/>
        <v>40313.340277777781</v>
      </c>
      <c r="K1509">
        <v>1268822909</v>
      </c>
      <c r="L1509" s="15">
        <f>(((K1509/60)/60)/24)+DATE(1970,1,1)</f>
        <v>40254.450335648151</v>
      </c>
      <c r="M1509" s="10">
        <f t="shared" si="47"/>
        <v>2010</v>
      </c>
      <c r="N1509" t="b">
        <v>1</v>
      </c>
      <c r="O1509">
        <v>33</v>
      </c>
      <c r="P1509" t="b">
        <v>1</v>
      </c>
      <c r="Q1509" t="s">
        <v>8283</v>
      </c>
      <c r="R1509">
        <f>ROUND(E1509/D1509*100,0)</f>
        <v>215</v>
      </c>
      <c r="S1509">
        <f>IFERROR(ROUND(E1509/O1509,2),0)</f>
        <v>78.180000000000007</v>
      </c>
      <c r="T1509" s="11" t="s">
        <v>8344</v>
      </c>
      <c r="U1509" t="s">
        <v>8345</v>
      </c>
    </row>
    <row r="1510" spans="1:21" ht="43.2" x14ac:dyDescent="0.3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5">
        <f t="shared" si="46"/>
        <v>41817.614363425928</v>
      </c>
      <c r="K1510">
        <v>1401201881</v>
      </c>
      <c r="L1510" s="15">
        <f>(((K1510/60)/60)/24)+DATE(1970,1,1)</f>
        <v>41786.614363425928</v>
      </c>
      <c r="M1510" s="10">
        <f t="shared" si="47"/>
        <v>2014</v>
      </c>
      <c r="N1510" t="b">
        <v>1</v>
      </c>
      <c r="O1510">
        <v>211</v>
      </c>
      <c r="P1510" t="b">
        <v>1</v>
      </c>
      <c r="Q1510" t="s">
        <v>8283</v>
      </c>
      <c r="R1510">
        <f>ROUND(E1510/D1510*100,0)</f>
        <v>111</v>
      </c>
      <c r="S1510">
        <f>IFERROR(ROUND(E1510/O1510,2),0)</f>
        <v>97.11</v>
      </c>
      <c r="T1510" s="11" t="s">
        <v>8344</v>
      </c>
      <c r="U1510" t="s">
        <v>8345</v>
      </c>
    </row>
    <row r="1511" spans="1:21" ht="43.2" x14ac:dyDescent="0.3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5">
        <f t="shared" si="46"/>
        <v>42780.957638888889</v>
      </c>
      <c r="K1511">
        <v>1484570885</v>
      </c>
      <c r="L1511" s="15">
        <f>(((K1511/60)/60)/24)+DATE(1970,1,1)</f>
        <v>42751.533391203702</v>
      </c>
      <c r="M1511" s="10">
        <f t="shared" si="47"/>
        <v>2017</v>
      </c>
      <c r="N1511" t="b">
        <v>1</v>
      </c>
      <c r="O1511">
        <v>196</v>
      </c>
      <c r="P1511" t="b">
        <v>1</v>
      </c>
      <c r="Q1511" t="s">
        <v>8283</v>
      </c>
      <c r="R1511">
        <f>ROUND(E1511/D1511*100,0)</f>
        <v>124</v>
      </c>
      <c r="S1511">
        <f>IFERROR(ROUND(E1511/O1511,2),0)</f>
        <v>110.39</v>
      </c>
      <c r="T1511" s="11" t="s">
        <v>8344</v>
      </c>
      <c r="U1511" t="s">
        <v>8345</v>
      </c>
    </row>
    <row r="1512" spans="1:21" ht="43.2" x14ac:dyDescent="0.3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5">
        <f t="shared" si="46"/>
        <v>41839.385162037033</v>
      </c>
      <c r="K1512">
        <v>1403169278</v>
      </c>
      <c r="L1512" s="15">
        <f>(((K1512/60)/60)/24)+DATE(1970,1,1)</f>
        <v>41809.385162037033</v>
      </c>
      <c r="M1512" s="10">
        <f t="shared" si="47"/>
        <v>2014</v>
      </c>
      <c r="N1512" t="b">
        <v>1</v>
      </c>
      <c r="O1512">
        <v>405</v>
      </c>
      <c r="P1512" t="b">
        <v>1</v>
      </c>
      <c r="Q1512" t="s">
        <v>8283</v>
      </c>
      <c r="R1512">
        <f>ROUND(E1512/D1512*100,0)</f>
        <v>101</v>
      </c>
      <c r="S1512">
        <f>IFERROR(ROUND(E1512/O1512,2),0)</f>
        <v>39.92</v>
      </c>
      <c r="T1512" s="11" t="s">
        <v>8344</v>
      </c>
      <c r="U1512" t="s">
        <v>8345</v>
      </c>
    </row>
    <row r="1513" spans="1:21" ht="57.6" x14ac:dyDescent="0.3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5">
        <f t="shared" si="46"/>
        <v>42326.625046296293</v>
      </c>
      <c r="K1513">
        <v>1445263204</v>
      </c>
      <c r="L1513" s="15">
        <f>(((K1513/60)/60)/24)+DATE(1970,1,1)</f>
        <v>42296.583379629628</v>
      </c>
      <c r="M1513" s="10">
        <f t="shared" si="47"/>
        <v>2015</v>
      </c>
      <c r="N1513" t="b">
        <v>1</v>
      </c>
      <c r="O1513">
        <v>206</v>
      </c>
      <c r="P1513" t="b">
        <v>1</v>
      </c>
      <c r="Q1513" t="s">
        <v>8283</v>
      </c>
      <c r="R1513">
        <f>ROUND(E1513/D1513*100,0)</f>
        <v>112</v>
      </c>
      <c r="S1513">
        <f>IFERROR(ROUND(E1513/O1513,2),0)</f>
        <v>75.98</v>
      </c>
      <c r="T1513" s="11" t="s">
        <v>8344</v>
      </c>
      <c r="U1513" t="s">
        <v>8345</v>
      </c>
    </row>
    <row r="1514" spans="1:21" ht="43.2" x14ac:dyDescent="0.3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5">
        <f t="shared" si="46"/>
        <v>42771.684479166666</v>
      </c>
      <c r="K1514">
        <v>1483719939</v>
      </c>
      <c r="L1514" s="15">
        <f>(((K1514/60)/60)/24)+DATE(1970,1,1)</f>
        <v>42741.684479166666</v>
      </c>
      <c r="M1514" s="10">
        <f t="shared" si="47"/>
        <v>2017</v>
      </c>
      <c r="N1514" t="b">
        <v>1</v>
      </c>
      <c r="O1514">
        <v>335</v>
      </c>
      <c r="P1514" t="b">
        <v>1</v>
      </c>
      <c r="Q1514" t="s">
        <v>8283</v>
      </c>
      <c r="R1514">
        <f>ROUND(E1514/D1514*100,0)</f>
        <v>559</v>
      </c>
      <c r="S1514">
        <f>IFERROR(ROUND(E1514/O1514,2),0)</f>
        <v>58.38</v>
      </c>
      <c r="T1514" s="11" t="s">
        <v>8344</v>
      </c>
      <c r="U1514" t="s">
        <v>8345</v>
      </c>
    </row>
    <row r="1515" spans="1:21" ht="43.2" x14ac:dyDescent="0.3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5">
        <f t="shared" si="46"/>
        <v>41836.637337962966</v>
      </c>
      <c r="K1515">
        <v>1402931866</v>
      </c>
      <c r="L1515" s="15">
        <f>(((K1515/60)/60)/24)+DATE(1970,1,1)</f>
        <v>41806.637337962966</v>
      </c>
      <c r="M1515" s="10">
        <f t="shared" si="47"/>
        <v>2014</v>
      </c>
      <c r="N1515" t="b">
        <v>1</v>
      </c>
      <c r="O1515">
        <v>215</v>
      </c>
      <c r="P1515" t="b">
        <v>1</v>
      </c>
      <c r="Q1515" t="s">
        <v>8283</v>
      </c>
      <c r="R1515">
        <f>ROUND(E1515/D1515*100,0)</f>
        <v>150</v>
      </c>
      <c r="S1515">
        <f>IFERROR(ROUND(E1515/O1515,2),0)</f>
        <v>55.82</v>
      </c>
      <c r="T1515" s="11" t="s">
        <v>8344</v>
      </c>
      <c r="U1515" t="s">
        <v>8345</v>
      </c>
    </row>
    <row r="1516" spans="1:21" ht="43.2" x14ac:dyDescent="0.3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5">
        <f t="shared" si="46"/>
        <v>42274.597685185188</v>
      </c>
      <c r="K1516">
        <v>1439907640</v>
      </c>
      <c r="L1516" s="15">
        <f>(((K1516/60)/60)/24)+DATE(1970,1,1)</f>
        <v>42234.597685185188</v>
      </c>
      <c r="M1516" s="10">
        <f t="shared" si="47"/>
        <v>2015</v>
      </c>
      <c r="N1516" t="b">
        <v>1</v>
      </c>
      <c r="O1516">
        <v>176</v>
      </c>
      <c r="P1516" t="b">
        <v>1</v>
      </c>
      <c r="Q1516" t="s">
        <v>8283</v>
      </c>
      <c r="R1516">
        <f>ROUND(E1516/D1516*100,0)</f>
        <v>106</v>
      </c>
      <c r="S1516">
        <f>IFERROR(ROUND(E1516/O1516,2),0)</f>
        <v>151.24</v>
      </c>
      <c r="T1516" s="11" t="s">
        <v>8344</v>
      </c>
      <c r="U1516" t="s">
        <v>8345</v>
      </c>
    </row>
    <row r="1517" spans="1:21" ht="43.2" x14ac:dyDescent="0.3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5">
        <f t="shared" si="46"/>
        <v>42445.211770833332</v>
      </c>
      <c r="K1517">
        <v>1455516297</v>
      </c>
      <c r="L1517" s="15">
        <f>(((K1517/60)/60)/24)+DATE(1970,1,1)</f>
        <v>42415.253437499996</v>
      </c>
      <c r="M1517" s="10">
        <f t="shared" si="47"/>
        <v>2016</v>
      </c>
      <c r="N1517" t="b">
        <v>1</v>
      </c>
      <c r="O1517">
        <v>555</v>
      </c>
      <c r="P1517" t="b">
        <v>1</v>
      </c>
      <c r="Q1517" t="s">
        <v>8283</v>
      </c>
      <c r="R1517">
        <f>ROUND(E1517/D1517*100,0)</f>
        <v>157</v>
      </c>
      <c r="S1517">
        <f>IFERROR(ROUND(E1517/O1517,2),0)</f>
        <v>849.67</v>
      </c>
      <c r="T1517" s="11" t="s">
        <v>8344</v>
      </c>
      <c r="U1517" t="s">
        <v>8345</v>
      </c>
    </row>
    <row r="1518" spans="1:21" ht="43.2" x14ac:dyDescent="0.3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5">
        <f t="shared" si="46"/>
        <v>42649.583333333328</v>
      </c>
      <c r="K1518">
        <v>1473160292</v>
      </c>
      <c r="L1518" s="15">
        <f>(((K1518/60)/60)/24)+DATE(1970,1,1)</f>
        <v>42619.466342592597</v>
      </c>
      <c r="M1518" s="10">
        <f t="shared" si="47"/>
        <v>2016</v>
      </c>
      <c r="N1518" t="b">
        <v>1</v>
      </c>
      <c r="O1518">
        <v>116</v>
      </c>
      <c r="P1518" t="b">
        <v>1</v>
      </c>
      <c r="Q1518" t="s">
        <v>8283</v>
      </c>
      <c r="R1518">
        <f>ROUND(E1518/D1518*100,0)</f>
        <v>109</v>
      </c>
      <c r="S1518">
        <f>IFERROR(ROUND(E1518/O1518,2),0)</f>
        <v>159.24</v>
      </c>
      <c r="T1518" s="11" t="s">
        <v>8344</v>
      </c>
      <c r="U1518" t="s">
        <v>8345</v>
      </c>
    </row>
    <row r="1519" spans="1:21" ht="43.2" x14ac:dyDescent="0.3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5">
        <f t="shared" si="46"/>
        <v>41979.25</v>
      </c>
      <c r="K1519">
        <v>1415194553</v>
      </c>
      <c r="L1519" s="15">
        <f>(((K1519/60)/60)/24)+DATE(1970,1,1)</f>
        <v>41948.56658564815</v>
      </c>
      <c r="M1519" s="10">
        <f t="shared" si="47"/>
        <v>2014</v>
      </c>
      <c r="N1519" t="b">
        <v>1</v>
      </c>
      <c r="O1519">
        <v>615</v>
      </c>
      <c r="P1519" t="b">
        <v>1</v>
      </c>
      <c r="Q1519" t="s">
        <v>8283</v>
      </c>
      <c r="R1519">
        <f>ROUND(E1519/D1519*100,0)</f>
        <v>162</v>
      </c>
      <c r="S1519">
        <f>IFERROR(ROUND(E1519/O1519,2),0)</f>
        <v>39.51</v>
      </c>
      <c r="T1519" s="11" t="s">
        <v>8344</v>
      </c>
      <c r="U1519" t="s">
        <v>8345</v>
      </c>
    </row>
    <row r="1520" spans="1:21" ht="28.8" x14ac:dyDescent="0.3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5">
        <f t="shared" si="46"/>
        <v>41790.8200462963</v>
      </c>
      <c r="K1520">
        <v>1398973252</v>
      </c>
      <c r="L1520" s="15">
        <f>(((K1520/60)/60)/24)+DATE(1970,1,1)</f>
        <v>41760.8200462963</v>
      </c>
      <c r="M1520" s="10">
        <f t="shared" si="47"/>
        <v>2014</v>
      </c>
      <c r="N1520" t="b">
        <v>1</v>
      </c>
      <c r="O1520">
        <v>236</v>
      </c>
      <c r="P1520" t="b">
        <v>1</v>
      </c>
      <c r="Q1520" t="s">
        <v>8283</v>
      </c>
      <c r="R1520">
        <f>ROUND(E1520/D1520*100,0)</f>
        <v>205</v>
      </c>
      <c r="S1520">
        <f>IFERROR(ROUND(E1520/O1520,2),0)</f>
        <v>130.53</v>
      </c>
      <c r="T1520" s="11" t="s">
        <v>8344</v>
      </c>
      <c r="U1520" t="s">
        <v>8345</v>
      </c>
    </row>
    <row r="1521" spans="1:21" ht="43.2" x14ac:dyDescent="0.3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5">
        <f t="shared" si="46"/>
        <v>41810.915972222225</v>
      </c>
      <c r="K1521">
        <v>1400867283</v>
      </c>
      <c r="L1521" s="15">
        <f>(((K1521/60)/60)/24)+DATE(1970,1,1)</f>
        <v>41782.741701388892</v>
      </c>
      <c r="M1521" s="10">
        <f t="shared" si="47"/>
        <v>2014</v>
      </c>
      <c r="N1521" t="b">
        <v>1</v>
      </c>
      <c r="O1521">
        <v>145</v>
      </c>
      <c r="P1521" t="b">
        <v>1</v>
      </c>
      <c r="Q1521" t="s">
        <v>8283</v>
      </c>
      <c r="R1521">
        <f>ROUND(E1521/D1521*100,0)</f>
        <v>103</v>
      </c>
      <c r="S1521">
        <f>IFERROR(ROUND(E1521/O1521,2),0)</f>
        <v>64.16</v>
      </c>
      <c r="T1521" s="11" t="s">
        <v>8344</v>
      </c>
      <c r="U1521" t="s">
        <v>8345</v>
      </c>
    </row>
    <row r="1522" spans="1:21" ht="28.8" x14ac:dyDescent="0.3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5">
        <f t="shared" si="46"/>
        <v>41992.166666666672</v>
      </c>
      <c r="K1522">
        <v>1415824513</v>
      </c>
      <c r="L1522" s="15">
        <f>(((K1522/60)/60)/24)+DATE(1970,1,1)</f>
        <v>41955.857789351852</v>
      </c>
      <c r="M1522" s="10">
        <f t="shared" si="47"/>
        <v>2014</v>
      </c>
      <c r="N1522" t="b">
        <v>1</v>
      </c>
      <c r="O1522">
        <v>167</v>
      </c>
      <c r="P1522" t="b">
        <v>1</v>
      </c>
      <c r="Q1522" t="s">
        <v>8283</v>
      </c>
      <c r="R1522">
        <f>ROUND(E1522/D1522*100,0)</f>
        <v>103</v>
      </c>
      <c r="S1522">
        <f>IFERROR(ROUND(E1522/O1522,2),0)</f>
        <v>111.53</v>
      </c>
      <c r="T1522" s="11" t="s">
        <v>8344</v>
      </c>
      <c r="U1522" t="s">
        <v>8345</v>
      </c>
    </row>
    <row r="1523" spans="1:21" ht="43.2" x14ac:dyDescent="0.3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5">
        <f t="shared" si="46"/>
        <v>42528.167719907404</v>
      </c>
      <c r="K1523">
        <v>1462248091</v>
      </c>
      <c r="L1523" s="15">
        <f>(((K1523/60)/60)/24)+DATE(1970,1,1)</f>
        <v>42493.167719907404</v>
      </c>
      <c r="M1523" s="10">
        <f t="shared" si="47"/>
        <v>2016</v>
      </c>
      <c r="N1523" t="b">
        <v>1</v>
      </c>
      <c r="O1523">
        <v>235</v>
      </c>
      <c r="P1523" t="b">
        <v>1</v>
      </c>
      <c r="Q1523" t="s">
        <v>8283</v>
      </c>
      <c r="R1523">
        <f>ROUND(E1523/D1523*100,0)</f>
        <v>107</v>
      </c>
      <c r="S1523">
        <f>IFERROR(ROUND(E1523/O1523,2),0)</f>
        <v>170.45</v>
      </c>
      <c r="T1523" s="11" t="s">
        <v>8344</v>
      </c>
      <c r="U1523" t="s">
        <v>8345</v>
      </c>
    </row>
    <row r="1524" spans="1:21" ht="57.6" x14ac:dyDescent="0.3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5">
        <f t="shared" si="46"/>
        <v>41929.830312500002</v>
      </c>
      <c r="K1524">
        <v>1410983739</v>
      </c>
      <c r="L1524" s="15">
        <f>(((K1524/60)/60)/24)+DATE(1970,1,1)</f>
        <v>41899.830312500002</v>
      </c>
      <c r="M1524" s="10">
        <f t="shared" si="47"/>
        <v>2014</v>
      </c>
      <c r="N1524" t="b">
        <v>1</v>
      </c>
      <c r="O1524">
        <v>452</v>
      </c>
      <c r="P1524" t="b">
        <v>1</v>
      </c>
      <c r="Q1524" t="s">
        <v>8283</v>
      </c>
      <c r="R1524">
        <f>ROUND(E1524/D1524*100,0)</f>
        <v>139</v>
      </c>
      <c r="S1524">
        <f>IFERROR(ROUND(E1524/O1524,2),0)</f>
        <v>133.74</v>
      </c>
      <c r="T1524" s="11" t="s">
        <v>8344</v>
      </c>
      <c r="U1524" t="s">
        <v>8345</v>
      </c>
    </row>
    <row r="1525" spans="1:21" ht="43.2" x14ac:dyDescent="0.3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5">
        <f t="shared" si="46"/>
        <v>41996</v>
      </c>
      <c r="K1525">
        <v>1416592916</v>
      </c>
      <c r="L1525" s="15">
        <f>(((K1525/60)/60)/24)+DATE(1970,1,1)</f>
        <v>41964.751342592594</v>
      </c>
      <c r="M1525" s="10">
        <f t="shared" si="47"/>
        <v>2014</v>
      </c>
      <c r="N1525" t="b">
        <v>1</v>
      </c>
      <c r="O1525">
        <v>241</v>
      </c>
      <c r="P1525" t="b">
        <v>1</v>
      </c>
      <c r="Q1525" t="s">
        <v>8283</v>
      </c>
      <c r="R1525">
        <f>ROUND(E1525/D1525*100,0)</f>
        <v>125</v>
      </c>
      <c r="S1525">
        <f>IFERROR(ROUND(E1525/O1525,2),0)</f>
        <v>95.83</v>
      </c>
      <c r="T1525" s="11" t="s">
        <v>8344</v>
      </c>
      <c r="U1525" t="s">
        <v>8345</v>
      </c>
    </row>
    <row r="1526" spans="1:21" ht="43.2" x14ac:dyDescent="0.3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5">
        <f t="shared" si="46"/>
        <v>42786.501041666663</v>
      </c>
      <c r="K1526">
        <v>1485000090</v>
      </c>
      <c r="L1526" s="15">
        <f>(((K1526/60)/60)/24)+DATE(1970,1,1)</f>
        <v>42756.501041666663</v>
      </c>
      <c r="M1526" s="10">
        <f t="shared" si="47"/>
        <v>2017</v>
      </c>
      <c r="N1526" t="b">
        <v>1</v>
      </c>
      <c r="O1526">
        <v>28</v>
      </c>
      <c r="P1526" t="b">
        <v>1</v>
      </c>
      <c r="Q1526" t="s">
        <v>8283</v>
      </c>
      <c r="R1526">
        <f>ROUND(E1526/D1526*100,0)</f>
        <v>207</v>
      </c>
      <c r="S1526">
        <f>IFERROR(ROUND(E1526/O1526,2),0)</f>
        <v>221.79</v>
      </c>
      <c r="T1526" s="11" t="s">
        <v>8344</v>
      </c>
      <c r="U1526" t="s">
        <v>8345</v>
      </c>
    </row>
    <row r="1527" spans="1:21" ht="43.2" x14ac:dyDescent="0.3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5">
        <f t="shared" si="46"/>
        <v>42600.702986111108</v>
      </c>
      <c r="K1527">
        <v>1468947138</v>
      </c>
      <c r="L1527" s="15">
        <f>(((K1527/60)/60)/24)+DATE(1970,1,1)</f>
        <v>42570.702986111108</v>
      </c>
      <c r="M1527" s="10">
        <f t="shared" si="47"/>
        <v>2016</v>
      </c>
      <c r="N1527" t="b">
        <v>1</v>
      </c>
      <c r="O1527">
        <v>140</v>
      </c>
      <c r="P1527" t="b">
        <v>1</v>
      </c>
      <c r="Q1527" t="s">
        <v>8283</v>
      </c>
      <c r="R1527">
        <f>ROUND(E1527/D1527*100,0)</f>
        <v>174</v>
      </c>
      <c r="S1527">
        <f>IFERROR(ROUND(E1527/O1527,2),0)</f>
        <v>32.32</v>
      </c>
      <c r="T1527" s="11" t="s">
        <v>8344</v>
      </c>
      <c r="U1527" t="s">
        <v>8345</v>
      </c>
    </row>
    <row r="1528" spans="1:21" ht="43.2" x14ac:dyDescent="0.3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5">
        <f t="shared" si="46"/>
        <v>42388.276006944448</v>
      </c>
      <c r="K1528">
        <v>1448951847</v>
      </c>
      <c r="L1528" s="15">
        <f>(((K1528/60)/60)/24)+DATE(1970,1,1)</f>
        <v>42339.276006944448</v>
      </c>
      <c r="M1528" s="10">
        <f t="shared" si="47"/>
        <v>2015</v>
      </c>
      <c r="N1528" t="b">
        <v>1</v>
      </c>
      <c r="O1528">
        <v>280</v>
      </c>
      <c r="P1528" t="b">
        <v>1</v>
      </c>
      <c r="Q1528" t="s">
        <v>8283</v>
      </c>
      <c r="R1528">
        <f>ROUND(E1528/D1528*100,0)</f>
        <v>120</v>
      </c>
      <c r="S1528">
        <f>IFERROR(ROUND(E1528/O1528,2),0)</f>
        <v>98.84</v>
      </c>
      <c r="T1528" s="11" t="s">
        <v>8344</v>
      </c>
      <c r="U1528" t="s">
        <v>8345</v>
      </c>
    </row>
    <row r="1529" spans="1:21" ht="43.2" x14ac:dyDescent="0.3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5">
        <f t="shared" si="46"/>
        <v>42808.558865740735</v>
      </c>
      <c r="K1529">
        <v>1487082286</v>
      </c>
      <c r="L1529" s="15">
        <f>(((K1529/60)/60)/24)+DATE(1970,1,1)</f>
        <v>42780.600532407407</v>
      </c>
      <c r="M1529" s="10">
        <f t="shared" si="47"/>
        <v>2017</v>
      </c>
      <c r="N1529" t="b">
        <v>1</v>
      </c>
      <c r="O1529">
        <v>70</v>
      </c>
      <c r="P1529" t="b">
        <v>1</v>
      </c>
      <c r="Q1529" t="s">
        <v>8283</v>
      </c>
      <c r="R1529">
        <f>ROUND(E1529/D1529*100,0)</f>
        <v>110</v>
      </c>
      <c r="S1529">
        <f>IFERROR(ROUND(E1529/O1529,2),0)</f>
        <v>55.22</v>
      </c>
      <c r="T1529" s="11" t="s">
        <v>8344</v>
      </c>
      <c r="U1529" t="s">
        <v>8345</v>
      </c>
    </row>
    <row r="1530" spans="1:21" ht="28.8" x14ac:dyDescent="0.3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5">
        <f t="shared" si="46"/>
        <v>42767</v>
      </c>
      <c r="K1530">
        <v>1483292122</v>
      </c>
      <c r="L1530" s="15">
        <f>(((K1530/60)/60)/24)+DATE(1970,1,1)</f>
        <v>42736.732893518521</v>
      </c>
      <c r="M1530" s="10">
        <f t="shared" si="47"/>
        <v>2017</v>
      </c>
      <c r="N1530" t="b">
        <v>1</v>
      </c>
      <c r="O1530">
        <v>160</v>
      </c>
      <c r="P1530" t="b">
        <v>1</v>
      </c>
      <c r="Q1530" t="s">
        <v>8283</v>
      </c>
      <c r="R1530">
        <f>ROUND(E1530/D1530*100,0)</f>
        <v>282</v>
      </c>
      <c r="S1530">
        <f>IFERROR(ROUND(E1530/O1530,2),0)</f>
        <v>52.79</v>
      </c>
      <c r="T1530" s="11" t="s">
        <v>8344</v>
      </c>
      <c r="U1530" t="s">
        <v>8345</v>
      </c>
    </row>
    <row r="1531" spans="1:21" ht="28.8" x14ac:dyDescent="0.3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5">
        <f t="shared" si="46"/>
        <v>42082.587037037039</v>
      </c>
      <c r="K1531">
        <v>1424185520</v>
      </c>
      <c r="L1531" s="15">
        <f>(((K1531/60)/60)/24)+DATE(1970,1,1)</f>
        <v>42052.628703703704</v>
      </c>
      <c r="M1531" s="10">
        <f t="shared" si="47"/>
        <v>2015</v>
      </c>
      <c r="N1531" t="b">
        <v>1</v>
      </c>
      <c r="O1531">
        <v>141</v>
      </c>
      <c r="P1531" t="b">
        <v>1</v>
      </c>
      <c r="Q1531" t="s">
        <v>8283</v>
      </c>
      <c r="R1531">
        <f>ROUND(E1531/D1531*100,0)</f>
        <v>101</v>
      </c>
      <c r="S1531">
        <f>IFERROR(ROUND(E1531/O1531,2),0)</f>
        <v>135.66999999999999</v>
      </c>
      <c r="T1531" s="11" t="s">
        <v>8344</v>
      </c>
      <c r="U1531" t="s">
        <v>8345</v>
      </c>
    </row>
    <row r="1532" spans="1:21" ht="57.6" x14ac:dyDescent="0.3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5">
        <f t="shared" si="46"/>
        <v>42300.767303240747</v>
      </c>
      <c r="K1532">
        <v>1443464695</v>
      </c>
      <c r="L1532" s="15">
        <f>(((K1532/60)/60)/24)+DATE(1970,1,1)</f>
        <v>42275.767303240747</v>
      </c>
      <c r="M1532" s="10">
        <f t="shared" si="47"/>
        <v>2015</v>
      </c>
      <c r="N1532" t="b">
        <v>1</v>
      </c>
      <c r="O1532">
        <v>874</v>
      </c>
      <c r="P1532" t="b">
        <v>1</v>
      </c>
      <c r="Q1532" t="s">
        <v>8283</v>
      </c>
      <c r="R1532">
        <f>ROUND(E1532/D1532*100,0)</f>
        <v>135</v>
      </c>
      <c r="S1532">
        <f>IFERROR(ROUND(E1532/O1532,2),0)</f>
        <v>53.99</v>
      </c>
      <c r="T1532" s="11" t="s">
        <v>8344</v>
      </c>
      <c r="U1532" t="s">
        <v>8345</v>
      </c>
    </row>
    <row r="1533" spans="1:21" ht="57.6" x14ac:dyDescent="0.3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5">
        <f t="shared" si="46"/>
        <v>41974.125</v>
      </c>
      <c r="K1533">
        <v>1414610126</v>
      </c>
      <c r="L1533" s="15">
        <f>(((K1533/60)/60)/24)+DATE(1970,1,1)</f>
        <v>41941.802384259259</v>
      </c>
      <c r="M1533" s="10">
        <f t="shared" si="47"/>
        <v>2014</v>
      </c>
      <c r="N1533" t="b">
        <v>1</v>
      </c>
      <c r="O1533">
        <v>73</v>
      </c>
      <c r="P1533" t="b">
        <v>1</v>
      </c>
      <c r="Q1533" t="s">
        <v>8283</v>
      </c>
      <c r="R1533">
        <f>ROUND(E1533/D1533*100,0)</f>
        <v>176</v>
      </c>
      <c r="S1533">
        <f>IFERROR(ROUND(E1533/O1533,2),0)</f>
        <v>56.64</v>
      </c>
      <c r="T1533" s="11" t="s">
        <v>8344</v>
      </c>
      <c r="U1533" t="s">
        <v>8345</v>
      </c>
    </row>
    <row r="1534" spans="1:21" ht="43.2" x14ac:dyDescent="0.3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5">
        <f t="shared" si="46"/>
        <v>42415.625</v>
      </c>
      <c r="K1534">
        <v>1453461865</v>
      </c>
      <c r="L1534" s="15">
        <f>(((K1534/60)/60)/24)+DATE(1970,1,1)</f>
        <v>42391.475289351853</v>
      </c>
      <c r="M1534" s="10">
        <f t="shared" si="47"/>
        <v>2016</v>
      </c>
      <c r="N1534" t="b">
        <v>1</v>
      </c>
      <c r="O1534">
        <v>294</v>
      </c>
      <c r="P1534" t="b">
        <v>1</v>
      </c>
      <c r="Q1534" t="s">
        <v>8283</v>
      </c>
      <c r="R1534">
        <f>ROUND(E1534/D1534*100,0)</f>
        <v>484</v>
      </c>
      <c r="S1534">
        <f>IFERROR(ROUND(E1534/O1534,2),0)</f>
        <v>82.32</v>
      </c>
      <c r="T1534" s="11" t="s">
        <v>8344</v>
      </c>
      <c r="U1534" t="s">
        <v>8345</v>
      </c>
    </row>
    <row r="1535" spans="1:21" ht="43.2" x14ac:dyDescent="0.3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5">
        <f t="shared" si="46"/>
        <v>42492.165972222225</v>
      </c>
      <c r="K1535">
        <v>1457913777</v>
      </c>
      <c r="L1535" s="15">
        <f>(((K1535/60)/60)/24)+DATE(1970,1,1)</f>
        <v>42443.00204861111</v>
      </c>
      <c r="M1535" s="10">
        <f t="shared" si="47"/>
        <v>2016</v>
      </c>
      <c r="N1535" t="b">
        <v>1</v>
      </c>
      <c r="O1535">
        <v>740</v>
      </c>
      <c r="P1535" t="b">
        <v>1</v>
      </c>
      <c r="Q1535" t="s">
        <v>8283</v>
      </c>
      <c r="R1535">
        <f>ROUND(E1535/D1535*100,0)</f>
        <v>145</v>
      </c>
      <c r="S1535">
        <f>IFERROR(ROUND(E1535/O1535,2),0)</f>
        <v>88.26</v>
      </c>
      <c r="T1535" s="11" t="s">
        <v>8344</v>
      </c>
      <c r="U1535" t="s">
        <v>8345</v>
      </c>
    </row>
    <row r="1536" spans="1:21" ht="43.2" x14ac:dyDescent="0.3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5">
        <f t="shared" si="46"/>
        <v>42251.67432870371</v>
      </c>
      <c r="K1536">
        <v>1438791062</v>
      </c>
      <c r="L1536" s="15">
        <f>(((K1536/60)/60)/24)+DATE(1970,1,1)</f>
        <v>42221.67432870371</v>
      </c>
      <c r="M1536" s="10">
        <f t="shared" si="47"/>
        <v>2015</v>
      </c>
      <c r="N1536" t="b">
        <v>1</v>
      </c>
      <c r="O1536">
        <v>369</v>
      </c>
      <c r="P1536" t="b">
        <v>1</v>
      </c>
      <c r="Q1536" t="s">
        <v>8283</v>
      </c>
      <c r="R1536">
        <f>ROUND(E1536/D1536*100,0)</f>
        <v>418</v>
      </c>
      <c r="S1536">
        <f>IFERROR(ROUND(E1536/O1536,2),0)</f>
        <v>84.91</v>
      </c>
      <c r="T1536" s="11" t="s">
        <v>8344</v>
      </c>
      <c r="U1536" t="s">
        <v>8345</v>
      </c>
    </row>
    <row r="1537" spans="1:21" ht="43.2" x14ac:dyDescent="0.3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5">
        <f t="shared" si="46"/>
        <v>42513.916666666672</v>
      </c>
      <c r="K1537">
        <v>1461527631</v>
      </c>
      <c r="L1537" s="15">
        <f>(((K1537/60)/60)/24)+DATE(1970,1,1)</f>
        <v>42484.829062500001</v>
      </c>
      <c r="M1537" s="10">
        <f t="shared" si="47"/>
        <v>2016</v>
      </c>
      <c r="N1537" t="b">
        <v>1</v>
      </c>
      <c r="O1537">
        <v>110</v>
      </c>
      <c r="P1537" t="b">
        <v>1</v>
      </c>
      <c r="Q1537" t="s">
        <v>8283</v>
      </c>
      <c r="R1537">
        <f>ROUND(E1537/D1537*100,0)</f>
        <v>132</v>
      </c>
      <c r="S1537">
        <f>IFERROR(ROUND(E1537/O1537,2),0)</f>
        <v>48.15</v>
      </c>
      <c r="T1537" s="11" t="s">
        <v>8344</v>
      </c>
      <c r="U1537" t="s">
        <v>8345</v>
      </c>
    </row>
    <row r="1538" spans="1:21" ht="57.6" x14ac:dyDescent="0.3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5">
        <f t="shared" si="46"/>
        <v>42243.802199074074</v>
      </c>
      <c r="K1538">
        <v>1438110910</v>
      </c>
      <c r="L1538" s="15">
        <f>(((K1538/60)/60)/24)+DATE(1970,1,1)</f>
        <v>42213.802199074074</v>
      </c>
      <c r="M1538" s="10">
        <f t="shared" si="47"/>
        <v>2015</v>
      </c>
      <c r="N1538" t="b">
        <v>1</v>
      </c>
      <c r="O1538">
        <v>455</v>
      </c>
      <c r="P1538" t="b">
        <v>1</v>
      </c>
      <c r="Q1538" t="s">
        <v>8283</v>
      </c>
      <c r="R1538">
        <f>ROUND(E1538/D1538*100,0)</f>
        <v>250</v>
      </c>
      <c r="S1538">
        <f>IFERROR(ROUND(E1538/O1538,2),0)</f>
        <v>66.02</v>
      </c>
      <c r="T1538" s="11" t="s">
        <v>8344</v>
      </c>
      <c r="U1538" t="s">
        <v>8345</v>
      </c>
    </row>
    <row r="1539" spans="1:21" ht="43.2" x14ac:dyDescent="0.3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5">
        <f t="shared" ref="J1539:J1602" si="48">(((I1539/60)/60)/24)+DATE(1970,1,1)</f>
        <v>42588.75</v>
      </c>
      <c r="K1539">
        <v>1467358427</v>
      </c>
      <c r="L1539" s="15">
        <f>(((K1539/60)/60)/24)+DATE(1970,1,1)</f>
        <v>42552.315127314811</v>
      </c>
      <c r="M1539" s="10">
        <f t="shared" ref="M1539:M1602" si="49">YEAR(L1539)</f>
        <v>2016</v>
      </c>
      <c r="N1539" t="b">
        <v>1</v>
      </c>
      <c r="O1539">
        <v>224</v>
      </c>
      <c r="P1539" t="b">
        <v>1</v>
      </c>
      <c r="Q1539" t="s">
        <v>8283</v>
      </c>
      <c r="R1539">
        <f>ROUND(E1539/D1539*100,0)</f>
        <v>180</v>
      </c>
      <c r="S1539">
        <f>IFERROR(ROUND(E1539/O1539,2),0)</f>
        <v>96.38</v>
      </c>
      <c r="T1539" s="11" t="s">
        <v>8344</v>
      </c>
      <c r="U1539" t="s">
        <v>8345</v>
      </c>
    </row>
    <row r="1540" spans="1:21" ht="43.2" x14ac:dyDescent="0.3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5">
        <f t="shared" si="48"/>
        <v>42026.782060185185</v>
      </c>
      <c r="K1540">
        <v>1418064370</v>
      </c>
      <c r="L1540" s="15">
        <f>(((K1540/60)/60)/24)+DATE(1970,1,1)</f>
        <v>41981.782060185185</v>
      </c>
      <c r="M1540" s="10">
        <f t="shared" si="49"/>
        <v>2014</v>
      </c>
      <c r="N1540" t="b">
        <v>1</v>
      </c>
      <c r="O1540">
        <v>46</v>
      </c>
      <c r="P1540" t="b">
        <v>1</v>
      </c>
      <c r="Q1540" t="s">
        <v>8283</v>
      </c>
      <c r="R1540">
        <f>ROUND(E1540/D1540*100,0)</f>
        <v>103</v>
      </c>
      <c r="S1540">
        <f>IFERROR(ROUND(E1540/O1540,2),0)</f>
        <v>156.16999999999999</v>
      </c>
      <c r="T1540" s="11" t="s">
        <v>8344</v>
      </c>
      <c r="U1540" t="s">
        <v>8345</v>
      </c>
    </row>
    <row r="1541" spans="1:21" ht="43.2" x14ac:dyDescent="0.3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5">
        <f t="shared" si="48"/>
        <v>42738.919201388882</v>
      </c>
      <c r="K1541">
        <v>1480629819</v>
      </c>
      <c r="L1541" s="15">
        <f>(((K1541/60)/60)/24)+DATE(1970,1,1)</f>
        <v>42705.919201388882</v>
      </c>
      <c r="M1541" s="10">
        <f t="shared" si="49"/>
        <v>2016</v>
      </c>
      <c r="N1541" t="b">
        <v>0</v>
      </c>
      <c r="O1541">
        <v>284</v>
      </c>
      <c r="P1541" t="b">
        <v>1</v>
      </c>
      <c r="Q1541" t="s">
        <v>8283</v>
      </c>
      <c r="R1541">
        <f>ROUND(E1541/D1541*100,0)</f>
        <v>136</v>
      </c>
      <c r="S1541">
        <f>IFERROR(ROUND(E1541/O1541,2),0)</f>
        <v>95.76</v>
      </c>
      <c r="T1541" s="11" t="s">
        <v>8344</v>
      </c>
      <c r="U1541" t="s">
        <v>8345</v>
      </c>
    </row>
    <row r="1542" spans="1:21" ht="43.2" x14ac:dyDescent="0.3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5">
        <f t="shared" si="48"/>
        <v>41969.052083333328</v>
      </c>
      <c r="K1542">
        <v>1414368616</v>
      </c>
      <c r="L1542" s="15">
        <f>(((K1542/60)/60)/24)+DATE(1970,1,1)</f>
        <v>41939.00712962963</v>
      </c>
      <c r="M1542" s="10">
        <f t="shared" si="49"/>
        <v>2014</v>
      </c>
      <c r="N1542" t="b">
        <v>1</v>
      </c>
      <c r="O1542">
        <v>98</v>
      </c>
      <c r="P1542" t="b">
        <v>1</v>
      </c>
      <c r="Q1542" t="s">
        <v>8283</v>
      </c>
      <c r="R1542">
        <f>ROUND(E1542/D1542*100,0)</f>
        <v>118</v>
      </c>
      <c r="S1542">
        <f>IFERROR(ROUND(E1542/O1542,2),0)</f>
        <v>180.41</v>
      </c>
      <c r="T1542" s="11" t="s">
        <v>8344</v>
      </c>
      <c r="U1542" t="s">
        <v>8345</v>
      </c>
    </row>
    <row r="1543" spans="1:21" ht="43.2" x14ac:dyDescent="0.3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5">
        <f t="shared" si="48"/>
        <v>42004.712245370371</v>
      </c>
      <c r="K1543">
        <v>1417453538</v>
      </c>
      <c r="L1543" s="15">
        <f>(((K1543/60)/60)/24)+DATE(1970,1,1)</f>
        <v>41974.712245370371</v>
      </c>
      <c r="M1543" s="10">
        <f t="shared" si="49"/>
        <v>2014</v>
      </c>
      <c r="N1543" t="b">
        <v>0</v>
      </c>
      <c r="O1543">
        <v>2</v>
      </c>
      <c r="P1543" t="b">
        <v>0</v>
      </c>
      <c r="Q1543" t="s">
        <v>8287</v>
      </c>
      <c r="R1543">
        <f>ROUND(E1543/D1543*100,0)</f>
        <v>0</v>
      </c>
      <c r="S1543">
        <f>IFERROR(ROUND(E1543/O1543,2),0)</f>
        <v>3</v>
      </c>
      <c r="T1543" s="11" t="s">
        <v>8344</v>
      </c>
      <c r="U1543" t="s">
        <v>8349</v>
      </c>
    </row>
    <row r="1544" spans="1:21" ht="43.2" x14ac:dyDescent="0.3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5">
        <f t="shared" si="48"/>
        <v>42185.996527777781</v>
      </c>
      <c r="K1544">
        <v>1434412500</v>
      </c>
      <c r="L1544" s="15">
        <f>(((K1544/60)/60)/24)+DATE(1970,1,1)</f>
        <v>42170.996527777781</v>
      </c>
      <c r="M1544" s="10">
        <f t="shared" si="49"/>
        <v>2015</v>
      </c>
      <c r="N1544" t="b">
        <v>0</v>
      </c>
      <c r="O1544">
        <v>1</v>
      </c>
      <c r="P1544" t="b">
        <v>0</v>
      </c>
      <c r="Q1544" t="s">
        <v>8287</v>
      </c>
      <c r="R1544">
        <f>ROUND(E1544/D1544*100,0)</f>
        <v>4</v>
      </c>
      <c r="S1544">
        <f>IFERROR(ROUND(E1544/O1544,2),0)</f>
        <v>20</v>
      </c>
      <c r="T1544" s="11" t="s">
        <v>8344</v>
      </c>
      <c r="U1544" t="s">
        <v>8349</v>
      </c>
    </row>
    <row r="1545" spans="1:21" ht="43.2" x14ac:dyDescent="0.3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5">
        <f t="shared" si="48"/>
        <v>41965.551319444443</v>
      </c>
      <c r="K1545">
        <v>1414066434</v>
      </c>
      <c r="L1545" s="15">
        <f>(((K1545/60)/60)/24)+DATE(1970,1,1)</f>
        <v>41935.509652777779</v>
      </c>
      <c r="M1545" s="10">
        <f t="shared" si="49"/>
        <v>2014</v>
      </c>
      <c r="N1545" t="b">
        <v>0</v>
      </c>
      <c r="O1545">
        <v>1</v>
      </c>
      <c r="P1545" t="b">
        <v>0</v>
      </c>
      <c r="Q1545" t="s">
        <v>8287</v>
      </c>
      <c r="R1545">
        <f>ROUND(E1545/D1545*100,0)</f>
        <v>0</v>
      </c>
      <c r="S1545">
        <f>IFERROR(ROUND(E1545/O1545,2),0)</f>
        <v>10</v>
      </c>
      <c r="T1545" s="11" t="s">
        <v>8344</v>
      </c>
      <c r="U1545" t="s">
        <v>8349</v>
      </c>
    </row>
    <row r="1546" spans="1:21" ht="43.2" x14ac:dyDescent="0.3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5">
        <f t="shared" si="48"/>
        <v>42095.012499999997</v>
      </c>
      <c r="K1546">
        <v>1424222024</v>
      </c>
      <c r="L1546" s="15">
        <f>(((K1546/60)/60)/24)+DATE(1970,1,1)</f>
        <v>42053.051203703704</v>
      </c>
      <c r="M1546" s="10">
        <f t="shared" si="49"/>
        <v>2015</v>
      </c>
      <c r="N1546" t="b">
        <v>0</v>
      </c>
      <c r="O1546">
        <v>0</v>
      </c>
      <c r="P1546" t="b">
        <v>0</v>
      </c>
      <c r="Q1546" t="s">
        <v>8287</v>
      </c>
      <c r="R1546">
        <f>ROUND(E1546/D1546*100,0)</f>
        <v>0</v>
      </c>
      <c r="S1546">
        <f>IFERROR(ROUND(E1546/O1546,2),0)</f>
        <v>0</v>
      </c>
      <c r="T1546" s="11" t="s">
        <v>8344</v>
      </c>
      <c r="U1546" t="s">
        <v>8349</v>
      </c>
    </row>
    <row r="1547" spans="1:21" ht="43.2" x14ac:dyDescent="0.3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5">
        <f t="shared" si="48"/>
        <v>42065.886111111111</v>
      </c>
      <c r="K1547">
        <v>1422393234</v>
      </c>
      <c r="L1547" s="15">
        <f>(((K1547/60)/60)/24)+DATE(1970,1,1)</f>
        <v>42031.884652777779</v>
      </c>
      <c r="M1547" s="10">
        <f t="shared" si="49"/>
        <v>2015</v>
      </c>
      <c r="N1547" t="b">
        <v>0</v>
      </c>
      <c r="O1547">
        <v>1</v>
      </c>
      <c r="P1547" t="b">
        <v>0</v>
      </c>
      <c r="Q1547" t="s">
        <v>8287</v>
      </c>
      <c r="R1547">
        <f>ROUND(E1547/D1547*100,0)</f>
        <v>0</v>
      </c>
      <c r="S1547">
        <f>IFERROR(ROUND(E1547/O1547,2),0)</f>
        <v>1</v>
      </c>
      <c r="T1547" s="11" t="s">
        <v>8344</v>
      </c>
      <c r="U1547" t="s">
        <v>8349</v>
      </c>
    </row>
    <row r="1548" spans="1:21" ht="43.2" x14ac:dyDescent="0.3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5">
        <f t="shared" si="48"/>
        <v>41899.212951388887</v>
      </c>
      <c r="K1548">
        <v>1405746399</v>
      </c>
      <c r="L1548" s="15">
        <f>(((K1548/60)/60)/24)+DATE(1970,1,1)</f>
        <v>41839.212951388887</v>
      </c>
      <c r="M1548" s="10">
        <f t="shared" si="49"/>
        <v>2014</v>
      </c>
      <c r="N1548" t="b">
        <v>0</v>
      </c>
      <c r="O1548">
        <v>11</v>
      </c>
      <c r="P1548" t="b">
        <v>0</v>
      </c>
      <c r="Q1548" t="s">
        <v>8287</v>
      </c>
      <c r="R1548">
        <f>ROUND(E1548/D1548*100,0)</f>
        <v>29</v>
      </c>
      <c r="S1548">
        <f>IFERROR(ROUND(E1548/O1548,2),0)</f>
        <v>26.27</v>
      </c>
      <c r="T1548" s="11" t="s">
        <v>8344</v>
      </c>
      <c r="U1548" t="s">
        <v>8349</v>
      </c>
    </row>
    <row r="1549" spans="1:21" ht="43.2" x14ac:dyDescent="0.3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5">
        <f t="shared" si="48"/>
        <v>42789.426875000005</v>
      </c>
      <c r="K1549">
        <v>1487240082</v>
      </c>
      <c r="L1549" s="15">
        <f>(((K1549/60)/60)/24)+DATE(1970,1,1)</f>
        <v>42782.426875000005</v>
      </c>
      <c r="M1549" s="10">
        <f t="shared" si="49"/>
        <v>2017</v>
      </c>
      <c r="N1549" t="b">
        <v>0</v>
      </c>
      <c r="O1549">
        <v>0</v>
      </c>
      <c r="P1549" t="b">
        <v>0</v>
      </c>
      <c r="Q1549" t="s">
        <v>8287</v>
      </c>
      <c r="R1549">
        <f>ROUND(E1549/D1549*100,0)</f>
        <v>0</v>
      </c>
      <c r="S1549">
        <f>IFERROR(ROUND(E1549/O1549,2),0)</f>
        <v>0</v>
      </c>
      <c r="T1549" s="11" t="s">
        <v>8344</v>
      </c>
      <c r="U1549" t="s">
        <v>8349</v>
      </c>
    </row>
    <row r="1550" spans="1:21" ht="28.8" x14ac:dyDescent="0.3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5">
        <f t="shared" si="48"/>
        <v>42316.923842592587</v>
      </c>
      <c r="K1550">
        <v>1444425020</v>
      </c>
      <c r="L1550" s="15">
        <f>(((K1550/60)/60)/24)+DATE(1970,1,1)</f>
        <v>42286.88217592593</v>
      </c>
      <c r="M1550" s="10">
        <f t="shared" si="49"/>
        <v>2015</v>
      </c>
      <c r="N1550" t="b">
        <v>0</v>
      </c>
      <c r="O1550">
        <v>1</v>
      </c>
      <c r="P1550" t="b">
        <v>0</v>
      </c>
      <c r="Q1550" t="s">
        <v>8287</v>
      </c>
      <c r="R1550">
        <f>ROUND(E1550/D1550*100,0)</f>
        <v>9</v>
      </c>
      <c r="S1550">
        <f>IFERROR(ROUND(E1550/O1550,2),0)</f>
        <v>60</v>
      </c>
      <c r="T1550" s="11" t="s">
        <v>8344</v>
      </c>
      <c r="U1550" t="s">
        <v>8349</v>
      </c>
    </row>
    <row r="1551" spans="1:21" ht="43.2" x14ac:dyDescent="0.3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5">
        <f t="shared" si="48"/>
        <v>42311.177766203706</v>
      </c>
      <c r="K1551">
        <v>1443928559</v>
      </c>
      <c r="L1551" s="15">
        <f>(((K1551/60)/60)/24)+DATE(1970,1,1)</f>
        <v>42281.136099537034</v>
      </c>
      <c r="M1551" s="10">
        <f t="shared" si="49"/>
        <v>2015</v>
      </c>
      <c r="N1551" t="b">
        <v>0</v>
      </c>
      <c r="O1551">
        <v>6</v>
      </c>
      <c r="P1551" t="b">
        <v>0</v>
      </c>
      <c r="Q1551" t="s">
        <v>8287</v>
      </c>
      <c r="R1551">
        <f>ROUND(E1551/D1551*100,0)</f>
        <v>34</v>
      </c>
      <c r="S1551">
        <f>IFERROR(ROUND(E1551/O1551,2),0)</f>
        <v>28.33</v>
      </c>
      <c r="T1551" s="11" t="s">
        <v>8344</v>
      </c>
      <c r="U1551" t="s">
        <v>8349</v>
      </c>
    </row>
    <row r="1552" spans="1:21" ht="57.6" x14ac:dyDescent="0.3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5">
        <f t="shared" si="48"/>
        <v>42502.449467592596</v>
      </c>
      <c r="K1552">
        <v>1460458034</v>
      </c>
      <c r="L1552" s="15">
        <f>(((K1552/60)/60)/24)+DATE(1970,1,1)</f>
        <v>42472.449467592596</v>
      </c>
      <c r="M1552" s="10">
        <f t="shared" si="49"/>
        <v>2016</v>
      </c>
      <c r="N1552" t="b">
        <v>0</v>
      </c>
      <c r="O1552">
        <v>7</v>
      </c>
      <c r="P1552" t="b">
        <v>0</v>
      </c>
      <c r="Q1552" t="s">
        <v>8287</v>
      </c>
      <c r="R1552">
        <f>ROUND(E1552/D1552*100,0)</f>
        <v>13</v>
      </c>
      <c r="S1552">
        <f>IFERROR(ROUND(E1552/O1552,2),0)</f>
        <v>14.43</v>
      </c>
      <c r="T1552" s="11" t="s">
        <v>8344</v>
      </c>
      <c r="U1552" t="s">
        <v>8349</v>
      </c>
    </row>
    <row r="1553" spans="1:21" ht="43.2" x14ac:dyDescent="0.3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5">
        <f t="shared" si="48"/>
        <v>42151.824525462958</v>
      </c>
      <c r="K1553">
        <v>1430164039</v>
      </c>
      <c r="L1553" s="15">
        <f>(((K1553/60)/60)/24)+DATE(1970,1,1)</f>
        <v>42121.824525462958</v>
      </c>
      <c r="M1553" s="10">
        <f t="shared" si="49"/>
        <v>2015</v>
      </c>
      <c r="N1553" t="b">
        <v>0</v>
      </c>
      <c r="O1553">
        <v>0</v>
      </c>
      <c r="P1553" t="b">
        <v>0</v>
      </c>
      <c r="Q1553" t="s">
        <v>8287</v>
      </c>
      <c r="R1553">
        <f>ROUND(E1553/D1553*100,0)</f>
        <v>0</v>
      </c>
      <c r="S1553">
        <f>IFERROR(ROUND(E1553/O1553,2),0)</f>
        <v>0</v>
      </c>
      <c r="T1553" s="11" t="s">
        <v>8344</v>
      </c>
      <c r="U1553" t="s">
        <v>8349</v>
      </c>
    </row>
    <row r="1554" spans="1:21" ht="43.2" x14ac:dyDescent="0.3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5">
        <f t="shared" si="48"/>
        <v>41913.165972222225</v>
      </c>
      <c r="K1554">
        <v>1410366708</v>
      </c>
      <c r="L1554" s="15">
        <f>(((K1554/60)/60)/24)+DATE(1970,1,1)</f>
        <v>41892.688750000001</v>
      </c>
      <c r="M1554" s="10">
        <f t="shared" si="49"/>
        <v>2014</v>
      </c>
      <c r="N1554" t="b">
        <v>0</v>
      </c>
      <c r="O1554">
        <v>16</v>
      </c>
      <c r="P1554" t="b">
        <v>0</v>
      </c>
      <c r="Q1554" t="s">
        <v>8287</v>
      </c>
      <c r="R1554">
        <f>ROUND(E1554/D1554*100,0)</f>
        <v>49</v>
      </c>
      <c r="S1554">
        <f>IFERROR(ROUND(E1554/O1554,2),0)</f>
        <v>132.19</v>
      </c>
      <c r="T1554" s="11" t="s">
        <v>8344</v>
      </c>
      <c r="U1554" t="s">
        <v>8349</v>
      </c>
    </row>
    <row r="1555" spans="1:21" ht="43.2" x14ac:dyDescent="0.3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5">
        <f t="shared" si="48"/>
        <v>42249.282951388886</v>
      </c>
      <c r="K1555">
        <v>1438584447</v>
      </c>
      <c r="L1555" s="15">
        <f>(((K1555/60)/60)/24)+DATE(1970,1,1)</f>
        <v>42219.282951388886</v>
      </c>
      <c r="M1555" s="10">
        <f t="shared" si="49"/>
        <v>2015</v>
      </c>
      <c r="N1555" t="b">
        <v>0</v>
      </c>
      <c r="O1555">
        <v>0</v>
      </c>
      <c r="P1555" t="b">
        <v>0</v>
      </c>
      <c r="Q1555" t="s">
        <v>8287</v>
      </c>
      <c r="R1555">
        <f>ROUND(E1555/D1555*100,0)</f>
        <v>0</v>
      </c>
      <c r="S1555">
        <f>IFERROR(ROUND(E1555/O1555,2),0)</f>
        <v>0</v>
      </c>
      <c r="T1555" s="11" t="s">
        <v>8344</v>
      </c>
      <c r="U1555" t="s">
        <v>8349</v>
      </c>
    </row>
    <row r="1556" spans="1:21" ht="57.6" x14ac:dyDescent="0.3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5">
        <f t="shared" si="48"/>
        <v>42218.252199074079</v>
      </c>
      <c r="K1556">
        <v>1435903390</v>
      </c>
      <c r="L1556" s="15">
        <f>(((K1556/60)/60)/24)+DATE(1970,1,1)</f>
        <v>42188.252199074079</v>
      </c>
      <c r="M1556" s="10">
        <f t="shared" si="49"/>
        <v>2015</v>
      </c>
      <c r="N1556" t="b">
        <v>0</v>
      </c>
      <c r="O1556">
        <v>0</v>
      </c>
      <c r="P1556" t="b">
        <v>0</v>
      </c>
      <c r="Q1556" t="s">
        <v>8287</v>
      </c>
      <c r="R1556">
        <f>ROUND(E1556/D1556*100,0)</f>
        <v>0</v>
      </c>
      <c r="S1556">
        <f>IFERROR(ROUND(E1556/O1556,2),0)</f>
        <v>0</v>
      </c>
      <c r="T1556" s="11" t="s">
        <v>8344</v>
      </c>
      <c r="U1556" t="s">
        <v>8349</v>
      </c>
    </row>
    <row r="1557" spans="1:21" ht="43.2" x14ac:dyDescent="0.3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5">
        <f t="shared" si="48"/>
        <v>42264.708333333328</v>
      </c>
      <c r="K1557">
        <v>1440513832</v>
      </c>
      <c r="L1557" s="15">
        <f>(((K1557/60)/60)/24)+DATE(1970,1,1)</f>
        <v>42241.613796296297</v>
      </c>
      <c r="M1557" s="10">
        <f t="shared" si="49"/>
        <v>2015</v>
      </c>
      <c r="N1557" t="b">
        <v>0</v>
      </c>
      <c r="O1557">
        <v>0</v>
      </c>
      <c r="P1557" t="b">
        <v>0</v>
      </c>
      <c r="Q1557" t="s">
        <v>8287</v>
      </c>
      <c r="R1557">
        <f>ROUND(E1557/D1557*100,0)</f>
        <v>0</v>
      </c>
      <c r="S1557">
        <f>IFERROR(ROUND(E1557/O1557,2),0)</f>
        <v>0</v>
      </c>
      <c r="T1557" s="11" t="s">
        <v>8344</v>
      </c>
      <c r="U1557" t="s">
        <v>8349</v>
      </c>
    </row>
    <row r="1558" spans="1:21" ht="43.2" x14ac:dyDescent="0.3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5">
        <f t="shared" si="48"/>
        <v>42555.153055555551</v>
      </c>
      <c r="K1558">
        <v>1465011624</v>
      </c>
      <c r="L1558" s="15">
        <f>(((K1558/60)/60)/24)+DATE(1970,1,1)</f>
        <v>42525.153055555551</v>
      </c>
      <c r="M1558" s="10">
        <f t="shared" si="49"/>
        <v>2016</v>
      </c>
      <c r="N1558" t="b">
        <v>0</v>
      </c>
      <c r="O1558">
        <v>12</v>
      </c>
      <c r="P1558" t="b">
        <v>0</v>
      </c>
      <c r="Q1558" t="s">
        <v>8287</v>
      </c>
      <c r="R1558">
        <f>ROUND(E1558/D1558*100,0)</f>
        <v>45</v>
      </c>
      <c r="S1558">
        <f>IFERROR(ROUND(E1558/O1558,2),0)</f>
        <v>56.42</v>
      </c>
      <c r="T1558" s="11" t="s">
        <v>8344</v>
      </c>
      <c r="U1558" t="s">
        <v>8349</v>
      </c>
    </row>
    <row r="1559" spans="1:21" ht="43.2" x14ac:dyDescent="0.3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5">
        <f t="shared" si="48"/>
        <v>41902.65315972222</v>
      </c>
      <c r="K1559">
        <v>1408549233</v>
      </c>
      <c r="L1559" s="15">
        <f>(((K1559/60)/60)/24)+DATE(1970,1,1)</f>
        <v>41871.65315972222</v>
      </c>
      <c r="M1559" s="10">
        <f t="shared" si="49"/>
        <v>2014</v>
      </c>
      <c r="N1559" t="b">
        <v>0</v>
      </c>
      <c r="O1559">
        <v>1</v>
      </c>
      <c r="P1559" t="b">
        <v>0</v>
      </c>
      <c r="Q1559" t="s">
        <v>8287</v>
      </c>
      <c r="R1559">
        <f>ROUND(E1559/D1559*100,0)</f>
        <v>4</v>
      </c>
      <c r="S1559">
        <f>IFERROR(ROUND(E1559/O1559,2),0)</f>
        <v>100</v>
      </c>
      <c r="T1559" s="11" t="s">
        <v>8344</v>
      </c>
      <c r="U1559" t="s">
        <v>8349</v>
      </c>
    </row>
    <row r="1560" spans="1:21" ht="43.2" x14ac:dyDescent="0.3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5">
        <f t="shared" si="48"/>
        <v>42244.508333333331</v>
      </c>
      <c r="K1560">
        <v>1435656759</v>
      </c>
      <c r="L1560" s="15">
        <f>(((K1560/60)/60)/24)+DATE(1970,1,1)</f>
        <v>42185.397673611107</v>
      </c>
      <c r="M1560" s="10">
        <f t="shared" si="49"/>
        <v>2015</v>
      </c>
      <c r="N1560" t="b">
        <v>0</v>
      </c>
      <c r="O1560">
        <v>3</v>
      </c>
      <c r="P1560" t="b">
        <v>0</v>
      </c>
      <c r="Q1560" t="s">
        <v>8287</v>
      </c>
      <c r="R1560">
        <f>ROUND(E1560/D1560*100,0)</f>
        <v>5</v>
      </c>
      <c r="S1560">
        <f>IFERROR(ROUND(E1560/O1560,2),0)</f>
        <v>11.67</v>
      </c>
      <c r="T1560" s="11" t="s">
        <v>8344</v>
      </c>
      <c r="U1560" t="s">
        <v>8349</v>
      </c>
    </row>
    <row r="1561" spans="1:21" ht="28.8" x14ac:dyDescent="0.3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5">
        <f t="shared" si="48"/>
        <v>42123.05322916666</v>
      </c>
      <c r="K1561">
        <v>1428974199</v>
      </c>
      <c r="L1561" s="15">
        <f>(((K1561/60)/60)/24)+DATE(1970,1,1)</f>
        <v>42108.05322916666</v>
      </c>
      <c r="M1561" s="10">
        <f t="shared" si="49"/>
        <v>2015</v>
      </c>
      <c r="N1561" t="b">
        <v>0</v>
      </c>
      <c r="O1561">
        <v>1</v>
      </c>
      <c r="P1561" t="b">
        <v>0</v>
      </c>
      <c r="Q1561" t="s">
        <v>8287</v>
      </c>
      <c r="R1561">
        <f>ROUND(E1561/D1561*100,0)</f>
        <v>0</v>
      </c>
      <c r="S1561">
        <f>IFERROR(ROUND(E1561/O1561,2),0)</f>
        <v>50</v>
      </c>
      <c r="T1561" s="11" t="s">
        <v>8344</v>
      </c>
      <c r="U1561" t="s">
        <v>8349</v>
      </c>
    </row>
    <row r="1562" spans="1:21" ht="43.2" x14ac:dyDescent="0.3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5">
        <f t="shared" si="48"/>
        <v>41956.062418981484</v>
      </c>
      <c r="K1562">
        <v>1414110593</v>
      </c>
      <c r="L1562" s="15">
        <f>(((K1562/60)/60)/24)+DATE(1970,1,1)</f>
        <v>41936.020752314813</v>
      </c>
      <c r="M1562" s="10">
        <f t="shared" si="49"/>
        <v>2014</v>
      </c>
      <c r="N1562" t="b">
        <v>0</v>
      </c>
      <c r="O1562">
        <v>4</v>
      </c>
      <c r="P1562" t="b">
        <v>0</v>
      </c>
      <c r="Q1562" t="s">
        <v>8287</v>
      </c>
      <c r="R1562">
        <f>ROUND(E1562/D1562*100,0)</f>
        <v>4</v>
      </c>
      <c r="S1562">
        <f>IFERROR(ROUND(E1562/O1562,2),0)</f>
        <v>23.5</v>
      </c>
      <c r="T1562" s="11" t="s">
        <v>8344</v>
      </c>
      <c r="U1562" t="s">
        <v>8349</v>
      </c>
    </row>
    <row r="1563" spans="1:21" ht="43.2" x14ac:dyDescent="0.3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5">
        <f t="shared" si="48"/>
        <v>41585.083368055559</v>
      </c>
      <c r="K1563">
        <v>1381194003</v>
      </c>
      <c r="L1563" s="15">
        <f>(((K1563/60)/60)/24)+DATE(1970,1,1)</f>
        <v>41555.041701388887</v>
      </c>
      <c r="M1563" s="10">
        <f t="shared" si="49"/>
        <v>2013</v>
      </c>
      <c r="N1563" t="b">
        <v>0</v>
      </c>
      <c r="O1563">
        <v>1</v>
      </c>
      <c r="P1563" t="b">
        <v>0</v>
      </c>
      <c r="Q1563" t="s">
        <v>8288</v>
      </c>
      <c r="R1563">
        <f>ROUND(E1563/D1563*100,0)</f>
        <v>1</v>
      </c>
      <c r="S1563">
        <f>IFERROR(ROUND(E1563/O1563,2),0)</f>
        <v>67</v>
      </c>
      <c r="T1563" s="11" t="s">
        <v>8328</v>
      </c>
      <c r="U1563" t="s">
        <v>8350</v>
      </c>
    </row>
    <row r="1564" spans="1:21" ht="57.6" x14ac:dyDescent="0.3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5">
        <f t="shared" si="48"/>
        <v>40149.034722222219</v>
      </c>
      <c r="K1564">
        <v>1253712916</v>
      </c>
      <c r="L1564" s="15">
        <f>(((K1564/60)/60)/24)+DATE(1970,1,1)</f>
        <v>40079.566157407404</v>
      </c>
      <c r="M1564" s="10">
        <f t="shared" si="49"/>
        <v>2009</v>
      </c>
      <c r="N1564" t="b">
        <v>0</v>
      </c>
      <c r="O1564">
        <v>0</v>
      </c>
      <c r="P1564" t="b">
        <v>0</v>
      </c>
      <c r="Q1564" t="s">
        <v>8288</v>
      </c>
      <c r="R1564">
        <f>ROUND(E1564/D1564*100,0)</f>
        <v>0</v>
      </c>
      <c r="S1564">
        <f>IFERROR(ROUND(E1564/O1564,2),0)</f>
        <v>0</v>
      </c>
      <c r="T1564" s="11" t="s">
        <v>8328</v>
      </c>
      <c r="U1564" t="s">
        <v>8350</v>
      </c>
    </row>
    <row r="1565" spans="1:21" ht="43.2" x14ac:dyDescent="0.3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5">
        <f t="shared" si="48"/>
        <v>41712.700821759259</v>
      </c>
      <c r="K1565">
        <v>1389635351</v>
      </c>
      <c r="L1565" s="15">
        <f>(((K1565/60)/60)/24)+DATE(1970,1,1)</f>
        <v>41652.742488425924</v>
      </c>
      <c r="M1565" s="10">
        <f t="shared" si="49"/>
        <v>2014</v>
      </c>
      <c r="N1565" t="b">
        <v>0</v>
      </c>
      <c r="O1565">
        <v>2</v>
      </c>
      <c r="P1565" t="b">
        <v>0</v>
      </c>
      <c r="Q1565" t="s">
        <v>8288</v>
      </c>
      <c r="R1565">
        <f>ROUND(E1565/D1565*100,0)</f>
        <v>1</v>
      </c>
      <c r="S1565">
        <f>IFERROR(ROUND(E1565/O1565,2),0)</f>
        <v>42.5</v>
      </c>
      <c r="T1565" s="11" t="s">
        <v>8328</v>
      </c>
      <c r="U1565" t="s">
        <v>8350</v>
      </c>
    </row>
    <row r="1566" spans="1:21" ht="43.2" x14ac:dyDescent="0.3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5">
        <f t="shared" si="48"/>
        <v>42152.836805555555</v>
      </c>
      <c r="K1566">
        <v>1430124509</v>
      </c>
      <c r="L1566" s="15">
        <f>(((K1566/60)/60)/24)+DATE(1970,1,1)</f>
        <v>42121.367002314815</v>
      </c>
      <c r="M1566" s="10">
        <f t="shared" si="49"/>
        <v>2015</v>
      </c>
      <c r="N1566" t="b">
        <v>0</v>
      </c>
      <c r="O1566">
        <v>1</v>
      </c>
      <c r="P1566" t="b">
        <v>0</v>
      </c>
      <c r="Q1566" t="s">
        <v>8288</v>
      </c>
      <c r="R1566">
        <f>ROUND(E1566/D1566*100,0)</f>
        <v>0</v>
      </c>
      <c r="S1566">
        <f>IFERROR(ROUND(E1566/O1566,2),0)</f>
        <v>10</v>
      </c>
      <c r="T1566" s="11" t="s">
        <v>8328</v>
      </c>
      <c r="U1566" t="s">
        <v>8350</v>
      </c>
    </row>
    <row r="1567" spans="1:21" ht="43.2" x14ac:dyDescent="0.3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5">
        <f t="shared" si="48"/>
        <v>40702.729872685188</v>
      </c>
      <c r="K1567">
        <v>1304962261</v>
      </c>
      <c r="L1567" s="15">
        <f>(((K1567/60)/60)/24)+DATE(1970,1,1)</f>
        <v>40672.729872685188</v>
      </c>
      <c r="M1567" s="10">
        <f t="shared" si="49"/>
        <v>2011</v>
      </c>
      <c r="N1567" t="b">
        <v>0</v>
      </c>
      <c r="O1567">
        <v>1</v>
      </c>
      <c r="P1567" t="b">
        <v>0</v>
      </c>
      <c r="Q1567" t="s">
        <v>8288</v>
      </c>
      <c r="R1567">
        <f>ROUND(E1567/D1567*100,0)</f>
        <v>3</v>
      </c>
      <c r="S1567">
        <f>IFERROR(ROUND(E1567/O1567,2),0)</f>
        <v>100</v>
      </c>
      <c r="T1567" s="11" t="s">
        <v>8328</v>
      </c>
      <c r="U1567" t="s">
        <v>8350</v>
      </c>
    </row>
    <row r="1568" spans="1:21" ht="43.2" x14ac:dyDescent="0.3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5">
        <f t="shared" si="48"/>
        <v>42578.916666666672</v>
      </c>
      <c r="K1568">
        <v>1467151204</v>
      </c>
      <c r="L1568" s="15">
        <f>(((K1568/60)/60)/24)+DATE(1970,1,1)</f>
        <v>42549.916712962964</v>
      </c>
      <c r="M1568" s="10">
        <f t="shared" si="49"/>
        <v>2016</v>
      </c>
      <c r="N1568" t="b">
        <v>0</v>
      </c>
      <c r="O1568">
        <v>59</v>
      </c>
      <c r="P1568" t="b">
        <v>0</v>
      </c>
      <c r="Q1568" t="s">
        <v>8288</v>
      </c>
      <c r="R1568">
        <f>ROUND(E1568/D1568*100,0)</f>
        <v>21</v>
      </c>
      <c r="S1568">
        <f>IFERROR(ROUND(E1568/O1568,2),0)</f>
        <v>108.05</v>
      </c>
      <c r="T1568" s="11" t="s">
        <v>8328</v>
      </c>
      <c r="U1568" t="s">
        <v>8350</v>
      </c>
    </row>
    <row r="1569" spans="1:21" ht="43.2" x14ac:dyDescent="0.3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5">
        <f t="shared" si="48"/>
        <v>41687</v>
      </c>
      <c r="K1569">
        <v>1391293745</v>
      </c>
      <c r="L1569" s="15">
        <f>(((K1569/60)/60)/24)+DATE(1970,1,1)</f>
        <v>41671.936863425923</v>
      </c>
      <c r="M1569" s="10">
        <f t="shared" si="49"/>
        <v>2014</v>
      </c>
      <c r="N1569" t="b">
        <v>0</v>
      </c>
      <c r="O1569">
        <v>13</v>
      </c>
      <c r="P1569" t="b">
        <v>0</v>
      </c>
      <c r="Q1569" t="s">
        <v>8288</v>
      </c>
      <c r="R1569">
        <f>ROUND(E1569/D1569*100,0)</f>
        <v>4</v>
      </c>
      <c r="S1569">
        <f>IFERROR(ROUND(E1569/O1569,2),0)</f>
        <v>26.92</v>
      </c>
      <c r="T1569" s="11" t="s">
        <v>8328</v>
      </c>
      <c r="U1569" t="s">
        <v>8350</v>
      </c>
    </row>
    <row r="1570" spans="1:21" ht="43.2" x14ac:dyDescent="0.3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5">
        <f t="shared" si="48"/>
        <v>41997.062326388885</v>
      </c>
      <c r="K1570">
        <v>1416360585</v>
      </c>
      <c r="L1570" s="15">
        <f>(((K1570/60)/60)/24)+DATE(1970,1,1)</f>
        <v>41962.062326388885</v>
      </c>
      <c r="M1570" s="10">
        <f t="shared" si="49"/>
        <v>2014</v>
      </c>
      <c r="N1570" t="b">
        <v>0</v>
      </c>
      <c r="O1570">
        <v>22</v>
      </c>
      <c r="P1570" t="b">
        <v>0</v>
      </c>
      <c r="Q1570" t="s">
        <v>8288</v>
      </c>
      <c r="R1570">
        <f>ROUND(E1570/D1570*100,0)</f>
        <v>14</v>
      </c>
      <c r="S1570">
        <f>IFERROR(ROUND(E1570/O1570,2),0)</f>
        <v>155</v>
      </c>
      <c r="T1570" s="11" t="s">
        <v>8328</v>
      </c>
      <c r="U1570" t="s">
        <v>8350</v>
      </c>
    </row>
    <row r="1571" spans="1:21" x14ac:dyDescent="0.3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5">
        <f t="shared" si="48"/>
        <v>41419.679560185185</v>
      </c>
      <c r="K1571">
        <v>1366906714</v>
      </c>
      <c r="L1571" s="15">
        <f>(((K1571/60)/60)/24)+DATE(1970,1,1)</f>
        <v>41389.679560185185</v>
      </c>
      <c r="M1571" s="10">
        <f t="shared" si="49"/>
        <v>2013</v>
      </c>
      <c r="N1571" t="b">
        <v>0</v>
      </c>
      <c r="O1571">
        <v>0</v>
      </c>
      <c r="P1571" t="b">
        <v>0</v>
      </c>
      <c r="Q1571" t="s">
        <v>8288</v>
      </c>
      <c r="R1571">
        <f>ROUND(E1571/D1571*100,0)</f>
        <v>0</v>
      </c>
      <c r="S1571">
        <f>IFERROR(ROUND(E1571/O1571,2),0)</f>
        <v>0</v>
      </c>
      <c r="T1571" s="11" t="s">
        <v>8328</v>
      </c>
      <c r="U1571" t="s">
        <v>8350</v>
      </c>
    </row>
    <row r="1572" spans="1:21" ht="28.8" x14ac:dyDescent="0.3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5">
        <f t="shared" si="48"/>
        <v>42468.771782407406</v>
      </c>
      <c r="K1572">
        <v>1457551882</v>
      </c>
      <c r="L1572" s="15">
        <f>(((K1572/60)/60)/24)+DATE(1970,1,1)</f>
        <v>42438.813449074078</v>
      </c>
      <c r="M1572" s="10">
        <f t="shared" si="49"/>
        <v>2016</v>
      </c>
      <c r="N1572" t="b">
        <v>0</v>
      </c>
      <c r="O1572">
        <v>52</v>
      </c>
      <c r="P1572" t="b">
        <v>0</v>
      </c>
      <c r="Q1572" t="s">
        <v>8288</v>
      </c>
      <c r="R1572">
        <f>ROUND(E1572/D1572*100,0)</f>
        <v>41</v>
      </c>
      <c r="S1572">
        <f>IFERROR(ROUND(E1572/O1572,2),0)</f>
        <v>47.77</v>
      </c>
      <c r="T1572" s="11" t="s">
        <v>8328</v>
      </c>
      <c r="U1572" t="s">
        <v>8350</v>
      </c>
    </row>
    <row r="1573" spans="1:21" ht="57.6" x14ac:dyDescent="0.3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5">
        <f t="shared" si="48"/>
        <v>42174.769479166673</v>
      </c>
      <c r="K1573">
        <v>1432146483</v>
      </c>
      <c r="L1573" s="15">
        <f>(((K1573/60)/60)/24)+DATE(1970,1,1)</f>
        <v>42144.769479166673</v>
      </c>
      <c r="M1573" s="10">
        <f t="shared" si="49"/>
        <v>2015</v>
      </c>
      <c r="N1573" t="b">
        <v>0</v>
      </c>
      <c r="O1573">
        <v>4</v>
      </c>
      <c r="P1573" t="b">
        <v>0</v>
      </c>
      <c r="Q1573" t="s">
        <v>8288</v>
      </c>
      <c r="R1573">
        <f>ROUND(E1573/D1573*100,0)</f>
        <v>1</v>
      </c>
      <c r="S1573">
        <f>IFERROR(ROUND(E1573/O1573,2),0)</f>
        <v>20</v>
      </c>
      <c r="T1573" s="11" t="s">
        <v>8328</v>
      </c>
      <c r="U1573" t="s">
        <v>8350</v>
      </c>
    </row>
    <row r="1574" spans="1:21" ht="43.2" x14ac:dyDescent="0.3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5">
        <f t="shared" si="48"/>
        <v>42428.999305555553</v>
      </c>
      <c r="K1574">
        <v>1454546859</v>
      </c>
      <c r="L1574" s="15">
        <f>(((K1574/60)/60)/24)+DATE(1970,1,1)</f>
        <v>42404.033090277779</v>
      </c>
      <c r="M1574" s="10">
        <f t="shared" si="49"/>
        <v>2016</v>
      </c>
      <c r="N1574" t="b">
        <v>0</v>
      </c>
      <c r="O1574">
        <v>3</v>
      </c>
      <c r="P1574" t="b">
        <v>0</v>
      </c>
      <c r="Q1574" t="s">
        <v>8288</v>
      </c>
      <c r="R1574">
        <f>ROUND(E1574/D1574*100,0)</f>
        <v>5</v>
      </c>
      <c r="S1574">
        <f>IFERROR(ROUND(E1574/O1574,2),0)</f>
        <v>41.67</v>
      </c>
      <c r="T1574" s="11" t="s">
        <v>8328</v>
      </c>
      <c r="U1574" t="s">
        <v>8350</v>
      </c>
    </row>
    <row r="1575" spans="1:21" ht="43.2" x14ac:dyDescent="0.3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5">
        <f t="shared" si="48"/>
        <v>42826.165972222225</v>
      </c>
      <c r="K1575">
        <v>1487548802</v>
      </c>
      <c r="L1575" s="15">
        <f>(((K1575/60)/60)/24)+DATE(1970,1,1)</f>
        <v>42786.000023148154</v>
      </c>
      <c r="M1575" s="10">
        <f t="shared" si="49"/>
        <v>2017</v>
      </c>
      <c r="N1575" t="b">
        <v>0</v>
      </c>
      <c r="O1575">
        <v>3</v>
      </c>
      <c r="P1575" t="b">
        <v>0</v>
      </c>
      <c r="Q1575" t="s">
        <v>8288</v>
      </c>
      <c r="R1575">
        <f>ROUND(E1575/D1575*100,0)</f>
        <v>2</v>
      </c>
      <c r="S1575">
        <f>IFERROR(ROUND(E1575/O1575,2),0)</f>
        <v>74.33</v>
      </c>
      <c r="T1575" s="11" t="s">
        <v>8328</v>
      </c>
      <c r="U1575" t="s">
        <v>8350</v>
      </c>
    </row>
    <row r="1576" spans="1:21" ht="43.2" x14ac:dyDescent="0.3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5">
        <f t="shared" si="48"/>
        <v>42052.927418981482</v>
      </c>
      <c r="K1576">
        <v>1421187329</v>
      </c>
      <c r="L1576" s="15">
        <f>(((K1576/60)/60)/24)+DATE(1970,1,1)</f>
        <v>42017.927418981482</v>
      </c>
      <c r="M1576" s="10">
        <f t="shared" si="49"/>
        <v>2015</v>
      </c>
      <c r="N1576" t="b">
        <v>0</v>
      </c>
      <c r="O1576">
        <v>6</v>
      </c>
      <c r="P1576" t="b">
        <v>0</v>
      </c>
      <c r="Q1576" t="s">
        <v>8288</v>
      </c>
      <c r="R1576">
        <f>ROUND(E1576/D1576*100,0)</f>
        <v>5</v>
      </c>
      <c r="S1576">
        <f>IFERROR(ROUND(E1576/O1576,2),0)</f>
        <v>84.33</v>
      </c>
      <c r="T1576" s="11" t="s">
        <v>8328</v>
      </c>
      <c r="U1576" t="s">
        <v>8350</v>
      </c>
    </row>
    <row r="1577" spans="1:21" ht="43.2" x14ac:dyDescent="0.3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5">
        <f t="shared" si="48"/>
        <v>41829.524259259262</v>
      </c>
      <c r="K1577">
        <v>1402317296</v>
      </c>
      <c r="L1577" s="15">
        <f>(((K1577/60)/60)/24)+DATE(1970,1,1)</f>
        <v>41799.524259259262</v>
      </c>
      <c r="M1577" s="10">
        <f t="shared" si="49"/>
        <v>2014</v>
      </c>
      <c r="N1577" t="b">
        <v>0</v>
      </c>
      <c r="O1577">
        <v>35</v>
      </c>
      <c r="P1577" t="b">
        <v>0</v>
      </c>
      <c r="Q1577" t="s">
        <v>8288</v>
      </c>
      <c r="R1577">
        <f>ROUND(E1577/D1577*100,0)</f>
        <v>23</v>
      </c>
      <c r="S1577">
        <f>IFERROR(ROUND(E1577/O1577,2),0)</f>
        <v>65.459999999999994</v>
      </c>
      <c r="T1577" s="11" t="s">
        <v>8328</v>
      </c>
      <c r="U1577" t="s">
        <v>8350</v>
      </c>
    </row>
    <row r="1578" spans="1:21" ht="28.8" x14ac:dyDescent="0.3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5">
        <f t="shared" si="48"/>
        <v>42185.879259259258</v>
      </c>
      <c r="K1578">
        <v>1431810368</v>
      </c>
      <c r="L1578" s="15">
        <f>(((K1578/60)/60)/24)+DATE(1970,1,1)</f>
        <v>42140.879259259258</v>
      </c>
      <c r="M1578" s="10">
        <f t="shared" si="49"/>
        <v>2015</v>
      </c>
      <c r="N1578" t="b">
        <v>0</v>
      </c>
      <c r="O1578">
        <v>10</v>
      </c>
      <c r="P1578" t="b">
        <v>0</v>
      </c>
      <c r="Q1578" t="s">
        <v>8288</v>
      </c>
      <c r="R1578">
        <f>ROUND(E1578/D1578*100,0)</f>
        <v>13</v>
      </c>
      <c r="S1578">
        <f>IFERROR(ROUND(E1578/O1578,2),0)</f>
        <v>65</v>
      </c>
      <c r="T1578" s="11" t="s">
        <v>8328</v>
      </c>
      <c r="U1578" t="s">
        <v>8350</v>
      </c>
    </row>
    <row r="1579" spans="1:21" ht="43.2" x14ac:dyDescent="0.3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5">
        <f t="shared" si="48"/>
        <v>41114.847777777781</v>
      </c>
      <c r="K1579">
        <v>1337977248</v>
      </c>
      <c r="L1579" s="15">
        <f>(((K1579/60)/60)/24)+DATE(1970,1,1)</f>
        <v>41054.847777777781</v>
      </c>
      <c r="M1579" s="10">
        <f t="shared" si="49"/>
        <v>2012</v>
      </c>
      <c r="N1579" t="b">
        <v>0</v>
      </c>
      <c r="O1579">
        <v>2</v>
      </c>
      <c r="P1579" t="b">
        <v>0</v>
      </c>
      <c r="Q1579" t="s">
        <v>8288</v>
      </c>
      <c r="R1579">
        <f>ROUND(E1579/D1579*100,0)</f>
        <v>1</v>
      </c>
      <c r="S1579">
        <f>IFERROR(ROUND(E1579/O1579,2),0)</f>
        <v>27.5</v>
      </c>
      <c r="T1579" s="11" t="s">
        <v>8328</v>
      </c>
      <c r="U1579" t="s">
        <v>8350</v>
      </c>
    </row>
    <row r="1580" spans="1:21" ht="57.6" x14ac:dyDescent="0.3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5">
        <f t="shared" si="48"/>
        <v>40423.083333333336</v>
      </c>
      <c r="K1580">
        <v>1281317691</v>
      </c>
      <c r="L1580" s="15">
        <f>(((K1580/60)/60)/24)+DATE(1970,1,1)</f>
        <v>40399.065868055557</v>
      </c>
      <c r="M1580" s="10">
        <f t="shared" si="49"/>
        <v>2010</v>
      </c>
      <c r="N1580" t="b">
        <v>0</v>
      </c>
      <c r="O1580">
        <v>4</v>
      </c>
      <c r="P1580" t="b">
        <v>0</v>
      </c>
      <c r="Q1580" t="s">
        <v>8288</v>
      </c>
      <c r="R1580">
        <f>ROUND(E1580/D1580*100,0)</f>
        <v>11</v>
      </c>
      <c r="S1580">
        <f>IFERROR(ROUND(E1580/O1580,2),0)</f>
        <v>51.25</v>
      </c>
      <c r="T1580" s="11" t="s">
        <v>8328</v>
      </c>
      <c r="U1580" t="s">
        <v>8350</v>
      </c>
    </row>
    <row r="1581" spans="1:21" ht="28.8" x14ac:dyDescent="0.3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5">
        <f t="shared" si="48"/>
        <v>41514.996423611112</v>
      </c>
      <c r="K1581">
        <v>1374882891</v>
      </c>
      <c r="L1581" s="15">
        <f>(((K1581/60)/60)/24)+DATE(1970,1,1)</f>
        <v>41481.996423611112</v>
      </c>
      <c r="M1581" s="10">
        <f t="shared" si="49"/>
        <v>2013</v>
      </c>
      <c r="N1581" t="b">
        <v>0</v>
      </c>
      <c r="O1581">
        <v>2</v>
      </c>
      <c r="P1581" t="b">
        <v>0</v>
      </c>
      <c r="Q1581" t="s">
        <v>8288</v>
      </c>
      <c r="R1581">
        <f>ROUND(E1581/D1581*100,0)</f>
        <v>1</v>
      </c>
      <c r="S1581">
        <f>IFERROR(ROUND(E1581/O1581,2),0)</f>
        <v>14</v>
      </c>
      <c r="T1581" s="11" t="s">
        <v>8328</v>
      </c>
      <c r="U1581" t="s">
        <v>8350</v>
      </c>
    </row>
    <row r="1582" spans="1:21" ht="43.2" x14ac:dyDescent="0.3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5">
        <f t="shared" si="48"/>
        <v>41050.050069444449</v>
      </c>
      <c r="K1582">
        <v>1332378726</v>
      </c>
      <c r="L1582" s="15">
        <f>(((K1582/60)/60)/24)+DATE(1970,1,1)</f>
        <v>40990.050069444449</v>
      </c>
      <c r="M1582" s="10">
        <f t="shared" si="49"/>
        <v>2012</v>
      </c>
      <c r="N1582" t="b">
        <v>0</v>
      </c>
      <c r="O1582">
        <v>0</v>
      </c>
      <c r="P1582" t="b">
        <v>0</v>
      </c>
      <c r="Q1582" t="s">
        <v>8288</v>
      </c>
      <c r="R1582">
        <f>ROUND(E1582/D1582*100,0)</f>
        <v>0</v>
      </c>
      <c r="S1582">
        <f>IFERROR(ROUND(E1582/O1582,2),0)</f>
        <v>0</v>
      </c>
      <c r="T1582" s="11" t="s">
        <v>8328</v>
      </c>
      <c r="U1582" t="s">
        <v>8350</v>
      </c>
    </row>
    <row r="1583" spans="1:21" ht="43.2" x14ac:dyDescent="0.3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5">
        <f t="shared" si="48"/>
        <v>42357.448958333334</v>
      </c>
      <c r="K1583">
        <v>1447757190</v>
      </c>
      <c r="L1583" s="15">
        <f>(((K1583/60)/60)/24)+DATE(1970,1,1)</f>
        <v>42325.448958333334</v>
      </c>
      <c r="M1583" s="10">
        <f t="shared" si="49"/>
        <v>2015</v>
      </c>
      <c r="N1583" t="b">
        <v>0</v>
      </c>
      <c r="O1583">
        <v>1</v>
      </c>
      <c r="P1583" t="b">
        <v>0</v>
      </c>
      <c r="Q1583" t="s">
        <v>8289</v>
      </c>
      <c r="R1583">
        <f>ROUND(E1583/D1583*100,0)</f>
        <v>1</v>
      </c>
      <c r="S1583">
        <f>IFERROR(ROUND(E1583/O1583,2),0)</f>
        <v>5</v>
      </c>
      <c r="T1583" s="11" t="s">
        <v>8344</v>
      </c>
      <c r="U1583" t="s">
        <v>8351</v>
      </c>
    </row>
    <row r="1584" spans="1:21" ht="28.8" x14ac:dyDescent="0.3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5">
        <f t="shared" si="48"/>
        <v>42303.888888888891</v>
      </c>
      <c r="K1584">
        <v>1440961053</v>
      </c>
      <c r="L1584" s="15">
        <f>(((K1584/60)/60)/24)+DATE(1970,1,1)</f>
        <v>42246.789965277778</v>
      </c>
      <c r="M1584" s="10">
        <f t="shared" si="49"/>
        <v>2015</v>
      </c>
      <c r="N1584" t="b">
        <v>0</v>
      </c>
      <c r="O1584">
        <v>3</v>
      </c>
      <c r="P1584" t="b">
        <v>0</v>
      </c>
      <c r="Q1584" t="s">
        <v>8289</v>
      </c>
      <c r="R1584">
        <f>ROUND(E1584/D1584*100,0)</f>
        <v>9</v>
      </c>
      <c r="S1584">
        <f>IFERROR(ROUND(E1584/O1584,2),0)</f>
        <v>31</v>
      </c>
      <c r="T1584" s="11" t="s">
        <v>8344</v>
      </c>
      <c r="U1584" t="s">
        <v>8351</v>
      </c>
    </row>
    <row r="1585" spans="1:21" ht="57.6" x14ac:dyDescent="0.3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5">
        <f t="shared" si="48"/>
        <v>41907.904988425929</v>
      </c>
      <c r="K1585">
        <v>1409089391</v>
      </c>
      <c r="L1585" s="15">
        <f>(((K1585/60)/60)/24)+DATE(1970,1,1)</f>
        <v>41877.904988425929</v>
      </c>
      <c r="M1585" s="10">
        <f t="shared" si="49"/>
        <v>2014</v>
      </c>
      <c r="N1585" t="b">
        <v>0</v>
      </c>
      <c r="O1585">
        <v>1</v>
      </c>
      <c r="P1585" t="b">
        <v>0</v>
      </c>
      <c r="Q1585" t="s">
        <v>8289</v>
      </c>
      <c r="R1585">
        <f>ROUND(E1585/D1585*100,0)</f>
        <v>0</v>
      </c>
      <c r="S1585">
        <f>IFERROR(ROUND(E1585/O1585,2),0)</f>
        <v>15</v>
      </c>
      <c r="T1585" s="11" t="s">
        <v>8344</v>
      </c>
      <c r="U1585" t="s">
        <v>8351</v>
      </c>
    </row>
    <row r="1586" spans="1:21" ht="43.2" x14ac:dyDescent="0.3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5">
        <f t="shared" si="48"/>
        <v>41789.649317129632</v>
      </c>
      <c r="K1586">
        <v>1400600101</v>
      </c>
      <c r="L1586" s="15">
        <f>(((K1586/60)/60)/24)+DATE(1970,1,1)</f>
        <v>41779.649317129632</v>
      </c>
      <c r="M1586" s="10">
        <f t="shared" si="49"/>
        <v>2014</v>
      </c>
      <c r="N1586" t="b">
        <v>0</v>
      </c>
      <c r="O1586">
        <v>0</v>
      </c>
      <c r="P1586" t="b">
        <v>0</v>
      </c>
      <c r="Q1586" t="s">
        <v>8289</v>
      </c>
      <c r="R1586">
        <f>ROUND(E1586/D1586*100,0)</f>
        <v>0</v>
      </c>
      <c r="S1586">
        <f>IFERROR(ROUND(E1586/O1586,2),0)</f>
        <v>0</v>
      </c>
      <c r="T1586" s="11" t="s">
        <v>8344</v>
      </c>
      <c r="U1586" t="s">
        <v>8351</v>
      </c>
    </row>
    <row r="1587" spans="1:21" ht="57.6" x14ac:dyDescent="0.3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5">
        <f t="shared" si="48"/>
        <v>42729.458333333328</v>
      </c>
      <c r="K1587">
        <v>1480800568</v>
      </c>
      <c r="L1587" s="15">
        <f>(((K1587/60)/60)/24)+DATE(1970,1,1)</f>
        <v>42707.895462962959</v>
      </c>
      <c r="M1587" s="10">
        <f t="shared" si="49"/>
        <v>2016</v>
      </c>
      <c r="N1587" t="b">
        <v>0</v>
      </c>
      <c r="O1587">
        <v>12</v>
      </c>
      <c r="P1587" t="b">
        <v>0</v>
      </c>
      <c r="Q1587" t="s">
        <v>8289</v>
      </c>
      <c r="R1587">
        <f>ROUND(E1587/D1587*100,0)</f>
        <v>79</v>
      </c>
      <c r="S1587">
        <f>IFERROR(ROUND(E1587/O1587,2),0)</f>
        <v>131.66999999999999</v>
      </c>
      <c r="T1587" s="11" t="s">
        <v>8344</v>
      </c>
      <c r="U1587" t="s">
        <v>8351</v>
      </c>
    </row>
    <row r="1588" spans="1:21" ht="28.8" x14ac:dyDescent="0.3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5">
        <f t="shared" si="48"/>
        <v>42099.062754629631</v>
      </c>
      <c r="K1588">
        <v>1425609022</v>
      </c>
      <c r="L1588" s="15">
        <f>(((K1588/60)/60)/24)+DATE(1970,1,1)</f>
        <v>42069.104421296302</v>
      </c>
      <c r="M1588" s="10">
        <f t="shared" si="49"/>
        <v>2015</v>
      </c>
      <c r="N1588" t="b">
        <v>0</v>
      </c>
      <c r="O1588">
        <v>0</v>
      </c>
      <c r="P1588" t="b">
        <v>0</v>
      </c>
      <c r="Q1588" t="s">
        <v>8289</v>
      </c>
      <c r="R1588">
        <f>ROUND(E1588/D1588*100,0)</f>
        <v>0</v>
      </c>
      <c r="S1588">
        <f>IFERROR(ROUND(E1588/O1588,2),0)</f>
        <v>0</v>
      </c>
      <c r="T1588" s="11" t="s">
        <v>8344</v>
      </c>
      <c r="U1588" t="s">
        <v>8351</v>
      </c>
    </row>
    <row r="1589" spans="1:21" ht="57.6" x14ac:dyDescent="0.3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5">
        <f t="shared" si="48"/>
        <v>41986.950983796298</v>
      </c>
      <c r="K1589">
        <v>1415918965</v>
      </c>
      <c r="L1589" s="15">
        <f>(((K1589/60)/60)/24)+DATE(1970,1,1)</f>
        <v>41956.950983796298</v>
      </c>
      <c r="M1589" s="10">
        <f t="shared" si="49"/>
        <v>2014</v>
      </c>
      <c r="N1589" t="b">
        <v>0</v>
      </c>
      <c r="O1589">
        <v>1</v>
      </c>
      <c r="P1589" t="b">
        <v>0</v>
      </c>
      <c r="Q1589" t="s">
        <v>8289</v>
      </c>
      <c r="R1589">
        <f>ROUND(E1589/D1589*100,0)</f>
        <v>0</v>
      </c>
      <c r="S1589">
        <f>IFERROR(ROUND(E1589/O1589,2),0)</f>
        <v>1</v>
      </c>
      <c r="T1589" s="11" t="s">
        <v>8344</v>
      </c>
      <c r="U1589" t="s">
        <v>8351</v>
      </c>
    </row>
    <row r="1590" spans="1:21" ht="28.8" x14ac:dyDescent="0.3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5">
        <f t="shared" si="48"/>
        <v>42035.841666666667</v>
      </c>
      <c r="K1590">
        <v>1420091999</v>
      </c>
      <c r="L1590" s="15">
        <f>(((K1590/60)/60)/24)+DATE(1970,1,1)</f>
        <v>42005.24998842593</v>
      </c>
      <c r="M1590" s="10">
        <f t="shared" si="49"/>
        <v>2015</v>
      </c>
      <c r="N1590" t="b">
        <v>0</v>
      </c>
      <c r="O1590">
        <v>0</v>
      </c>
      <c r="P1590" t="b">
        <v>0</v>
      </c>
      <c r="Q1590" t="s">
        <v>8289</v>
      </c>
      <c r="R1590">
        <f>ROUND(E1590/D1590*100,0)</f>
        <v>0</v>
      </c>
      <c r="S1590">
        <f>IFERROR(ROUND(E1590/O1590,2),0)</f>
        <v>0</v>
      </c>
      <c r="T1590" s="11" t="s">
        <v>8344</v>
      </c>
      <c r="U1590" t="s">
        <v>8351</v>
      </c>
    </row>
    <row r="1591" spans="1:21" ht="43.2" x14ac:dyDescent="0.3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5">
        <f t="shared" si="48"/>
        <v>42286.984791666662</v>
      </c>
      <c r="K1591">
        <v>1441841886</v>
      </c>
      <c r="L1591" s="15">
        <f>(((K1591/60)/60)/24)+DATE(1970,1,1)</f>
        <v>42256.984791666662</v>
      </c>
      <c r="M1591" s="10">
        <f t="shared" si="49"/>
        <v>2015</v>
      </c>
      <c r="N1591" t="b">
        <v>0</v>
      </c>
      <c r="O1591">
        <v>0</v>
      </c>
      <c r="P1591" t="b">
        <v>0</v>
      </c>
      <c r="Q1591" t="s">
        <v>8289</v>
      </c>
      <c r="R1591">
        <f>ROUND(E1591/D1591*100,0)</f>
        <v>0</v>
      </c>
      <c r="S1591">
        <f>IFERROR(ROUND(E1591/O1591,2),0)</f>
        <v>0</v>
      </c>
      <c r="T1591" s="11" t="s">
        <v>8344</v>
      </c>
      <c r="U1591" t="s">
        <v>8351</v>
      </c>
    </row>
    <row r="1592" spans="1:21" x14ac:dyDescent="0.3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5">
        <f t="shared" si="48"/>
        <v>42270.857222222221</v>
      </c>
      <c r="K1592">
        <v>1440448464</v>
      </c>
      <c r="L1592" s="15">
        <f>(((K1592/60)/60)/24)+DATE(1970,1,1)</f>
        <v>42240.857222222221</v>
      </c>
      <c r="M1592" s="10">
        <f t="shared" si="49"/>
        <v>2015</v>
      </c>
      <c r="N1592" t="b">
        <v>0</v>
      </c>
      <c r="O1592">
        <v>2</v>
      </c>
      <c r="P1592" t="b">
        <v>0</v>
      </c>
      <c r="Q1592" t="s">
        <v>8289</v>
      </c>
      <c r="R1592">
        <f>ROUND(E1592/D1592*100,0)</f>
        <v>2</v>
      </c>
      <c r="S1592">
        <f>IFERROR(ROUND(E1592/O1592,2),0)</f>
        <v>510</v>
      </c>
      <c r="T1592" s="11" t="s">
        <v>8344</v>
      </c>
      <c r="U1592" t="s">
        <v>8351</v>
      </c>
    </row>
    <row r="1593" spans="1:21" ht="57.6" x14ac:dyDescent="0.3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5">
        <f t="shared" si="48"/>
        <v>42463.68450231482</v>
      </c>
      <c r="K1593">
        <v>1457112341</v>
      </c>
      <c r="L1593" s="15">
        <f>(((K1593/60)/60)/24)+DATE(1970,1,1)</f>
        <v>42433.726168981477</v>
      </c>
      <c r="M1593" s="10">
        <f t="shared" si="49"/>
        <v>2016</v>
      </c>
      <c r="N1593" t="b">
        <v>0</v>
      </c>
      <c r="O1593">
        <v>92</v>
      </c>
      <c r="P1593" t="b">
        <v>0</v>
      </c>
      <c r="Q1593" t="s">
        <v>8289</v>
      </c>
      <c r="R1593">
        <f>ROUND(E1593/D1593*100,0)</f>
        <v>29</v>
      </c>
      <c r="S1593">
        <f>IFERROR(ROUND(E1593/O1593,2),0)</f>
        <v>44.48</v>
      </c>
      <c r="T1593" s="11" t="s">
        <v>8344</v>
      </c>
      <c r="U1593" t="s">
        <v>8351</v>
      </c>
    </row>
    <row r="1594" spans="1:21" ht="28.8" x14ac:dyDescent="0.3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5">
        <f t="shared" si="48"/>
        <v>42091.031076388885</v>
      </c>
      <c r="K1594">
        <v>1423619085</v>
      </c>
      <c r="L1594" s="15">
        <f>(((K1594/60)/60)/24)+DATE(1970,1,1)</f>
        <v>42046.072743055556</v>
      </c>
      <c r="M1594" s="10">
        <f t="shared" si="49"/>
        <v>2015</v>
      </c>
      <c r="N1594" t="b">
        <v>0</v>
      </c>
      <c r="O1594">
        <v>0</v>
      </c>
      <c r="P1594" t="b">
        <v>0</v>
      </c>
      <c r="Q1594" t="s">
        <v>8289</v>
      </c>
      <c r="R1594">
        <f>ROUND(E1594/D1594*100,0)</f>
        <v>0</v>
      </c>
      <c r="S1594">
        <f>IFERROR(ROUND(E1594/O1594,2),0)</f>
        <v>0</v>
      </c>
      <c r="T1594" s="11" t="s">
        <v>8344</v>
      </c>
      <c r="U1594" t="s">
        <v>8351</v>
      </c>
    </row>
    <row r="1595" spans="1:21" ht="28.8" x14ac:dyDescent="0.3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5">
        <f t="shared" si="48"/>
        <v>42063.845543981486</v>
      </c>
      <c r="K1595">
        <v>1422562655</v>
      </c>
      <c r="L1595" s="15">
        <f>(((K1595/60)/60)/24)+DATE(1970,1,1)</f>
        <v>42033.845543981486</v>
      </c>
      <c r="M1595" s="10">
        <f t="shared" si="49"/>
        <v>2015</v>
      </c>
      <c r="N1595" t="b">
        <v>0</v>
      </c>
      <c r="O1595">
        <v>3</v>
      </c>
      <c r="P1595" t="b">
        <v>0</v>
      </c>
      <c r="Q1595" t="s">
        <v>8289</v>
      </c>
      <c r="R1595">
        <f>ROUND(E1595/D1595*100,0)</f>
        <v>0</v>
      </c>
      <c r="S1595">
        <f>IFERROR(ROUND(E1595/O1595,2),0)</f>
        <v>1</v>
      </c>
      <c r="T1595" s="11" t="s">
        <v>8344</v>
      </c>
      <c r="U1595" t="s">
        <v>8351</v>
      </c>
    </row>
    <row r="1596" spans="1:21" ht="28.8" x14ac:dyDescent="0.3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5">
        <f t="shared" si="48"/>
        <v>42505.681249999994</v>
      </c>
      <c r="K1596">
        <v>1458147982</v>
      </c>
      <c r="L1596" s="15">
        <f>(((K1596/60)/60)/24)+DATE(1970,1,1)</f>
        <v>42445.712754629625</v>
      </c>
      <c r="M1596" s="10">
        <f t="shared" si="49"/>
        <v>2016</v>
      </c>
      <c r="N1596" t="b">
        <v>0</v>
      </c>
      <c r="O1596">
        <v>10</v>
      </c>
      <c r="P1596" t="b">
        <v>0</v>
      </c>
      <c r="Q1596" t="s">
        <v>8289</v>
      </c>
      <c r="R1596">
        <f>ROUND(E1596/D1596*100,0)</f>
        <v>21</v>
      </c>
      <c r="S1596">
        <f>IFERROR(ROUND(E1596/O1596,2),0)</f>
        <v>20.5</v>
      </c>
      <c r="T1596" s="11" t="s">
        <v>8344</v>
      </c>
      <c r="U1596" t="s">
        <v>8351</v>
      </c>
    </row>
    <row r="1597" spans="1:21" ht="43.2" x14ac:dyDescent="0.3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5">
        <f t="shared" si="48"/>
        <v>41808.842361111114</v>
      </c>
      <c r="K1597">
        <v>1400634728</v>
      </c>
      <c r="L1597" s="15">
        <f>(((K1597/60)/60)/24)+DATE(1970,1,1)</f>
        <v>41780.050092592595</v>
      </c>
      <c r="M1597" s="10">
        <f t="shared" si="49"/>
        <v>2014</v>
      </c>
      <c r="N1597" t="b">
        <v>0</v>
      </c>
      <c r="O1597">
        <v>7</v>
      </c>
      <c r="P1597" t="b">
        <v>0</v>
      </c>
      <c r="Q1597" t="s">
        <v>8289</v>
      </c>
      <c r="R1597">
        <f>ROUND(E1597/D1597*100,0)</f>
        <v>0</v>
      </c>
      <c r="S1597">
        <f>IFERROR(ROUND(E1597/O1597,2),0)</f>
        <v>40</v>
      </c>
      <c r="T1597" s="11" t="s">
        <v>8344</v>
      </c>
      <c r="U1597" t="s">
        <v>8351</v>
      </c>
    </row>
    <row r="1598" spans="1:21" ht="43.2" x14ac:dyDescent="0.3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5">
        <f t="shared" si="48"/>
        <v>41986.471863425926</v>
      </c>
      <c r="K1598">
        <v>1414577969</v>
      </c>
      <c r="L1598" s="15">
        <f>(((K1598/60)/60)/24)+DATE(1970,1,1)</f>
        <v>41941.430196759262</v>
      </c>
      <c r="M1598" s="10">
        <f t="shared" si="49"/>
        <v>2014</v>
      </c>
      <c r="N1598" t="b">
        <v>0</v>
      </c>
      <c r="O1598">
        <v>3</v>
      </c>
      <c r="P1598" t="b">
        <v>0</v>
      </c>
      <c r="Q1598" t="s">
        <v>8289</v>
      </c>
      <c r="R1598">
        <f>ROUND(E1598/D1598*100,0)</f>
        <v>2</v>
      </c>
      <c r="S1598">
        <f>IFERROR(ROUND(E1598/O1598,2),0)</f>
        <v>25</v>
      </c>
      <c r="T1598" s="11" t="s">
        <v>8344</v>
      </c>
      <c r="U1598" t="s">
        <v>8351</v>
      </c>
    </row>
    <row r="1599" spans="1:21" ht="43.2" x14ac:dyDescent="0.3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5">
        <f t="shared" si="48"/>
        <v>42633.354131944448</v>
      </c>
      <c r="K1599">
        <v>1471768197</v>
      </c>
      <c r="L1599" s="15">
        <f>(((K1599/60)/60)/24)+DATE(1970,1,1)</f>
        <v>42603.354131944448</v>
      </c>
      <c r="M1599" s="10">
        <f t="shared" si="49"/>
        <v>2016</v>
      </c>
      <c r="N1599" t="b">
        <v>0</v>
      </c>
      <c r="O1599">
        <v>0</v>
      </c>
      <c r="P1599" t="b">
        <v>0</v>
      </c>
      <c r="Q1599" t="s">
        <v>8289</v>
      </c>
      <c r="R1599">
        <f>ROUND(E1599/D1599*100,0)</f>
        <v>0</v>
      </c>
      <c r="S1599">
        <f>IFERROR(ROUND(E1599/O1599,2),0)</f>
        <v>0</v>
      </c>
      <c r="T1599" s="11" t="s">
        <v>8344</v>
      </c>
      <c r="U1599" t="s">
        <v>8351</v>
      </c>
    </row>
    <row r="1600" spans="1:21" ht="57.6" x14ac:dyDescent="0.3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5">
        <f t="shared" si="48"/>
        <v>42211.667337962965</v>
      </c>
      <c r="K1600">
        <v>1432742458</v>
      </c>
      <c r="L1600" s="15">
        <f>(((K1600/60)/60)/24)+DATE(1970,1,1)</f>
        <v>42151.667337962965</v>
      </c>
      <c r="M1600" s="10">
        <f t="shared" si="49"/>
        <v>2015</v>
      </c>
      <c r="N1600" t="b">
        <v>0</v>
      </c>
      <c r="O1600">
        <v>1</v>
      </c>
      <c r="P1600" t="b">
        <v>0</v>
      </c>
      <c r="Q1600" t="s">
        <v>8289</v>
      </c>
      <c r="R1600">
        <f>ROUND(E1600/D1600*100,0)</f>
        <v>0</v>
      </c>
      <c r="S1600">
        <f>IFERROR(ROUND(E1600/O1600,2),0)</f>
        <v>1</v>
      </c>
      <c r="T1600" s="11" t="s">
        <v>8344</v>
      </c>
      <c r="U1600" t="s">
        <v>8351</v>
      </c>
    </row>
    <row r="1601" spans="1:21" ht="43.2" x14ac:dyDescent="0.3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5">
        <f t="shared" si="48"/>
        <v>42468.497407407413</v>
      </c>
      <c r="K1601">
        <v>1457528176</v>
      </c>
      <c r="L1601" s="15">
        <f>(((K1601/60)/60)/24)+DATE(1970,1,1)</f>
        <v>42438.53907407407</v>
      </c>
      <c r="M1601" s="10">
        <f t="shared" si="49"/>
        <v>2016</v>
      </c>
      <c r="N1601" t="b">
        <v>0</v>
      </c>
      <c r="O1601">
        <v>0</v>
      </c>
      <c r="P1601" t="b">
        <v>0</v>
      </c>
      <c r="Q1601" t="s">
        <v>8289</v>
      </c>
      <c r="R1601">
        <f>ROUND(E1601/D1601*100,0)</f>
        <v>0</v>
      </c>
      <c r="S1601">
        <f>IFERROR(ROUND(E1601/O1601,2),0)</f>
        <v>0</v>
      </c>
      <c r="T1601" s="11" t="s">
        <v>8344</v>
      </c>
      <c r="U1601" t="s">
        <v>8351</v>
      </c>
    </row>
    <row r="1602" spans="1:21" ht="43.2" x14ac:dyDescent="0.3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5">
        <f t="shared" si="48"/>
        <v>41835.21597222222</v>
      </c>
      <c r="K1602">
        <v>1401585752</v>
      </c>
      <c r="L1602" s="15">
        <f>(((K1602/60)/60)/24)+DATE(1970,1,1)</f>
        <v>41791.057314814818</v>
      </c>
      <c r="M1602" s="10">
        <f t="shared" si="49"/>
        <v>2014</v>
      </c>
      <c r="N1602" t="b">
        <v>0</v>
      </c>
      <c r="O1602">
        <v>9</v>
      </c>
      <c r="P1602" t="b">
        <v>0</v>
      </c>
      <c r="Q1602" t="s">
        <v>8289</v>
      </c>
      <c r="R1602">
        <f>ROUND(E1602/D1602*100,0)</f>
        <v>7</v>
      </c>
      <c r="S1602">
        <f>IFERROR(ROUND(E1602/O1602,2),0)</f>
        <v>40.78</v>
      </c>
      <c r="T1602" s="11" t="s">
        <v>8344</v>
      </c>
      <c r="U1602" t="s">
        <v>8351</v>
      </c>
    </row>
    <row r="1603" spans="1:21" ht="43.2" x14ac:dyDescent="0.3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5">
        <f t="shared" ref="J1603:J1666" si="50">(((I1603/60)/60)/24)+DATE(1970,1,1)</f>
        <v>40668.092974537038</v>
      </c>
      <c r="K1603">
        <v>1301969633</v>
      </c>
      <c r="L1603" s="15">
        <f>(((K1603/60)/60)/24)+DATE(1970,1,1)</f>
        <v>40638.092974537038</v>
      </c>
      <c r="M1603" s="10">
        <f t="shared" ref="M1603:M1666" si="51">YEAR(L1603)</f>
        <v>2011</v>
      </c>
      <c r="N1603" t="b">
        <v>0</v>
      </c>
      <c r="O1603">
        <v>56</v>
      </c>
      <c r="P1603" t="b">
        <v>1</v>
      </c>
      <c r="Q1603" t="s">
        <v>8274</v>
      </c>
      <c r="R1603">
        <f>ROUND(E1603/D1603*100,0)</f>
        <v>108</v>
      </c>
      <c r="S1603">
        <f>IFERROR(ROUND(E1603/O1603,2),0)</f>
        <v>48.33</v>
      </c>
      <c r="T1603" s="11" t="s">
        <v>8331</v>
      </c>
      <c r="U1603" t="s">
        <v>8332</v>
      </c>
    </row>
    <row r="1604" spans="1:21" ht="43.2" x14ac:dyDescent="0.3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5">
        <f t="shared" si="50"/>
        <v>40830.958333333336</v>
      </c>
      <c r="K1604">
        <v>1314947317</v>
      </c>
      <c r="L1604" s="15">
        <f>(((K1604/60)/60)/24)+DATE(1970,1,1)</f>
        <v>40788.297650462962</v>
      </c>
      <c r="M1604" s="10">
        <f t="shared" si="51"/>
        <v>2011</v>
      </c>
      <c r="N1604" t="b">
        <v>0</v>
      </c>
      <c r="O1604">
        <v>32</v>
      </c>
      <c r="P1604" t="b">
        <v>1</v>
      </c>
      <c r="Q1604" t="s">
        <v>8274</v>
      </c>
      <c r="R1604">
        <f>ROUND(E1604/D1604*100,0)</f>
        <v>100</v>
      </c>
      <c r="S1604">
        <f>IFERROR(ROUND(E1604/O1604,2),0)</f>
        <v>46.95</v>
      </c>
      <c r="T1604" s="11" t="s">
        <v>8331</v>
      </c>
      <c r="U1604" t="s">
        <v>8332</v>
      </c>
    </row>
    <row r="1605" spans="1:21" ht="28.8" x14ac:dyDescent="0.3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5">
        <f t="shared" si="50"/>
        <v>40936.169664351852</v>
      </c>
      <c r="K1605">
        <v>1322539459</v>
      </c>
      <c r="L1605" s="15">
        <f>(((K1605/60)/60)/24)+DATE(1970,1,1)</f>
        <v>40876.169664351852</v>
      </c>
      <c r="M1605" s="10">
        <f t="shared" si="51"/>
        <v>2011</v>
      </c>
      <c r="N1605" t="b">
        <v>0</v>
      </c>
      <c r="O1605">
        <v>30</v>
      </c>
      <c r="P1605" t="b">
        <v>1</v>
      </c>
      <c r="Q1605" t="s">
        <v>8274</v>
      </c>
      <c r="R1605">
        <f>ROUND(E1605/D1605*100,0)</f>
        <v>100</v>
      </c>
      <c r="S1605">
        <f>IFERROR(ROUND(E1605/O1605,2),0)</f>
        <v>66.69</v>
      </c>
      <c r="T1605" s="11" t="s">
        <v>8331</v>
      </c>
      <c r="U1605" t="s">
        <v>8332</v>
      </c>
    </row>
    <row r="1606" spans="1:21" ht="43.2" x14ac:dyDescent="0.3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5">
        <f t="shared" si="50"/>
        <v>40985.80364583333</v>
      </c>
      <c r="K1606">
        <v>1328559435</v>
      </c>
      <c r="L1606" s="15">
        <f>(((K1606/60)/60)/24)+DATE(1970,1,1)</f>
        <v>40945.845312500001</v>
      </c>
      <c r="M1606" s="10">
        <f t="shared" si="51"/>
        <v>2012</v>
      </c>
      <c r="N1606" t="b">
        <v>0</v>
      </c>
      <c r="O1606">
        <v>70</v>
      </c>
      <c r="P1606" t="b">
        <v>1</v>
      </c>
      <c r="Q1606" t="s">
        <v>8274</v>
      </c>
      <c r="R1606">
        <f>ROUND(E1606/D1606*100,0)</f>
        <v>122</v>
      </c>
      <c r="S1606">
        <f>IFERROR(ROUND(E1606/O1606,2),0)</f>
        <v>48.84</v>
      </c>
      <c r="T1606" s="11" t="s">
        <v>8331</v>
      </c>
      <c r="U1606" t="s">
        <v>8332</v>
      </c>
    </row>
    <row r="1607" spans="1:21" ht="43.2" x14ac:dyDescent="0.3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5">
        <f t="shared" si="50"/>
        <v>40756.291666666664</v>
      </c>
      <c r="K1607">
        <v>1311380313</v>
      </c>
      <c r="L1607" s="15">
        <f>(((K1607/60)/60)/24)+DATE(1970,1,1)</f>
        <v>40747.012881944444</v>
      </c>
      <c r="M1607" s="10">
        <f t="shared" si="51"/>
        <v>2011</v>
      </c>
      <c r="N1607" t="b">
        <v>0</v>
      </c>
      <c r="O1607">
        <v>44</v>
      </c>
      <c r="P1607" t="b">
        <v>1</v>
      </c>
      <c r="Q1607" t="s">
        <v>8274</v>
      </c>
      <c r="R1607">
        <f>ROUND(E1607/D1607*100,0)</f>
        <v>101</v>
      </c>
      <c r="S1607">
        <f>IFERROR(ROUND(E1607/O1607,2),0)</f>
        <v>137.31</v>
      </c>
      <c r="T1607" s="11" t="s">
        <v>8331</v>
      </c>
      <c r="U1607" t="s">
        <v>8332</v>
      </c>
    </row>
    <row r="1608" spans="1:21" ht="43.2" x14ac:dyDescent="0.3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5">
        <f t="shared" si="50"/>
        <v>40626.069884259261</v>
      </c>
      <c r="K1608">
        <v>1293158438</v>
      </c>
      <c r="L1608" s="15">
        <f>(((K1608/60)/60)/24)+DATE(1970,1,1)</f>
        <v>40536.111550925925</v>
      </c>
      <c r="M1608" s="10">
        <f t="shared" si="51"/>
        <v>2010</v>
      </c>
      <c r="N1608" t="b">
        <v>0</v>
      </c>
      <c r="O1608">
        <v>92</v>
      </c>
      <c r="P1608" t="b">
        <v>1</v>
      </c>
      <c r="Q1608" t="s">
        <v>8274</v>
      </c>
      <c r="R1608">
        <f>ROUND(E1608/D1608*100,0)</f>
        <v>101</v>
      </c>
      <c r="S1608">
        <f>IFERROR(ROUND(E1608/O1608,2),0)</f>
        <v>87.83</v>
      </c>
      <c r="T1608" s="11" t="s">
        <v>8331</v>
      </c>
      <c r="U1608" t="s">
        <v>8332</v>
      </c>
    </row>
    <row r="1609" spans="1:21" ht="43.2" x14ac:dyDescent="0.3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5">
        <f t="shared" si="50"/>
        <v>41074.80846064815</v>
      </c>
      <c r="K1609">
        <v>1337887451</v>
      </c>
      <c r="L1609" s="15">
        <f>(((K1609/60)/60)/24)+DATE(1970,1,1)</f>
        <v>41053.80846064815</v>
      </c>
      <c r="M1609" s="10">
        <f t="shared" si="51"/>
        <v>2012</v>
      </c>
      <c r="N1609" t="b">
        <v>0</v>
      </c>
      <c r="O1609">
        <v>205</v>
      </c>
      <c r="P1609" t="b">
        <v>1</v>
      </c>
      <c r="Q1609" t="s">
        <v>8274</v>
      </c>
      <c r="R1609">
        <f>ROUND(E1609/D1609*100,0)</f>
        <v>145</v>
      </c>
      <c r="S1609">
        <f>IFERROR(ROUND(E1609/O1609,2),0)</f>
        <v>70.790000000000006</v>
      </c>
      <c r="T1609" s="11" t="s">
        <v>8331</v>
      </c>
      <c r="U1609" t="s">
        <v>8332</v>
      </c>
    </row>
    <row r="1610" spans="1:21" ht="28.8" x14ac:dyDescent="0.3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5">
        <f t="shared" si="50"/>
        <v>41640.226388888892</v>
      </c>
      <c r="K1610">
        <v>1385754986</v>
      </c>
      <c r="L1610" s="15">
        <f>(((K1610/60)/60)/24)+DATE(1970,1,1)</f>
        <v>41607.83085648148</v>
      </c>
      <c r="M1610" s="10">
        <f t="shared" si="51"/>
        <v>2013</v>
      </c>
      <c r="N1610" t="b">
        <v>0</v>
      </c>
      <c r="O1610">
        <v>23</v>
      </c>
      <c r="P1610" t="b">
        <v>1</v>
      </c>
      <c r="Q1610" t="s">
        <v>8274</v>
      </c>
      <c r="R1610">
        <f>ROUND(E1610/D1610*100,0)</f>
        <v>101</v>
      </c>
      <c r="S1610">
        <f>IFERROR(ROUND(E1610/O1610,2),0)</f>
        <v>52.83</v>
      </c>
      <c r="T1610" s="11" t="s">
        <v>8331</v>
      </c>
      <c r="U1610" t="s">
        <v>8332</v>
      </c>
    </row>
    <row r="1611" spans="1:21" ht="43.2" x14ac:dyDescent="0.3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5">
        <f t="shared" si="50"/>
        <v>40849.333333333336</v>
      </c>
      <c r="K1611">
        <v>1315612909</v>
      </c>
      <c r="L1611" s="15">
        <f>(((K1611/60)/60)/24)+DATE(1970,1,1)</f>
        <v>40796.001261574071</v>
      </c>
      <c r="M1611" s="10">
        <f t="shared" si="51"/>
        <v>2011</v>
      </c>
      <c r="N1611" t="b">
        <v>0</v>
      </c>
      <c r="O1611">
        <v>4</v>
      </c>
      <c r="P1611" t="b">
        <v>1</v>
      </c>
      <c r="Q1611" t="s">
        <v>8274</v>
      </c>
      <c r="R1611">
        <f>ROUND(E1611/D1611*100,0)</f>
        <v>118</v>
      </c>
      <c r="S1611">
        <f>IFERROR(ROUND(E1611/O1611,2),0)</f>
        <v>443.75</v>
      </c>
      <c r="T1611" s="11" t="s">
        <v>8331</v>
      </c>
      <c r="U1611" t="s">
        <v>8332</v>
      </c>
    </row>
    <row r="1612" spans="1:21" ht="28.8" x14ac:dyDescent="0.3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5">
        <f t="shared" si="50"/>
        <v>41258.924884259257</v>
      </c>
      <c r="K1612">
        <v>1353017510</v>
      </c>
      <c r="L1612" s="15">
        <f>(((K1612/60)/60)/24)+DATE(1970,1,1)</f>
        <v>41228.924884259257</v>
      </c>
      <c r="M1612" s="10">
        <f t="shared" si="51"/>
        <v>2012</v>
      </c>
      <c r="N1612" t="b">
        <v>0</v>
      </c>
      <c r="O1612">
        <v>112</v>
      </c>
      <c r="P1612" t="b">
        <v>1</v>
      </c>
      <c r="Q1612" t="s">
        <v>8274</v>
      </c>
      <c r="R1612">
        <f>ROUND(E1612/D1612*100,0)</f>
        <v>272</v>
      </c>
      <c r="S1612">
        <f>IFERROR(ROUND(E1612/O1612,2),0)</f>
        <v>48.54</v>
      </c>
      <c r="T1612" s="11" t="s">
        <v>8331</v>
      </c>
      <c r="U1612" t="s">
        <v>8332</v>
      </c>
    </row>
    <row r="1613" spans="1:21" x14ac:dyDescent="0.3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5">
        <f t="shared" si="50"/>
        <v>41430.00037037037</v>
      </c>
      <c r="K1613">
        <v>1368576032</v>
      </c>
      <c r="L1613" s="15">
        <f>(((K1613/60)/60)/24)+DATE(1970,1,1)</f>
        <v>41409.00037037037</v>
      </c>
      <c r="M1613" s="10">
        <f t="shared" si="51"/>
        <v>2013</v>
      </c>
      <c r="N1613" t="b">
        <v>0</v>
      </c>
      <c r="O1613">
        <v>27</v>
      </c>
      <c r="P1613" t="b">
        <v>1</v>
      </c>
      <c r="Q1613" t="s">
        <v>8274</v>
      </c>
      <c r="R1613">
        <f>ROUND(E1613/D1613*100,0)</f>
        <v>125</v>
      </c>
      <c r="S1613">
        <f>IFERROR(ROUND(E1613/O1613,2),0)</f>
        <v>37.07</v>
      </c>
      <c r="T1613" s="11" t="s">
        <v>8331</v>
      </c>
      <c r="U1613" t="s">
        <v>8332</v>
      </c>
    </row>
    <row r="1614" spans="1:21" ht="43.2" x14ac:dyDescent="0.3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5">
        <f t="shared" si="50"/>
        <v>41276.874814814815</v>
      </c>
      <c r="K1614">
        <v>1354568384</v>
      </c>
      <c r="L1614" s="15">
        <f>(((K1614/60)/60)/24)+DATE(1970,1,1)</f>
        <v>41246.874814814815</v>
      </c>
      <c r="M1614" s="10">
        <f t="shared" si="51"/>
        <v>2012</v>
      </c>
      <c r="N1614" t="b">
        <v>0</v>
      </c>
      <c r="O1614">
        <v>11</v>
      </c>
      <c r="P1614" t="b">
        <v>1</v>
      </c>
      <c r="Q1614" t="s">
        <v>8274</v>
      </c>
      <c r="R1614">
        <f>ROUND(E1614/D1614*100,0)</f>
        <v>110</v>
      </c>
      <c r="S1614">
        <f>IFERROR(ROUND(E1614/O1614,2),0)</f>
        <v>50</v>
      </c>
      <c r="T1614" s="11" t="s">
        <v>8331</v>
      </c>
      <c r="U1614" t="s">
        <v>8332</v>
      </c>
    </row>
    <row r="1615" spans="1:21" ht="43.2" x14ac:dyDescent="0.3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5">
        <f t="shared" si="50"/>
        <v>41112.069467592592</v>
      </c>
      <c r="K1615">
        <v>1340329202</v>
      </c>
      <c r="L1615" s="15">
        <f>(((K1615/60)/60)/24)+DATE(1970,1,1)</f>
        <v>41082.069467592592</v>
      </c>
      <c r="M1615" s="10">
        <f t="shared" si="51"/>
        <v>2012</v>
      </c>
      <c r="N1615" t="b">
        <v>0</v>
      </c>
      <c r="O1615">
        <v>26</v>
      </c>
      <c r="P1615" t="b">
        <v>1</v>
      </c>
      <c r="Q1615" t="s">
        <v>8274</v>
      </c>
      <c r="R1615">
        <f>ROUND(E1615/D1615*100,0)</f>
        <v>102</v>
      </c>
      <c r="S1615">
        <f>IFERROR(ROUND(E1615/O1615,2),0)</f>
        <v>39.04</v>
      </c>
      <c r="T1615" s="11" t="s">
        <v>8331</v>
      </c>
      <c r="U1615" t="s">
        <v>8332</v>
      </c>
    </row>
    <row r="1616" spans="1:21" ht="43.2" x14ac:dyDescent="0.3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5">
        <f t="shared" si="50"/>
        <v>41854.708333333336</v>
      </c>
      <c r="K1616">
        <v>1401924769</v>
      </c>
      <c r="L1616" s="15">
        <f>(((K1616/60)/60)/24)+DATE(1970,1,1)</f>
        <v>41794.981122685182</v>
      </c>
      <c r="M1616" s="10">
        <f t="shared" si="51"/>
        <v>2014</v>
      </c>
      <c r="N1616" t="b">
        <v>0</v>
      </c>
      <c r="O1616">
        <v>77</v>
      </c>
      <c r="P1616" t="b">
        <v>1</v>
      </c>
      <c r="Q1616" t="s">
        <v>8274</v>
      </c>
      <c r="R1616">
        <f>ROUND(E1616/D1616*100,0)</f>
        <v>103</v>
      </c>
      <c r="S1616">
        <f>IFERROR(ROUND(E1616/O1616,2),0)</f>
        <v>66.69</v>
      </c>
      <c r="T1616" s="11" t="s">
        <v>8331</v>
      </c>
      <c r="U1616" t="s">
        <v>8332</v>
      </c>
    </row>
    <row r="1617" spans="1:21" ht="43.2" x14ac:dyDescent="0.3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5">
        <f t="shared" si="50"/>
        <v>40890.092546296299</v>
      </c>
      <c r="K1617">
        <v>1319850796</v>
      </c>
      <c r="L1617" s="15">
        <f>(((K1617/60)/60)/24)+DATE(1970,1,1)</f>
        <v>40845.050879629627</v>
      </c>
      <c r="M1617" s="10">
        <f t="shared" si="51"/>
        <v>2011</v>
      </c>
      <c r="N1617" t="b">
        <v>0</v>
      </c>
      <c r="O1617">
        <v>136</v>
      </c>
      <c r="P1617" t="b">
        <v>1</v>
      </c>
      <c r="Q1617" t="s">
        <v>8274</v>
      </c>
      <c r="R1617">
        <f>ROUND(E1617/D1617*100,0)</f>
        <v>114</v>
      </c>
      <c r="S1617">
        <f>IFERROR(ROUND(E1617/O1617,2),0)</f>
        <v>67.13</v>
      </c>
      <c r="T1617" s="11" t="s">
        <v>8331</v>
      </c>
      <c r="U1617" t="s">
        <v>8332</v>
      </c>
    </row>
    <row r="1618" spans="1:21" ht="43.2" x14ac:dyDescent="0.3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5">
        <f t="shared" si="50"/>
        <v>41235.916666666664</v>
      </c>
      <c r="K1618">
        <v>1350061821</v>
      </c>
      <c r="L1618" s="15">
        <f>(((K1618/60)/60)/24)+DATE(1970,1,1)</f>
        <v>41194.715520833335</v>
      </c>
      <c r="M1618" s="10">
        <f t="shared" si="51"/>
        <v>2012</v>
      </c>
      <c r="N1618" t="b">
        <v>0</v>
      </c>
      <c r="O1618">
        <v>157</v>
      </c>
      <c r="P1618" t="b">
        <v>1</v>
      </c>
      <c r="Q1618" t="s">
        <v>8274</v>
      </c>
      <c r="R1618">
        <f>ROUND(E1618/D1618*100,0)</f>
        <v>104</v>
      </c>
      <c r="S1618">
        <f>IFERROR(ROUND(E1618/O1618,2),0)</f>
        <v>66.37</v>
      </c>
      <c r="T1618" s="11" t="s">
        <v>8331</v>
      </c>
      <c r="U1618" t="s">
        <v>8332</v>
      </c>
    </row>
    <row r="1619" spans="1:21" ht="28.8" x14ac:dyDescent="0.3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5">
        <f t="shared" si="50"/>
        <v>41579.791666666664</v>
      </c>
      <c r="K1619">
        <v>1380470188</v>
      </c>
      <c r="L1619" s="15">
        <f>(((K1619/60)/60)/24)+DATE(1970,1,1)</f>
        <v>41546.664212962962</v>
      </c>
      <c r="M1619" s="10">
        <f t="shared" si="51"/>
        <v>2013</v>
      </c>
      <c r="N1619" t="b">
        <v>0</v>
      </c>
      <c r="O1619">
        <v>158</v>
      </c>
      <c r="P1619" t="b">
        <v>1</v>
      </c>
      <c r="Q1619" t="s">
        <v>8274</v>
      </c>
      <c r="R1619">
        <f>ROUND(E1619/D1619*100,0)</f>
        <v>146</v>
      </c>
      <c r="S1619">
        <f>IFERROR(ROUND(E1619/O1619,2),0)</f>
        <v>64.62</v>
      </c>
      <c r="T1619" s="11" t="s">
        <v>8331</v>
      </c>
      <c r="U1619" t="s">
        <v>8332</v>
      </c>
    </row>
    <row r="1620" spans="1:21" ht="43.2" x14ac:dyDescent="0.3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5">
        <f t="shared" si="50"/>
        <v>41341.654340277775</v>
      </c>
      <c r="K1620">
        <v>1359301335</v>
      </c>
      <c r="L1620" s="15">
        <f>(((K1620/60)/60)/24)+DATE(1970,1,1)</f>
        <v>41301.654340277775</v>
      </c>
      <c r="M1620" s="10">
        <f t="shared" si="51"/>
        <v>2013</v>
      </c>
      <c r="N1620" t="b">
        <v>0</v>
      </c>
      <c r="O1620">
        <v>27</v>
      </c>
      <c r="P1620" t="b">
        <v>1</v>
      </c>
      <c r="Q1620" t="s">
        <v>8274</v>
      </c>
      <c r="R1620">
        <f>ROUND(E1620/D1620*100,0)</f>
        <v>105</v>
      </c>
      <c r="S1620">
        <f>IFERROR(ROUND(E1620/O1620,2),0)</f>
        <v>58.37</v>
      </c>
      <c r="T1620" s="11" t="s">
        <v>8331</v>
      </c>
      <c r="U1620" t="s">
        <v>8332</v>
      </c>
    </row>
    <row r="1621" spans="1:21" ht="43.2" x14ac:dyDescent="0.3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5">
        <f t="shared" si="50"/>
        <v>41897.18618055556</v>
      </c>
      <c r="K1621">
        <v>1408940886</v>
      </c>
      <c r="L1621" s="15">
        <f>(((K1621/60)/60)/24)+DATE(1970,1,1)</f>
        <v>41876.18618055556</v>
      </c>
      <c r="M1621" s="10">
        <f t="shared" si="51"/>
        <v>2014</v>
      </c>
      <c r="N1621" t="b">
        <v>0</v>
      </c>
      <c r="O1621">
        <v>23</v>
      </c>
      <c r="P1621" t="b">
        <v>1</v>
      </c>
      <c r="Q1621" t="s">
        <v>8274</v>
      </c>
      <c r="R1621">
        <f>ROUND(E1621/D1621*100,0)</f>
        <v>133</v>
      </c>
      <c r="S1621">
        <f>IFERROR(ROUND(E1621/O1621,2),0)</f>
        <v>86.96</v>
      </c>
      <c r="T1621" s="11" t="s">
        <v>8331</v>
      </c>
      <c r="U1621" t="s">
        <v>8332</v>
      </c>
    </row>
    <row r="1622" spans="1:21" ht="28.8" x14ac:dyDescent="0.3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5">
        <f t="shared" si="50"/>
        <v>41328.339583333334</v>
      </c>
      <c r="K1622">
        <v>1361002140</v>
      </c>
      <c r="L1622" s="15">
        <f>(((K1622/60)/60)/24)+DATE(1970,1,1)</f>
        <v>41321.339583333334</v>
      </c>
      <c r="M1622" s="10">
        <f t="shared" si="51"/>
        <v>2013</v>
      </c>
      <c r="N1622" t="b">
        <v>0</v>
      </c>
      <c r="O1622">
        <v>17</v>
      </c>
      <c r="P1622" t="b">
        <v>1</v>
      </c>
      <c r="Q1622" t="s">
        <v>8274</v>
      </c>
      <c r="R1622">
        <f>ROUND(E1622/D1622*100,0)</f>
        <v>113</v>
      </c>
      <c r="S1622">
        <f>IFERROR(ROUND(E1622/O1622,2),0)</f>
        <v>66.47</v>
      </c>
      <c r="T1622" s="11" t="s">
        <v>8331</v>
      </c>
      <c r="U1622" t="s">
        <v>8332</v>
      </c>
    </row>
    <row r="1623" spans="1:21" ht="43.2" x14ac:dyDescent="0.3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5">
        <f t="shared" si="50"/>
        <v>41057.165972222225</v>
      </c>
      <c r="K1623">
        <v>1333550015</v>
      </c>
      <c r="L1623" s="15">
        <f>(((K1623/60)/60)/24)+DATE(1970,1,1)</f>
        <v>41003.60665509259</v>
      </c>
      <c r="M1623" s="10">
        <f t="shared" si="51"/>
        <v>2012</v>
      </c>
      <c r="N1623" t="b">
        <v>0</v>
      </c>
      <c r="O1623">
        <v>37</v>
      </c>
      <c r="P1623" t="b">
        <v>1</v>
      </c>
      <c r="Q1623" t="s">
        <v>8274</v>
      </c>
      <c r="R1623">
        <f>ROUND(E1623/D1623*100,0)</f>
        <v>121</v>
      </c>
      <c r="S1623">
        <f>IFERROR(ROUND(E1623/O1623,2),0)</f>
        <v>163.78</v>
      </c>
      <c r="T1623" s="11" t="s">
        <v>8331</v>
      </c>
      <c r="U1623" t="s">
        <v>8332</v>
      </c>
    </row>
    <row r="1624" spans="1:21" ht="43.2" x14ac:dyDescent="0.3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5">
        <f t="shared" si="50"/>
        <v>41990.332638888889</v>
      </c>
      <c r="K1624">
        <v>1415343874</v>
      </c>
      <c r="L1624" s="15">
        <f>(((K1624/60)/60)/24)+DATE(1970,1,1)</f>
        <v>41950.29483796296</v>
      </c>
      <c r="M1624" s="10">
        <f t="shared" si="51"/>
        <v>2014</v>
      </c>
      <c r="N1624" t="b">
        <v>0</v>
      </c>
      <c r="O1624">
        <v>65</v>
      </c>
      <c r="P1624" t="b">
        <v>1</v>
      </c>
      <c r="Q1624" t="s">
        <v>8274</v>
      </c>
      <c r="R1624">
        <f>ROUND(E1624/D1624*100,0)</f>
        <v>102</v>
      </c>
      <c r="S1624">
        <f>IFERROR(ROUND(E1624/O1624,2),0)</f>
        <v>107.98</v>
      </c>
      <c r="T1624" s="11" t="s">
        <v>8331</v>
      </c>
      <c r="U1624" t="s">
        <v>8332</v>
      </c>
    </row>
    <row r="1625" spans="1:21" ht="43.2" x14ac:dyDescent="0.3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5">
        <f t="shared" si="50"/>
        <v>41513.688530092593</v>
      </c>
      <c r="K1625">
        <v>1372437089</v>
      </c>
      <c r="L1625" s="15">
        <f>(((K1625/60)/60)/24)+DATE(1970,1,1)</f>
        <v>41453.688530092593</v>
      </c>
      <c r="M1625" s="10">
        <f t="shared" si="51"/>
        <v>2013</v>
      </c>
      <c r="N1625" t="b">
        <v>0</v>
      </c>
      <c r="O1625">
        <v>18</v>
      </c>
      <c r="P1625" t="b">
        <v>1</v>
      </c>
      <c r="Q1625" t="s">
        <v>8274</v>
      </c>
      <c r="R1625">
        <f>ROUND(E1625/D1625*100,0)</f>
        <v>101</v>
      </c>
      <c r="S1625">
        <f>IFERROR(ROUND(E1625/O1625,2),0)</f>
        <v>42.11</v>
      </c>
      <c r="T1625" s="11" t="s">
        <v>8331</v>
      </c>
      <c r="U1625" t="s">
        <v>8332</v>
      </c>
    </row>
    <row r="1626" spans="1:21" ht="43.2" x14ac:dyDescent="0.3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5">
        <f t="shared" si="50"/>
        <v>41283.367303240739</v>
      </c>
      <c r="K1626">
        <v>1354265335</v>
      </c>
      <c r="L1626" s="15">
        <f>(((K1626/60)/60)/24)+DATE(1970,1,1)</f>
        <v>41243.367303240739</v>
      </c>
      <c r="M1626" s="10">
        <f t="shared" si="51"/>
        <v>2012</v>
      </c>
      <c r="N1626" t="b">
        <v>0</v>
      </c>
      <c r="O1626">
        <v>25</v>
      </c>
      <c r="P1626" t="b">
        <v>1</v>
      </c>
      <c r="Q1626" t="s">
        <v>8274</v>
      </c>
      <c r="R1626">
        <f>ROUND(E1626/D1626*100,0)</f>
        <v>118</v>
      </c>
      <c r="S1626">
        <f>IFERROR(ROUND(E1626/O1626,2),0)</f>
        <v>47.2</v>
      </c>
      <c r="T1626" s="11" t="s">
        <v>8331</v>
      </c>
      <c r="U1626" t="s">
        <v>8332</v>
      </c>
    </row>
    <row r="1627" spans="1:21" ht="57.6" x14ac:dyDescent="0.3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5">
        <f t="shared" si="50"/>
        <v>41163.699687500004</v>
      </c>
      <c r="K1627">
        <v>1344962853</v>
      </c>
      <c r="L1627" s="15">
        <f>(((K1627/60)/60)/24)+DATE(1970,1,1)</f>
        <v>41135.699687500004</v>
      </c>
      <c r="M1627" s="10">
        <f t="shared" si="51"/>
        <v>2012</v>
      </c>
      <c r="N1627" t="b">
        <v>0</v>
      </c>
      <c r="O1627">
        <v>104</v>
      </c>
      <c r="P1627" t="b">
        <v>1</v>
      </c>
      <c r="Q1627" t="s">
        <v>8274</v>
      </c>
      <c r="R1627">
        <f>ROUND(E1627/D1627*100,0)</f>
        <v>155</v>
      </c>
      <c r="S1627">
        <f>IFERROR(ROUND(E1627/O1627,2),0)</f>
        <v>112.02</v>
      </c>
      <c r="T1627" s="11" t="s">
        <v>8331</v>
      </c>
      <c r="U1627" t="s">
        <v>8332</v>
      </c>
    </row>
    <row r="1628" spans="1:21" ht="43.2" x14ac:dyDescent="0.3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5">
        <f t="shared" si="50"/>
        <v>41609.889664351853</v>
      </c>
      <c r="K1628">
        <v>1383337267</v>
      </c>
      <c r="L1628" s="15">
        <f>(((K1628/60)/60)/24)+DATE(1970,1,1)</f>
        <v>41579.847997685189</v>
      </c>
      <c r="M1628" s="10">
        <f t="shared" si="51"/>
        <v>2013</v>
      </c>
      <c r="N1628" t="b">
        <v>0</v>
      </c>
      <c r="O1628">
        <v>108</v>
      </c>
      <c r="P1628" t="b">
        <v>1</v>
      </c>
      <c r="Q1628" t="s">
        <v>8274</v>
      </c>
      <c r="R1628">
        <f>ROUND(E1628/D1628*100,0)</f>
        <v>101</v>
      </c>
      <c r="S1628">
        <f>IFERROR(ROUND(E1628/O1628,2),0)</f>
        <v>74.95</v>
      </c>
      <c r="T1628" s="11" t="s">
        <v>8331</v>
      </c>
      <c r="U1628" t="s">
        <v>8332</v>
      </c>
    </row>
    <row r="1629" spans="1:21" ht="43.2" x14ac:dyDescent="0.3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5">
        <f t="shared" si="50"/>
        <v>41239.207638888889</v>
      </c>
      <c r="K1629">
        <v>1351011489</v>
      </c>
      <c r="L1629" s="15">
        <f>(((K1629/60)/60)/24)+DATE(1970,1,1)</f>
        <v>41205.707048611112</v>
      </c>
      <c r="M1629" s="10">
        <f t="shared" si="51"/>
        <v>2012</v>
      </c>
      <c r="N1629" t="b">
        <v>0</v>
      </c>
      <c r="O1629">
        <v>38</v>
      </c>
      <c r="P1629" t="b">
        <v>1</v>
      </c>
      <c r="Q1629" t="s">
        <v>8274</v>
      </c>
      <c r="R1629">
        <f>ROUND(E1629/D1629*100,0)</f>
        <v>117</v>
      </c>
      <c r="S1629">
        <f>IFERROR(ROUND(E1629/O1629,2),0)</f>
        <v>61.58</v>
      </c>
      <c r="T1629" s="11" t="s">
        <v>8331</v>
      </c>
      <c r="U1629" t="s">
        <v>8332</v>
      </c>
    </row>
    <row r="1630" spans="1:21" ht="28.8" x14ac:dyDescent="0.3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5">
        <f t="shared" si="50"/>
        <v>41807.737060185187</v>
      </c>
      <c r="K1630">
        <v>1400175682</v>
      </c>
      <c r="L1630" s="15">
        <f>(((K1630/60)/60)/24)+DATE(1970,1,1)</f>
        <v>41774.737060185187</v>
      </c>
      <c r="M1630" s="10">
        <f t="shared" si="51"/>
        <v>2014</v>
      </c>
      <c r="N1630" t="b">
        <v>0</v>
      </c>
      <c r="O1630">
        <v>88</v>
      </c>
      <c r="P1630" t="b">
        <v>1</v>
      </c>
      <c r="Q1630" t="s">
        <v>8274</v>
      </c>
      <c r="R1630">
        <f>ROUND(E1630/D1630*100,0)</f>
        <v>101</v>
      </c>
      <c r="S1630">
        <f>IFERROR(ROUND(E1630/O1630,2),0)</f>
        <v>45.88</v>
      </c>
      <c r="T1630" s="11" t="s">
        <v>8331</v>
      </c>
      <c r="U1630" t="s">
        <v>8332</v>
      </c>
    </row>
    <row r="1631" spans="1:21" ht="28.8" x14ac:dyDescent="0.3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5">
        <f t="shared" si="50"/>
        <v>41690.867280092592</v>
      </c>
      <c r="K1631">
        <v>1389041333</v>
      </c>
      <c r="L1631" s="15">
        <f>(((K1631/60)/60)/24)+DATE(1970,1,1)</f>
        <v>41645.867280092592</v>
      </c>
      <c r="M1631" s="10">
        <f t="shared" si="51"/>
        <v>2014</v>
      </c>
      <c r="N1631" t="b">
        <v>0</v>
      </c>
      <c r="O1631">
        <v>82</v>
      </c>
      <c r="P1631" t="b">
        <v>1</v>
      </c>
      <c r="Q1631" t="s">
        <v>8274</v>
      </c>
      <c r="R1631">
        <f>ROUND(E1631/D1631*100,0)</f>
        <v>104</v>
      </c>
      <c r="S1631">
        <f>IFERROR(ROUND(E1631/O1631,2),0)</f>
        <v>75.849999999999994</v>
      </c>
      <c r="T1631" s="11" t="s">
        <v>8331</v>
      </c>
      <c r="U1631" t="s">
        <v>8332</v>
      </c>
    </row>
    <row r="1632" spans="1:21" ht="43.2" x14ac:dyDescent="0.3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5">
        <f t="shared" si="50"/>
        <v>40970.290972222225</v>
      </c>
      <c r="K1632">
        <v>1328040375</v>
      </c>
      <c r="L1632" s="15">
        <f>(((K1632/60)/60)/24)+DATE(1970,1,1)</f>
        <v>40939.837673611109</v>
      </c>
      <c r="M1632" s="10">
        <f t="shared" si="51"/>
        <v>2012</v>
      </c>
      <c r="N1632" t="b">
        <v>0</v>
      </c>
      <c r="O1632">
        <v>126</v>
      </c>
      <c r="P1632" t="b">
        <v>1</v>
      </c>
      <c r="Q1632" t="s">
        <v>8274</v>
      </c>
      <c r="R1632">
        <f>ROUND(E1632/D1632*100,0)</f>
        <v>265</v>
      </c>
      <c r="S1632">
        <f>IFERROR(ROUND(E1632/O1632,2),0)</f>
        <v>84.21</v>
      </c>
      <c r="T1632" s="11" t="s">
        <v>8331</v>
      </c>
      <c r="U1632" t="s">
        <v>8332</v>
      </c>
    </row>
    <row r="1633" spans="1:21" ht="43.2" x14ac:dyDescent="0.3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5">
        <f t="shared" si="50"/>
        <v>41194.859502314815</v>
      </c>
      <c r="K1633">
        <v>1347482261</v>
      </c>
      <c r="L1633" s="15">
        <f>(((K1633/60)/60)/24)+DATE(1970,1,1)</f>
        <v>41164.859502314815</v>
      </c>
      <c r="M1633" s="10">
        <f t="shared" si="51"/>
        <v>2012</v>
      </c>
      <c r="N1633" t="b">
        <v>0</v>
      </c>
      <c r="O1633">
        <v>133</v>
      </c>
      <c r="P1633" t="b">
        <v>1</v>
      </c>
      <c r="Q1633" t="s">
        <v>8274</v>
      </c>
      <c r="R1633">
        <f>ROUND(E1633/D1633*100,0)</f>
        <v>156</v>
      </c>
      <c r="S1633">
        <f>IFERROR(ROUND(E1633/O1633,2),0)</f>
        <v>117.23</v>
      </c>
      <c r="T1633" s="11" t="s">
        <v>8331</v>
      </c>
      <c r="U1633" t="s">
        <v>8332</v>
      </c>
    </row>
    <row r="1634" spans="1:21" ht="43.2" x14ac:dyDescent="0.3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5">
        <f t="shared" si="50"/>
        <v>40810.340902777774</v>
      </c>
      <c r="K1634">
        <v>1311667854</v>
      </c>
      <c r="L1634" s="15">
        <f>(((K1634/60)/60)/24)+DATE(1970,1,1)</f>
        <v>40750.340902777774</v>
      </c>
      <c r="M1634" s="10">
        <f t="shared" si="51"/>
        <v>2011</v>
      </c>
      <c r="N1634" t="b">
        <v>0</v>
      </c>
      <c r="O1634">
        <v>47</v>
      </c>
      <c r="P1634" t="b">
        <v>1</v>
      </c>
      <c r="Q1634" t="s">
        <v>8274</v>
      </c>
      <c r="R1634">
        <f>ROUND(E1634/D1634*100,0)</f>
        <v>102</v>
      </c>
      <c r="S1634">
        <f>IFERROR(ROUND(E1634/O1634,2),0)</f>
        <v>86.49</v>
      </c>
      <c r="T1634" s="11" t="s">
        <v>8331</v>
      </c>
      <c r="U1634" t="s">
        <v>8332</v>
      </c>
    </row>
    <row r="1635" spans="1:21" ht="43.2" x14ac:dyDescent="0.3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5">
        <f t="shared" si="50"/>
        <v>40924.208333333336</v>
      </c>
      <c r="K1635">
        <v>1324329156</v>
      </c>
      <c r="L1635" s="15">
        <f>(((K1635/60)/60)/24)+DATE(1970,1,1)</f>
        <v>40896.883750000001</v>
      </c>
      <c r="M1635" s="10">
        <f t="shared" si="51"/>
        <v>2011</v>
      </c>
      <c r="N1635" t="b">
        <v>0</v>
      </c>
      <c r="O1635">
        <v>58</v>
      </c>
      <c r="P1635" t="b">
        <v>1</v>
      </c>
      <c r="Q1635" t="s">
        <v>8274</v>
      </c>
      <c r="R1635">
        <f>ROUND(E1635/D1635*100,0)</f>
        <v>100</v>
      </c>
      <c r="S1635">
        <f>IFERROR(ROUND(E1635/O1635,2),0)</f>
        <v>172.41</v>
      </c>
      <c r="T1635" s="11" t="s">
        <v>8331</v>
      </c>
      <c r="U1635" t="s">
        <v>8332</v>
      </c>
    </row>
    <row r="1636" spans="1:21" ht="43.2" x14ac:dyDescent="0.3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5">
        <f t="shared" si="50"/>
        <v>40696.249305555553</v>
      </c>
      <c r="K1636">
        <v>1303706001</v>
      </c>
      <c r="L1636" s="15">
        <f>(((K1636/60)/60)/24)+DATE(1970,1,1)</f>
        <v>40658.189826388887</v>
      </c>
      <c r="M1636" s="10">
        <f t="shared" si="51"/>
        <v>2011</v>
      </c>
      <c r="N1636" t="b">
        <v>0</v>
      </c>
      <c r="O1636">
        <v>32</v>
      </c>
      <c r="P1636" t="b">
        <v>1</v>
      </c>
      <c r="Q1636" t="s">
        <v>8274</v>
      </c>
      <c r="R1636">
        <f>ROUND(E1636/D1636*100,0)</f>
        <v>101</v>
      </c>
      <c r="S1636">
        <f>IFERROR(ROUND(E1636/O1636,2),0)</f>
        <v>62.81</v>
      </c>
      <c r="T1636" s="11" t="s">
        <v>8331</v>
      </c>
      <c r="U1636" t="s">
        <v>8332</v>
      </c>
    </row>
    <row r="1637" spans="1:21" ht="57.6" x14ac:dyDescent="0.3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5">
        <f t="shared" si="50"/>
        <v>42562.868761574078</v>
      </c>
      <c r="K1637">
        <v>1463086261</v>
      </c>
      <c r="L1637" s="15">
        <f>(((K1637/60)/60)/24)+DATE(1970,1,1)</f>
        <v>42502.868761574078</v>
      </c>
      <c r="M1637" s="10">
        <f t="shared" si="51"/>
        <v>2016</v>
      </c>
      <c r="N1637" t="b">
        <v>0</v>
      </c>
      <c r="O1637">
        <v>37</v>
      </c>
      <c r="P1637" t="b">
        <v>1</v>
      </c>
      <c r="Q1637" t="s">
        <v>8274</v>
      </c>
      <c r="R1637">
        <f>ROUND(E1637/D1637*100,0)</f>
        <v>125</v>
      </c>
      <c r="S1637">
        <f>IFERROR(ROUND(E1637/O1637,2),0)</f>
        <v>67.73</v>
      </c>
      <c r="T1637" s="11" t="s">
        <v>8331</v>
      </c>
      <c r="U1637" t="s">
        <v>8332</v>
      </c>
    </row>
    <row r="1638" spans="1:21" ht="43.2" x14ac:dyDescent="0.3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5">
        <f t="shared" si="50"/>
        <v>40706.166666666664</v>
      </c>
      <c r="K1638">
        <v>1304129088</v>
      </c>
      <c r="L1638" s="15">
        <f>(((K1638/60)/60)/24)+DATE(1970,1,1)</f>
        <v>40663.08666666667</v>
      </c>
      <c r="M1638" s="10">
        <f t="shared" si="51"/>
        <v>2011</v>
      </c>
      <c r="N1638" t="b">
        <v>0</v>
      </c>
      <c r="O1638">
        <v>87</v>
      </c>
      <c r="P1638" t="b">
        <v>1</v>
      </c>
      <c r="Q1638" t="s">
        <v>8274</v>
      </c>
      <c r="R1638">
        <f>ROUND(E1638/D1638*100,0)</f>
        <v>104</v>
      </c>
      <c r="S1638">
        <f>IFERROR(ROUND(E1638/O1638,2),0)</f>
        <v>53.56</v>
      </c>
      <c r="T1638" s="11" t="s">
        <v>8331</v>
      </c>
      <c r="U1638" t="s">
        <v>8332</v>
      </c>
    </row>
    <row r="1639" spans="1:21" ht="43.2" x14ac:dyDescent="0.3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5">
        <f t="shared" si="50"/>
        <v>40178.98541666667</v>
      </c>
      <c r="K1639">
        <v>1257444140</v>
      </c>
      <c r="L1639" s="15">
        <f>(((K1639/60)/60)/24)+DATE(1970,1,1)</f>
        <v>40122.751620370371</v>
      </c>
      <c r="M1639" s="10">
        <f t="shared" si="51"/>
        <v>2009</v>
      </c>
      <c r="N1639" t="b">
        <v>0</v>
      </c>
      <c r="O1639">
        <v>15</v>
      </c>
      <c r="P1639" t="b">
        <v>1</v>
      </c>
      <c r="Q1639" t="s">
        <v>8274</v>
      </c>
      <c r="R1639">
        <f>ROUND(E1639/D1639*100,0)</f>
        <v>104</v>
      </c>
      <c r="S1639">
        <f>IFERROR(ROUND(E1639/O1639,2),0)</f>
        <v>34.6</v>
      </c>
      <c r="T1639" s="11" t="s">
        <v>8331</v>
      </c>
      <c r="U1639" t="s">
        <v>8332</v>
      </c>
    </row>
    <row r="1640" spans="1:21" ht="28.8" x14ac:dyDescent="0.3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5">
        <f t="shared" si="50"/>
        <v>41333.892361111109</v>
      </c>
      <c r="K1640">
        <v>1358180968</v>
      </c>
      <c r="L1640" s="15">
        <f>(((K1640/60)/60)/24)+DATE(1970,1,1)</f>
        <v>41288.68712962963</v>
      </c>
      <c r="M1640" s="10">
        <f t="shared" si="51"/>
        <v>2013</v>
      </c>
      <c r="N1640" t="b">
        <v>0</v>
      </c>
      <c r="O1640">
        <v>27</v>
      </c>
      <c r="P1640" t="b">
        <v>1</v>
      </c>
      <c r="Q1640" t="s">
        <v>8274</v>
      </c>
      <c r="R1640">
        <f>ROUND(E1640/D1640*100,0)</f>
        <v>105</v>
      </c>
      <c r="S1640">
        <f>IFERROR(ROUND(E1640/O1640,2),0)</f>
        <v>38.89</v>
      </c>
      <c r="T1640" s="11" t="s">
        <v>8331</v>
      </c>
      <c r="U1640" t="s">
        <v>8332</v>
      </c>
    </row>
    <row r="1641" spans="1:21" ht="43.2" x14ac:dyDescent="0.3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5">
        <f t="shared" si="50"/>
        <v>40971.652372685188</v>
      </c>
      <c r="K1641">
        <v>1328197165</v>
      </c>
      <c r="L1641" s="15">
        <f>(((K1641/60)/60)/24)+DATE(1970,1,1)</f>
        <v>40941.652372685188</v>
      </c>
      <c r="M1641" s="10">
        <f t="shared" si="51"/>
        <v>2012</v>
      </c>
      <c r="N1641" t="b">
        <v>0</v>
      </c>
      <c r="O1641">
        <v>19</v>
      </c>
      <c r="P1641" t="b">
        <v>1</v>
      </c>
      <c r="Q1641" t="s">
        <v>8274</v>
      </c>
      <c r="R1641">
        <f>ROUND(E1641/D1641*100,0)</f>
        <v>100</v>
      </c>
      <c r="S1641">
        <f>IFERROR(ROUND(E1641/O1641,2),0)</f>
        <v>94.74</v>
      </c>
      <c r="T1641" s="11" t="s">
        <v>8331</v>
      </c>
      <c r="U1641" t="s">
        <v>8332</v>
      </c>
    </row>
    <row r="1642" spans="1:21" ht="43.2" x14ac:dyDescent="0.3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5">
        <f t="shared" si="50"/>
        <v>40393.082638888889</v>
      </c>
      <c r="K1642">
        <v>1279603955</v>
      </c>
      <c r="L1642" s="15">
        <f>(((K1642/60)/60)/24)+DATE(1970,1,1)</f>
        <v>40379.23096064815</v>
      </c>
      <c r="M1642" s="10">
        <f t="shared" si="51"/>
        <v>2010</v>
      </c>
      <c r="N1642" t="b">
        <v>0</v>
      </c>
      <c r="O1642">
        <v>17</v>
      </c>
      <c r="P1642" t="b">
        <v>1</v>
      </c>
      <c r="Q1642" t="s">
        <v>8274</v>
      </c>
      <c r="R1642">
        <f>ROUND(E1642/D1642*100,0)</f>
        <v>170</v>
      </c>
      <c r="S1642">
        <f>IFERROR(ROUND(E1642/O1642,2),0)</f>
        <v>39.97</v>
      </c>
      <c r="T1642" s="11" t="s">
        <v>8331</v>
      </c>
      <c r="U1642" t="s">
        <v>8332</v>
      </c>
    </row>
    <row r="1643" spans="1:21" ht="28.8" x14ac:dyDescent="0.3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5">
        <f t="shared" si="50"/>
        <v>41992.596574074079</v>
      </c>
      <c r="K1643">
        <v>1416406744</v>
      </c>
      <c r="L1643" s="15">
        <f>(((K1643/60)/60)/24)+DATE(1970,1,1)</f>
        <v>41962.596574074079</v>
      </c>
      <c r="M1643" s="10">
        <f t="shared" si="51"/>
        <v>2014</v>
      </c>
      <c r="N1643" t="b">
        <v>0</v>
      </c>
      <c r="O1643">
        <v>26</v>
      </c>
      <c r="P1643" t="b">
        <v>1</v>
      </c>
      <c r="Q1643" t="s">
        <v>8290</v>
      </c>
      <c r="R1643">
        <f>ROUND(E1643/D1643*100,0)</f>
        <v>101</v>
      </c>
      <c r="S1643">
        <f>IFERROR(ROUND(E1643/O1643,2),0)</f>
        <v>97.5</v>
      </c>
      <c r="T1643" s="11" t="s">
        <v>8331</v>
      </c>
      <c r="U1643" t="s">
        <v>8352</v>
      </c>
    </row>
    <row r="1644" spans="1:21" ht="43.2" x14ac:dyDescent="0.3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5">
        <f t="shared" si="50"/>
        <v>40708.024618055555</v>
      </c>
      <c r="K1644">
        <v>1306283727</v>
      </c>
      <c r="L1644" s="15">
        <f>(((K1644/60)/60)/24)+DATE(1970,1,1)</f>
        <v>40688.024618055555</v>
      </c>
      <c r="M1644" s="10">
        <f t="shared" si="51"/>
        <v>2011</v>
      </c>
      <c r="N1644" t="b">
        <v>0</v>
      </c>
      <c r="O1644">
        <v>28</v>
      </c>
      <c r="P1644" t="b">
        <v>1</v>
      </c>
      <c r="Q1644" t="s">
        <v>8290</v>
      </c>
      <c r="R1644">
        <f>ROUND(E1644/D1644*100,0)</f>
        <v>100</v>
      </c>
      <c r="S1644">
        <f>IFERROR(ROUND(E1644/O1644,2),0)</f>
        <v>42.86</v>
      </c>
      <c r="T1644" s="11" t="s">
        <v>8331</v>
      </c>
      <c r="U1644" t="s">
        <v>8352</v>
      </c>
    </row>
    <row r="1645" spans="1:21" ht="28.8" x14ac:dyDescent="0.3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5">
        <f t="shared" si="50"/>
        <v>41176.824212962965</v>
      </c>
      <c r="K1645">
        <v>1345924012</v>
      </c>
      <c r="L1645" s="15">
        <f>(((K1645/60)/60)/24)+DATE(1970,1,1)</f>
        <v>41146.824212962965</v>
      </c>
      <c r="M1645" s="10">
        <f t="shared" si="51"/>
        <v>2012</v>
      </c>
      <c r="N1645" t="b">
        <v>0</v>
      </c>
      <c r="O1645">
        <v>37</v>
      </c>
      <c r="P1645" t="b">
        <v>1</v>
      </c>
      <c r="Q1645" t="s">
        <v>8290</v>
      </c>
      <c r="R1645">
        <f>ROUND(E1645/D1645*100,0)</f>
        <v>125</v>
      </c>
      <c r="S1645">
        <f>IFERROR(ROUND(E1645/O1645,2),0)</f>
        <v>168.51</v>
      </c>
      <c r="T1645" s="11" t="s">
        <v>8331</v>
      </c>
      <c r="U1645" t="s">
        <v>8352</v>
      </c>
    </row>
    <row r="1646" spans="1:21" ht="43.2" x14ac:dyDescent="0.3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5">
        <f t="shared" si="50"/>
        <v>41235.101388888892</v>
      </c>
      <c r="K1646">
        <v>1348363560</v>
      </c>
      <c r="L1646" s="15">
        <f>(((K1646/60)/60)/24)+DATE(1970,1,1)</f>
        <v>41175.05972222222</v>
      </c>
      <c r="M1646" s="10">
        <f t="shared" si="51"/>
        <v>2012</v>
      </c>
      <c r="N1646" t="b">
        <v>0</v>
      </c>
      <c r="O1646">
        <v>128</v>
      </c>
      <c r="P1646" t="b">
        <v>1</v>
      </c>
      <c r="Q1646" t="s">
        <v>8290</v>
      </c>
      <c r="R1646">
        <f>ROUND(E1646/D1646*100,0)</f>
        <v>110</v>
      </c>
      <c r="S1646">
        <f>IFERROR(ROUND(E1646/O1646,2),0)</f>
        <v>85.55</v>
      </c>
      <c r="T1646" s="11" t="s">
        <v>8331</v>
      </c>
      <c r="U1646" t="s">
        <v>8352</v>
      </c>
    </row>
    <row r="1647" spans="1:21" ht="43.2" x14ac:dyDescent="0.3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5">
        <f t="shared" si="50"/>
        <v>41535.617361111108</v>
      </c>
      <c r="K1647">
        <v>1378306140</v>
      </c>
      <c r="L1647" s="15">
        <f>(((K1647/60)/60)/24)+DATE(1970,1,1)</f>
        <v>41521.617361111108</v>
      </c>
      <c r="M1647" s="10">
        <f t="shared" si="51"/>
        <v>2013</v>
      </c>
      <c r="N1647" t="b">
        <v>0</v>
      </c>
      <c r="O1647">
        <v>10</v>
      </c>
      <c r="P1647" t="b">
        <v>1</v>
      </c>
      <c r="Q1647" t="s">
        <v>8290</v>
      </c>
      <c r="R1647">
        <f>ROUND(E1647/D1647*100,0)</f>
        <v>111</v>
      </c>
      <c r="S1647">
        <f>IFERROR(ROUND(E1647/O1647,2),0)</f>
        <v>554</v>
      </c>
      <c r="T1647" s="11" t="s">
        <v>8331</v>
      </c>
      <c r="U1647" t="s">
        <v>8352</v>
      </c>
    </row>
    <row r="1648" spans="1:21" ht="57.6" x14ac:dyDescent="0.3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5">
        <f t="shared" si="50"/>
        <v>41865.757638888892</v>
      </c>
      <c r="K1648">
        <v>1405248503</v>
      </c>
      <c r="L1648" s="15">
        <f>(((K1648/60)/60)/24)+DATE(1970,1,1)</f>
        <v>41833.450266203705</v>
      </c>
      <c r="M1648" s="10">
        <f t="shared" si="51"/>
        <v>2014</v>
      </c>
      <c r="N1648" t="b">
        <v>0</v>
      </c>
      <c r="O1648">
        <v>83</v>
      </c>
      <c r="P1648" t="b">
        <v>1</v>
      </c>
      <c r="Q1648" t="s">
        <v>8290</v>
      </c>
      <c r="R1648">
        <f>ROUND(E1648/D1648*100,0)</f>
        <v>110</v>
      </c>
      <c r="S1648">
        <f>IFERROR(ROUND(E1648/O1648,2),0)</f>
        <v>26.55</v>
      </c>
      <c r="T1648" s="11" t="s">
        <v>8331</v>
      </c>
      <c r="U1648" t="s">
        <v>8352</v>
      </c>
    </row>
    <row r="1649" spans="1:21" ht="43.2" x14ac:dyDescent="0.3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5">
        <f t="shared" si="50"/>
        <v>41069.409456018519</v>
      </c>
      <c r="K1649">
        <v>1336643377</v>
      </c>
      <c r="L1649" s="15">
        <f>(((K1649/60)/60)/24)+DATE(1970,1,1)</f>
        <v>41039.409456018519</v>
      </c>
      <c r="M1649" s="10">
        <f t="shared" si="51"/>
        <v>2012</v>
      </c>
      <c r="N1649" t="b">
        <v>0</v>
      </c>
      <c r="O1649">
        <v>46</v>
      </c>
      <c r="P1649" t="b">
        <v>1</v>
      </c>
      <c r="Q1649" t="s">
        <v>8290</v>
      </c>
      <c r="R1649">
        <f>ROUND(E1649/D1649*100,0)</f>
        <v>105</v>
      </c>
      <c r="S1649">
        <f>IFERROR(ROUND(E1649/O1649,2),0)</f>
        <v>113.83</v>
      </c>
      <c r="T1649" s="11" t="s">
        <v>8331</v>
      </c>
      <c r="U1649" t="s">
        <v>8352</v>
      </c>
    </row>
    <row r="1650" spans="1:21" ht="43.2" x14ac:dyDescent="0.3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5">
        <f t="shared" si="50"/>
        <v>40622.662986111114</v>
      </c>
      <c r="K1650">
        <v>1298048082</v>
      </c>
      <c r="L1650" s="15">
        <f>(((K1650/60)/60)/24)+DATE(1970,1,1)</f>
        <v>40592.704652777778</v>
      </c>
      <c r="M1650" s="10">
        <f t="shared" si="51"/>
        <v>2011</v>
      </c>
      <c r="N1650" t="b">
        <v>0</v>
      </c>
      <c r="O1650">
        <v>90</v>
      </c>
      <c r="P1650" t="b">
        <v>1</v>
      </c>
      <c r="Q1650" t="s">
        <v>8290</v>
      </c>
      <c r="R1650">
        <f>ROUND(E1650/D1650*100,0)</f>
        <v>125</v>
      </c>
      <c r="S1650">
        <f>IFERROR(ROUND(E1650/O1650,2),0)</f>
        <v>32.01</v>
      </c>
      <c r="T1650" s="11" t="s">
        <v>8331</v>
      </c>
      <c r="U1650" t="s">
        <v>8352</v>
      </c>
    </row>
    <row r="1651" spans="1:21" ht="43.2" x14ac:dyDescent="0.3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5">
        <f t="shared" si="50"/>
        <v>41782.684664351851</v>
      </c>
      <c r="K1651">
        <v>1396974355</v>
      </c>
      <c r="L1651" s="15">
        <f>(((K1651/60)/60)/24)+DATE(1970,1,1)</f>
        <v>41737.684664351851</v>
      </c>
      <c r="M1651" s="10">
        <f t="shared" si="51"/>
        <v>2014</v>
      </c>
      <c r="N1651" t="b">
        <v>0</v>
      </c>
      <c r="O1651">
        <v>81</v>
      </c>
      <c r="P1651" t="b">
        <v>1</v>
      </c>
      <c r="Q1651" t="s">
        <v>8290</v>
      </c>
      <c r="R1651">
        <f>ROUND(E1651/D1651*100,0)</f>
        <v>101</v>
      </c>
      <c r="S1651">
        <f>IFERROR(ROUND(E1651/O1651,2),0)</f>
        <v>47.19</v>
      </c>
      <c r="T1651" s="11" t="s">
        <v>8331</v>
      </c>
      <c r="U1651" t="s">
        <v>8352</v>
      </c>
    </row>
    <row r="1652" spans="1:21" ht="43.2" x14ac:dyDescent="0.3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5">
        <f t="shared" si="50"/>
        <v>41556.435613425929</v>
      </c>
      <c r="K1652">
        <v>1378722437</v>
      </c>
      <c r="L1652" s="15">
        <f>(((K1652/60)/60)/24)+DATE(1970,1,1)</f>
        <v>41526.435613425929</v>
      </c>
      <c r="M1652" s="10">
        <f t="shared" si="51"/>
        <v>2013</v>
      </c>
      <c r="N1652" t="b">
        <v>0</v>
      </c>
      <c r="O1652">
        <v>32</v>
      </c>
      <c r="P1652" t="b">
        <v>1</v>
      </c>
      <c r="Q1652" t="s">
        <v>8290</v>
      </c>
      <c r="R1652">
        <f>ROUND(E1652/D1652*100,0)</f>
        <v>142</v>
      </c>
      <c r="S1652">
        <f>IFERROR(ROUND(E1652/O1652,2),0)</f>
        <v>88.47</v>
      </c>
      <c r="T1652" s="11" t="s">
        <v>8331</v>
      </c>
      <c r="U1652" t="s">
        <v>8352</v>
      </c>
    </row>
    <row r="1653" spans="1:21" ht="43.2" x14ac:dyDescent="0.3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5">
        <f t="shared" si="50"/>
        <v>40659.290972222225</v>
      </c>
      <c r="K1653">
        <v>1300916220</v>
      </c>
      <c r="L1653" s="15">
        <f>(((K1653/60)/60)/24)+DATE(1970,1,1)</f>
        <v>40625.900694444441</v>
      </c>
      <c r="M1653" s="10">
        <f t="shared" si="51"/>
        <v>2011</v>
      </c>
      <c r="N1653" t="b">
        <v>0</v>
      </c>
      <c r="O1653">
        <v>20</v>
      </c>
      <c r="P1653" t="b">
        <v>1</v>
      </c>
      <c r="Q1653" t="s">
        <v>8290</v>
      </c>
      <c r="R1653">
        <f>ROUND(E1653/D1653*100,0)</f>
        <v>101</v>
      </c>
      <c r="S1653">
        <f>IFERROR(ROUND(E1653/O1653,2),0)</f>
        <v>100.75</v>
      </c>
      <c r="T1653" s="11" t="s">
        <v>8331</v>
      </c>
      <c r="U1653" t="s">
        <v>8352</v>
      </c>
    </row>
    <row r="1654" spans="1:21" ht="43.2" x14ac:dyDescent="0.3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5">
        <f t="shared" si="50"/>
        <v>41602.534641203703</v>
      </c>
      <c r="K1654">
        <v>1382701793</v>
      </c>
      <c r="L1654" s="15">
        <f>(((K1654/60)/60)/24)+DATE(1970,1,1)</f>
        <v>41572.492974537039</v>
      </c>
      <c r="M1654" s="10">
        <f t="shared" si="51"/>
        <v>2013</v>
      </c>
      <c r="N1654" t="b">
        <v>0</v>
      </c>
      <c r="O1654">
        <v>70</v>
      </c>
      <c r="P1654" t="b">
        <v>1</v>
      </c>
      <c r="Q1654" t="s">
        <v>8290</v>
      </c>
      <c r="R1654">
        <f>ROUND(E1654/D1654*100,0)</f>
        <v>101</v>
      </c>
      <c r="S1654">
        <f>IFERROR(ROUND(E1654/O1654,2),0)</f>
        <v>64.709999999999994</v>
      </c>
      <c r="T1654" s="11" t="s">
        <v>8331</v>
      </c>
      <c r="U1654" t="s">
        <v>8352</v>
      </c>
    </row>
    <row r="1655" spans="1:21" ht="43.2" x14ac:dyDescent="0.3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5">
        <f t="shared" si="50"/>
        <v>40657.834444444445</v>
      </c>
      <c r="K1655">
        <v>1300996896</v>
      </c>
      <c r="L1655" s="15">
        <f>(((K1655/60)/60)/24)+DATE(1970,1,1)</f>
        <v>40626.834444444445</v>
      </c>
      <c r="M1655" s="10">
        <f t="shared" si="51"/>
        <v>2011</v>
      </c>
      <c r="N1655" t="b">
        <v>0</v>
      </c>
      <c r="O1655">
        <v>168</v>
      </c>
      <c r="P1655" t="b">
        <v>1</v>
      </c>
      <c r="Q1655" t="s">
        <v>8290</v>
      </c>
      <c r="R1655">
        <f>ROUND(E1655/D1655*100,0)</f>
        <v>174</v>
      </c>
      <c r="S1655">
        <f>IFERROR(ROUND(E1655/O1655,2),0)</f>
        <v>51.85</v>
      </c>
      <c r="T1655" s="11" t="s">
        <v>8331</v>
      </c>
      <c r="U1655" t="s">
        <v>8352</v>
      </c>
    </row>
    <row r="1656" spans="1:21" ht="43.2" x14ac:dyDescent="0.3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5">
        <f t="shared" si="50"/>
        <v>41017.890740740739</v>
      </c>
      <c r="K1656">
        <v>1332192160</v>
      </c>
      <c r="L1656" s="15">
        <f>(((K1656/60)/60)/24)+DATE(1970,1,1)</f>
        <v>40987.890740740739</v>
      </c>
      <c r="M1656" s="10">
        <f t="shared" si="51"/>
        <v>2012</v>
      </c>
      <c r="N1656" t="b">
        <v>0</v>
      </c>
      <c r="O1656">
        <v>34</v>
      </c>
      <c r="P1656" t="b">
        <v>1</v>
      </c>
      <c r="Q1656" t="s">
        <v>8290</v>
      </c>
      <c r="R1656">
        <f>ROUND(E1656/D1656*100,0)</f>
        <v>120</v>
      </c>
      <c r="S1656">
        <f>IFERROR(ROUND(E1656/O1656,2),0)</f>
        <v>38.79</v>
      </c>
      <c r="T1656" s="11" t="s">
        <v>8331</v>
      </c>
      <c r="U1656" t="s">
        <v>8352</v>
      </c>
    </row>
    <row r="1657" spans="1:21" ht="28.8" x14ac:dyDescent="0.3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5">
        <f t="shared" si="50"/>
        <v>41004.750231481477</v>
      </c>
      <c r="K1657">
        <v>1331060420</v>
      </c>
      <c r="L1657" s="15">
        <f>(((K1657/60)/60)/24)+DATE(1970,1,1)</f>
        <v>40974.791898148149</v>
      </c>
      <c r="M1657" s="10">
        <f t="shared" si="51"/>
        <v>2012</v>
      </c>
      <c r="N1657" t="b">
        <v>0</v>
      </c>
      <c r="O1657">
        <v>48</v>
      </c>
      <c r="P1657" t="b">
        <v>1</v>
      </c>
      <c r="Q1657" t="s">
        <v>8290</v>
      </c>
      <c r="R1657">
        <f>ROUND(E1657/D1657*100,0)</f>
        <v>143</v>
      </c>
      <c r="S1657">
        <f>IFERROR(ROUND(E1657/O1657,2),0)</f>
        <v>44.65</v>
      </c>
      <c r="T1657" s="11" t="s">
        <v>8331</v>
      </c>
      <c r="U1657" t="s">
        <v>8352</v>
      </c>
    </row>
    <row r="1658" spans="1:21" ht="57.6" x14ac:dyDescent="0.3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5">
        <f t="shared" si="50"/>
        <v>41256.928842592592</v>
      </c>
      <c r="K1658">
        <v>1352845052</v>
      </c>
      <c r="L1658" s="15">
        <f>(((K1658/60)/60)/24)+DATE(1970,1,1)</f>
        <v>41226.928842592592</v>
      </c>
      <c r="M1658" s="10">
        <f t="shared" si="51"/>
        <v>2012</v>
      </c>
      <c r="N1658" t="b">
        <v>0</v>
      </c>
      <c r="O1658">
        <v>48</v>
      </c>
      <c r="P1658" t="b">
        <v>1</v>
      </c>
      <c r="Q1658" t="s">
        <v>8290</v>
      </c>
      <c r="R1658">
        <f>ROUND(E1658/D1658*100,0)</f>
        <v>100</v>
      </c>
      <c r="S1658">
        <f>IFERROR(ROUND(E1658/O1658,2),0)</f>
        <v>156.77000000000001</v>
      </c>
      <c r="T1658" s="11" t="s">
        <v>8331</v>
      </c>
      <c r="U1658" t="s">
        <v>8352</v>
      </c>
    </row>
    <row r="1659" spans="1:21" ht="43.2" x14ac:dyDescent="0.3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5">
        <f t="shared" si="50"/>
        <v>41053.782037037039</v>
      </c>
      <c r="K1659">
        <v>1335293168</v>
      </c>
      <c r="L1659" s="15">
        <f>(((K1659/60)/60)/24)+DATE(1970,1,1)</f>
        <v>41023.782037037039</v>
      </c>
      <c r="M1659" s="10">
        <f t="shared" si="51"/>
        <v>2012</v>
      </c>
      <c r="N1659" t="b">
        <v>0</v>
      </c>
      <c r="O1659">
        <v>221</v>
      </c>
      <c r="P1659" t="b">
        <v>1</v>
      </c>
      <c r="Q1659" t="s">
        <v>8290</v>
      </c>
      <c r="R1659">
        <f>ROUND(E1659/D1659*100,0)</f>
        <v>105</v>
      </c>
      <c r="S1659">
        <f>IFERROR(ROUND(E1659/O1659,2),0)</f>
        <v>118.7</v>
      </c>
      <c r="T1659" s="11" t="s">
        <v>8331</v>
      </c>
      <c r="U1659" t="s">
        <v>8352</v>
      </c>
    </row>
    <row r="1660" spans="1:21" ht="43.2" x14ac:dyDescent="0.3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5">
        <f t="shared" si="50"/>
        <v>41261.597222222219</v>
      </c>
      <c r="K1660">
        <v>1352524767</v>
      </c>
      <c r="L1660" s="15">
        <f>(((K1660/60)/60)/24)+DATE(1970,1,1)</f>
        <v>41223.22184027778</v>
      </c>
      <c r="M1660" s="10">
        <f t="shared" si="51"/>
        <v>2012</v>
      </c>
      <c r="N1660" t="b">
        <v>0</v>
      </c>
      <c r="O1660">
        <v>107</v>
      </c>
      <c r="P1660" t="b">
        <v>1</v>
      </c>
      <c r="Q1660" t="s">
        <v>8290</v>
      </c>
      <c r="R1660">
        <f>ROUND(E1660/D1660*100,0)</f>
        <v>132</v>
      </c>
      <c r="S1660">
        <f>IFERROR(ROUND(E1660/O1660,2),0)</f>
        <v>74.150000000000006</v>
      </c>
      <c r="T1660" s="11" t="s">
        <v>8331</v>
      </c>
      <c r="U1660" t="s">
        <v>8352</v>
      </c>
    </row>
    <row r="1661" spans="1:21" ht="43.2" x14ac:dyDescent="0.3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5">
        <f t="shared" si="50"/>
        <v>41625.5</v>
      </c>
      <c r="K1661">
        <v>1384811721</v>
      </c>
      <c r="L1661" s="15">
        <f>(((K1661/60)/60)/24)+DATE(1970,1,1)</f>
        <v>41596.913437499999</v>
      </c>
      <c r="M1661" s="10">
        <f t="shared" si="51"/>
        <v>2013</v>
      </c>
      <c r="N1661" t="b">
        <v>0</v>
      </c>
      <c r="O1661">
        <v>45</v>
      </c>
      <c r="P1661" t="b">
        <v>1</v>
      </c>
      <c r="Q1661" t="s">
        <v>8290</v>
      </c>
      <c r="R1661">
        <f>ROUND(E1661/D1661*100,0)</f>
        <v>113</v>
      </c>
      <c r="S1661">
        <f>IFERROR(ROUND(E1661/O1661,2),0)</f>
        <v>12.53</v>
      </c>
      <c r="T1661" s="11" t="s">
        <v>8331</v>
      </c>
      <c r="U1661" t="s">
        <v>8352</v>
      </c>
    </row>
    <row r="1662" spans="1:21" ht="57.6" x14ac:dyDescent="0.3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5">
        <f t="shared" si="50"/>
        <v>42490.915972222225</v>
      </c>
      <c r="K1662">
        <v>1459355950</v>
      </c>
      <c r="L1662" s="15">
        <f>(((K1662/60)/60)/24)+DATE(1970,1,1)</f>
        <v>42459.693865740745</v>
      </c>
      <c r="M1662" s="10">
        <f t="shared" si="51"/>
        <v>2016</v>
      </c>
      <c r="N1662" t="b">
        <v>0</v>
      </c>
      <c r="O1662">
        <v>36</v>
      </c>
      <c r="P1662" t="b">
        <v>1</v>
      </c>
      <c r="Q1662" t="s">
        <v>8290</v>
      </c>
      <c r="R1662">
        <f>ROUND(E1662/D1662*100,0)</f>
        <v>1254</v>
      </c>
      <c r="S1662">
        <f>IFERROR(ROUND(E1662/O1662,2),0)</f>
        <v>27.86</v>
      </c>
      <c r="T1662" s="11" t="s">
        <v>8331</v>
      </c>
      <c r="U1662" t="s">
        <v>8352</v>
      </c>
    </row>
    <row r="1663" spans="1:21" ht="57.6" x14ac:dyDescent="0.3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5">
        <f t="shared" si="50"/>
        <v>42386.875</v>
      </c>
      <c r="K1663">
        <v>1449359831</v>
      </c>
      <c r="L1663" s="15">
        <f>(((K1663/60)/60)/24)+DATE(1970,1,1)</f>
        <v>42343.998043981483</v>
      </c>
      <c r="M1663" s="10">
        <f t="shared" si="51"/>
        <v>2015</v>
      </c>
      <c r="N1663" t="b">
        <v>0</v>
      </c>
      <c r="O1663">
        <v>101</v>
      </c>
      <c r="P1663" t="b">
        <v>1</v>
      </c>
      <c r="Q1663" t="s">
        <v>8290</v>
      </c>
      <c r="R1663">
        <f>ROUND(E1663/D1663*100,0)</f>
        <v>103</v>
      </c>
      <c r="S1663">
        <f>IFERROR(ROUND(E1663/O1663,2),0)</f>
        <v>80.180000000000007</v>
      </c>
      <c r="T1663" s="11" t="s">
        <v>8331</v>
      </c>
      <c r="U1663" t="s">
        <v>8352</v>
      </c>
    </row>
    <row r="1664" spans="1:21" ht="43.2" x14ac:dyDescent="0.3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5">
        <f t="shared" si="50"/>
        <v>40908.239999999998</v>
      </c>
      <c r="K1664">
        <v>1320122736</v>
      </c>
      <c r="L1664" s="15">
        <f>(((K1664/60)/60)/24)+DATE(1970,1,1)</f>
        <v>40848.198333333334</v>
      </c>
      <c r="M1664" s="10">
        <f t="shared" si="51"/>
        <v>2011</v>
      </c>
      <c r="N1664" t="b">
        <v>0</v>
      </c>
      <c r="O1664">
        <v>62</v>
      </c>
      <c r="P1664" t="b">
        <v>1</v>
      </c>
      <c r="Q1664" t="s">
        <v>8290</v>
      </c>
      <c r="R1664">
        <f>ROUND(E1664/D1664*100,0)</f>
        <v>103</v>
      </c>
      <c r="S1664">
        <f>IFERROR(ROUND(E1664/O1664,2),0)</f>
        <v>132.44</v>
      </c>
      <c r="T1664" s="11" t="s">
        <v>8331</v>
      </c>
      <c r="U1664" t="s">
        <v>8352</v>
      </c>
    </row>
    <row r="1665" spans="1:21" ht="43.2" x14ac:dyDescent="0.3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5">
        <f t="shared" si="50"/>
        <v>42036.02207175926</v>
      </c>
      <c r="K1665">
        <v>1420158707</v>
      </c>
      <c r="L1665" s="15">
        <f>(((K1665/60)/60)/24)+DATE(1970,1,1)</f>
        <v>42006.02207175926</v>
      </c>
      <c r="M1665" s="10">
        <f t="shared" si="51"/>
        <v>2015</v>
      </c>
      <c r="N1665" t="b">
        <v>0</v>
      </c>
      <c r="O1665">
        <v>32</v>
      </c>
      <c r="P1665" t="b">
        <v>1</v>
      </c>
      <c r="Q1665" t="s">
        <v>8290</v>
      </c>
      <c r="R1665">
        <f>ROUND(E1665/D1665*100,0)</f>
        <v>108</v>
      </c>
      <c r="S1665">
        <f>IFERROR(ROUND(E1665/O1665,2),0)</f>
        <v>33.75</v>
      </c>
      <c r="T1665" s="11" t="s">
        <v>8331</v>
      </c>
      <c r="U1665" t="s">
        <v>8352</v>
      </c>
    </row>
    <row r="1666" spans="1:21" ht="43.2" x14ac:dyDescent="0.3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5">
        <f t="shared" si="50"/>
        <v>40984.165972222225</v>
      </c>
      <c r="K1666">
        <v>1328033818</v>
      </c>
      <c r="L1666" s="15">
        <f>(((K1666/60)/60)/24)+DATE(1970,1,1)</f>
        <v>40939.761782407404</v>
      </c>
      <c r="M1666" s="10">
        <f t="shared" si="51"/>
        <v>2012</v>
      </c>
      <c r="N1666" t="b">
        <v>0</v>
      </c>
      <c r="O1666">
        <v>89</v>
      </c>
      <c r="P1666" t="b">
        <v>1</v>
      </c>
      <c r="Q1666" t="s">
        <v>8290</v>
      </c>
      <c r="R1666">
        <f>ROUND(E1666/D1666*100,0)</f>
        <v>122</v>
      </c>
      <c r="S1666">
        <f>IFERROR(ROUND(E1666/O1666,2),0)</f>
        <v>34.380000000000003</v>
      </c>
      <c r="T1666" s="11" t="s">
        <v>8331</v>
      </c>
      <c r="U1666" t="s">
        <v>8352</v>
      </c>
    </row>
    <row r="1667" spans="1:21" ht="43.2" x14ac:dyDescent="0.3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5">
        <f t="shared" ref="J1667:J1730" si="52">(((I1667/60)/60)/24)+DATE(1970,1,1)</f>
        <v>40596.125</v>
      </c>
      <c r="K1667">
        <v>1295624113</v>
      </c>
      <c r="L1667" s="15">
        <f>(((K1667/60)/60)/24)+DATE(1970,1,1)</f>
        <v>40564.649456018517</v>
      </c>
      <c r="M1667" s="10">
        <f t="shared" ref="M1667:M1730" si="53">YEAR(L1667)</f>
        <v>2011</v>
      </c>
      <c r="N1667" t="b">
        <v>0</v>
      </c>
      <c r="O1667">
        <v>93</v>
      </c>
      <c r="P1667" t="b">
        <v>1</v>
      </c>
      <c r="Q1667" t="s">
        <v>8290</v>
      </c>
      <c r="R1667">
        <f>ROUND(E1667/D1667*100,0)</f>
        <v>119</v>
      </c>
      <c r="S1667">
        <f>IFERROR(ROUND(E1667/O1667,2),0)</f>
        <v>44.96</v>
      </c>
      <c r="T1667" s="11" t="s">
        <v>8331</v>
      </c>
      <c r="U1667" t="s">
        <v>8352</v>
      </c>
    </row>
    <row r="1668" spans="1:21" ht="43.2" x14ac:dyDescent="0.3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5">
        <f t="shared" si="52"/>
        <v>41361.211493055554</v>
      </c>
      <c r="K1668">
        <v>1361858673</v>
      </c>
      <c r="L1668" s="15">
        <f>(((K1668/60)/60)/24)+DATE(1970,1,1)</f>
        <v>41331.253159722226</v>
      </c>
      <c r="M1668" s="10">
        <f t="shared" si="53"/>
        <v>2013</v>
      </c>
      <c r="N1668" t="b">
        <v>0</v>
      </c>
      <c r="O1668">
        <v>98</v>
      </c>
      <c r="P1668" t="b">
        <v>1</v>
      </c>
      <c r="Q1668" t="s">
        <v>8290</v>
      </c>
      <c r="R1668">
        <f>ROUND(E1668/D1668*100,0)</f>
        <v>161</v>
      </c>
      <c r="S1668">
        <f>IFERROR(ROUND(E1668/O1668,2),0)</f>
        <v>41.04</v>
      </c>
      <c r="T1668" s="11" t="s">
        <v>8331</v>
      </c>
      <c r="U1668" t="s">
        <v>8352</v>
      </c>
    </row>
    <row r="1669" spans="1:21" ht="43.2" x14ac:dyDescent="0.3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5">
        <f t="shared" si="52"/>
        <v>41709.290972222225</v>
      </c>
      <c r="K1669">
        <v>1392169298</v>
      </c>
      <c r="L1669" s="15">
        <f>(((K1669/60)/60)/24)+DATE(1970,1,1)</f>
        <v>41682.0705787037</v>
      </c>
      <c r="M1669" s="10">
        <f t="shared" si="53"/>
        <v>2014</v>
      </c>
      <c r="N1669" t="b">
        <v>0</v>
      </c>
      <c r="O1669">
        <v>82</v>
      </c>
      <c r="P1669" t="b">
        <v>1</v>
      </c>
      <c r="Q1669" t="s">
        <v>8290</v>
      </c>
      <c r="R1669">
        <f>ROUND(E1669/D1669*100,0)</f>
        <v>127</v>
      </c>
      <c r="S1669">
        <f>IFERROR(ROUND(E1669/O1669,2),0)</f>
        <v>52.6</v>
      </c>
      <c r="T1669" s="11" t="s">
        <v>8331</v>
      </c>
      <c r="U1669" t="s">
        <v>8352</v>
      </c>
    </row>
    <row r="1670" spans="1:21" ht="43.2" x14ac:dyDescent="0.3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5">
        <f t="shared" si="52"/>
        <v>40875.191423611112</v>
      </c>
      <c r="K1670">
        <v>1319859339</v>
      </c>
      <c r="L1670" s="15">
        <f>(((K1670/60)/60)/24)+DATE(1970,1,1)</f>
        <v>40845.14975694444</v>
      </c>
      <c r="M1670" s="10">
        <f t="shared" si="53"/>
        <v>2011</v>
      </c>
      <c r="N1670" t="b">
        <v>0</v>
      </c>
      <c r="O1670">
        <v>116</v>
      </c>
      <c r="P1670" t="b">
        <v>1</v>
      </c>
      <c r="Q1670" t="s">
        <v>8290</v>
      </c>
      <c r="R1670">
        <f>ROUND(E1670/D1670*100,0)</f>
        <v>103</v>
      </c>
      <c r="S1670">
        <f>IFERROR(ROUND(E1670/O1670,2),0)</f>
        <v>70.78</v>
      </c>
      <c r="T1670" s="11" t="s">
        <v>8331</v>
      </c>
      <c r="U1670" t="s">
        <v>8352</v>
      </c>
    </row>
    <row r="1671" spans="1:21" ht="57.6" x14ac:dyDescent="0.3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5">
        <f t="shared" si="52"/>
        <v>42521.885138888887</v>
      </c>
      <c r="K1671">
        <v>1459545276</v>
      </c>
      <c r="L1671" s="15">
        <f>(((K1671/60)/60)/24)+DATE(1970,1,1)</f>
        <v>42461.885138888887</v>
      </c>
      <c r="M1671" s="10">
        <f t="shared" si="53"/>
        <v>2016</v>
      </c>
      <c r="N1671" t="b">
        <v>0</v>
      </c>
      <c r="O1671">
        <v>52</v>
      </c>
      <c r="P1671" t="b">
        <v>1</v>
      </c>
      <c r="Q1671" t="s">
        <v>8290</v>
      </c>
      <c r="R1671">
        <f>ROUND(E1671/D1671*100,0)</f>
        <v>140</v>
      </c>
      <c r="S1671">
        <f>IFERROR(ROUND(E1671/O1671,2),0)</f>
        <v>53.75</v>
      </c>
      <c r="T1671" s="11" t="s">
        <v>8331</v>
      </c>
      <c r="U1671" t="s">
        <v>8352</v>
      </c>
    </row>
    <row r="1672" spans="1:21" ht="57.6" x14ac:dyDescent="0.3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5">
        <f t="shared" si="52"/>
        <v>40364.166666666664</v>
      </c>
      <c r="K1672">
        <v>1273961999</v>
      </c>
      <c r="L1672" s="15">
        <f>(((K1672/60)/60)/24)+DATE(1970,1,1)</f>
        <v>40313.930543981485</v>
      </c>
      <c r="M1672" s="10">
        <f t="shared" si="53"/>
        <v>2010</v>
      </c>
      <c r="N1672" t="b">
        <v>0</v>
      </c>
      <c r="O1672">
        <v>23</v>
      </c>
      <c r="P1672" t="b">
        <v>1</v>
      </c>
      <c r="Q1672" t="s">
        <v>8290</v>
      </c>
      <c r="R1672">
        <f>ROUND(E1672/D1672*100,0)</f>
        <v>103</v>
      </c>
      <c r="S1672">
        <f>IFERROR(ROUND(E1672/O1672,2),0)</f>
        <v>44.61</v>
      </c>
      <c r="T1672" s="11" t="s">
        <v>8331</v>
      </c>
      <c r="U1672" t="s">
        <v>8352</v>
      </c>
    </row>
    <row r="1673" spans="1:21" ht="28.8" x14ac:dyDescent="0.3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5">
        <f t="shared" si="52"/>
        <v>42583.54414351852</v>
      </c>
      <c r="K1673">
        <v>1467464614</v>
      </c>
      <c r="L1673" s="15">
        <f>(((K1673/60)/60)/24)+DATE(1970,1,1)</f>
        <v>42553.54414351852</v>
      </c>
      <c r="M1673" s="10">
        <f t="shared" si="53"/>
        <v>2016</v>
      </c>
      <c r="N1673" t="b">
        <v>0</v>
      </c>
      <c r="O1673">
        <v>77</v>
      </c>
      <c r="P1673" t="b">
        <v>1</v>
      </c>
      <c r="Q1673" t="s">
        <v>8290</v>
      </c>
      <c r="R1673">
        <f>ROUND(E1673/D1673*100,0)</f>
        <v>101</v>
      </c>
      <c r="S1673">
        <f>IFERROR(ROUND(E1673/O1673,2),0)</f>
        <v>26.15</v>
      </c>
      <c r="T1673" s="11" t="s">
        <v>8331</v>
      </c>
      <c r="U1673" t="s">
        <v>8352</v>
      </c>
    </row>
    <row r="1674" spans="1:21" ht="43.2" x14ac:dyDescent="0.3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5">
        <f t="shared" si="52"/>
        <v>41064.656597222223</v>
      </c>
      <c r="K1674">
        <v>1336232730</v>
      </c>
      <c r="L1674" s="15">
        <f>(((K1674/60)/60)/24)+DATE(1970,1,1)</f>
        <v>41034.656597222223</v>
      </c>
      <c r="M1674" s="10">
        <f t="shared" si="53"/>
        <v>2012</v>
      </c>
      <c r="N1674" t="b">
        <v>0</v>
      </c>
      <c r="O1674">
        <v>49</v>
      </c>
      <c r="P1674" t="b">
        <v>1</v>
      </c>
      <c r="Q1674" t="s">
        <v>8290</v>
      </c>
      <c r="R1674">
        <f>ROUND(E1674/D1674*100,0)</f>
        <v>113</v>
      </c>
      <c r="S1674">
        <f>IFERROR(ROUND(E1674/O1674,2),0)</f>
        <v>39.18</v>
      </c>
      <c r="T1674" s="11" t="s">
        <v>8331</v>
      </c>
      <c r="U1674" t="s">
        <v>8352</v>
      </c>
    </row>
    <row r="1675" spans="1:21" ht="43.2" x14ac:dyDescent="0.3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5">
        <f t="shared" si="52"/>
        <v>42069.878379629634</v>
      </c>
      <c r="K1675">
        <v>1423083892</v>
      </c>
      <c r="L1675" s="15">
        <f>(((K1675/60)/60)/24)+DATE(1970,1,1)</f>
        <v>42039.878379629634</v>
      </c>
      <c r="M1675" s="10">
        <f t="shared" si="53"/>
        <v>2015</v>
      </c>
      <c r="N1675" t="b">
        <v>0</v>
      </c>
      <c r="O1675">
        <v>59</v>
      </c>
      <c r="P1675" t="b">
        <v>1</v>
      </c>
      <c r="Q1675" t="s">
        <v>8290</v>
      </c>
      <c r="R1675">
        <f>ROUND(E1675/D1675*100,0)</f>
        <v>128</v>
      </c>
      <c r="S1675">
        <f>IFERROR(ROUND(E1675/O1675,2),0)</f>
        <v>45.59</v>
      </c>
      <c r="T1675" s="11" t="s">
        <v>8331</v>
      </c>
      <c r="U1675" t="s">
        <v>8352</v>
      </c>
    </row>
    <row r="1676" spans="1:21" ht="43.2" x14ac:dyDescent="0.3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5">
        <f t="shared" si="52"/>
        <v>42600.290972222225</v>
      </c>
      <c r="K1676">
        <v>1468852306</v>
      </c>
      <c r="L1676" s="15">
        <f>(((K1676/60)/60)/24)+DATE(1970,1,1)</f>
        <v>42569.605393518519</v>
      </c>
      <c r="M1676" s="10">
        <f t="shared" si="53"/>
        <v>2016</v>
      </c>
      <c r="N1676" t="b">
        <v>0</v>
      </c>
      <c r="O1676">
        <v>113</v>
      </c>
      <c r="P1676" t="b">
        <v>1</v>
      </c>
      <c r="Q1676" t="s">
        <v>8290</v>
      </c>
      <c r="R1676">
        <f>ROUND(E1676/D1676*100,0)</f>
        <v>202</v>
      </c>
      <c r="S1676">
        <f>IFERROR(ROUND(E1676/O1676,2),0)</f>
        <v>89.25</v>
      </c>
      <c r="T1676" s="11" t="s">
        <v>8331</v>
      </c>
      <c r="U1676" t="s">
        <v>8352</v>
      </c>
    </row>
    <row r="1677" spans="1:21" ht="28.8" x14ac:dyDescent="0.3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5">
        <f t="shared" si="52"/>
        <v>40832.918749999997</v>
      </c>
      <c r="K1677">
        <v>1316194540</v>
      </c>
      <c r="L1677" s="15">
        <f>(((K1677/60)/60)/24)+DATE(1970,1,1)</f>
        <v>40802.733101851853</v>
      </c>
      <c r="M1677" s="10">
        <f t="shared" si="53"/>
        <v>2011</v>
      </c>
      <c r="N1677" t="b">
        <v>0</v>
      </c>
      <c r="O1677">
        <v>34</v>
      </c>
      <c r="P1677" t="b">
        <v>1</v>
      </c>
      <c r="Q1677" t="s">
        <v>8290</v>
      </c>
      <c r="R1677">
        <f>ROUND(E1677/D1677*100,0)</f>
        <v>137</v>
      </c>
      <c r="S1677">
        <f>IFERROR(ROUND(E1677/O1677,2),0)</f>
        <v>40.42</v>
      </c>
      <c r="T1677" s="11" t="s">
        <v>8331</v>
      </c>
      <c r="U1677" t="s">
        <v>8352</v>
      </c>
    </row>
    <row r="1678" spans="1:21" ht="28.8" x14ac:dyDescent="0.3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5">
        <f t="shared" si="52"/>
        <v>41020.165972222225</v>
      </c>
      <c r="K1678">
        <v>1330968347</v>
      </c>
      <c r="L1678" s="15">
        <f>(((K1678/60)/60)/24)+DATE(1970,1,1)</f>
        <v>40973.72623842593</v>
      </c>
      <c r="M1678" s="10">
        <f t="shared" si="53"/>
        <v>2012</v>
      </c>
      <c r="N1678" t="b">
        <v>0</v>
      </c>
      <c r="O1678">
        <v>42</v>
      </c>
      <c r="P1678" t="b">
        <v>1</v>
      </c>
      <c r="Q1678" t="s">
        <v>8290</v>
      </c>
      <c r="R1678">
        <f>ROUND(E1678/D1678*100,0)</f>
        <v>115</v>
      </c>
      <c r="S1678">
        <f>IFERROR(ROUND(E1678/O1678,2),0)</f>
        <v>82.38</v>
      </c>
      <c r="T1678" s="11" t="s">
        <v>8331</v>
      </c>
      <c r="U1678" t="s">
        <v>8352</v>
      </c>
    </row>
    <row r="1679" spans="1:21" ht="43.2" x14ac:dyDescent="0.3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5">
        <f t="shared" si="52"/>
        <v>42476.249305555553</v>
      </c>
      <c r="K1679">
        <v>1455615976</v>
      </c>
      <c r="L1679" s="15">
        <f>(((K1679/60)/60)/24)+DATE(1970,1,1)</f>
        <v>42416.407129629632</v>
      </c>
      <c r="M1679" s="10">
        <f t="shared" si="53"/>
        <v>2016</v>
      </c>
      <c r="N1679" t="b">
        <v>0</v>
      </c>
      <c r="O1679">
        <v>42</v>
      </c>
      <c r="P1679" t="b">
        <v>1</v>
      </c>
      <c r="Q1679" t="s">
        <v>8290</v>
      </c>
      <c r="R1679">
        <f>ROUND(E1679/D1679*100,0)</f>
        <v>112</v>
      </c>
      <c r="S1679">
        <f>IFERROR(ROUND(E1679/O1679,2),0)</f>
        <v>159.52000000000001</v>
      </c>
      <c r="T1679" s="11" t="s">
        <v>8331</v>
      </c>
      <c r="U1679" t="s">
        <v>8352</v>
      </c>
    </row>
    <row r="1680" spans="1:21" ht="43.2" x14ac:dyDescent="0.3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5">
        <f t="shared" si="52"/>
        <v>41676.854988425926</v>
      </c>
      <c r="K1680">
        <v>1390509071</v>
      </c>
      <c r="L1680" s="15">
        <f>(((K1680/60)/60)/24)+DATE(1970,1,1)</f>
        <v>41662.854988425926</v>
      </c>
      <c r="M1680" s="10">
        <f t="shared" si="53"/>
        <v>2014</v>
      </c>
      <c r="N1680" t="b">
        <v>0</v>
      </c>
      <c r="O1680">
        <v>49</v>
      </c>
      <c r="P1680" t="b">
        <v>1</v>
      </c>
      <c r="Q1680" t="s">
        <v>8290</v>
      </c>
      <c r="R1680">
        <f>ROUND(E1680/D1680*100,0)</f>
        <v>118</v>
      </c>
      <c r="S1680">
        <f>IFERROR(ROUND(E1680/O1680,2),0)</f>
        <v>36.24</v>
      </c>
      <c r="T1680" s="11" t="s">
        <v>8331</v>
      </c>
      <c r="U1680" t="s">
        <v>8352</v>
      </c>
    </row>
    <row r="1681" spans="1:21" ht="57.6" x14ac:dyDescent="0.3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5">
        <f t="shared" si="52"/>
        <v>40746.068807870368</v>
      </c>
      <c r="K1681">
        <v>1309311545</v>
      </c>
      <c r="L1681" s="15">
        <f>(((K1681/60)/60)/24)+DATE(1970,1,1)</f>
        <v>40723.068807870368</v>
      </c>
      <c r="M1681" s="10">
        <f t="shared" si="53"/>
        <v>2011</v>
      </c>
      <c r="N1681" t="b">
        <v>0</v>
      </c>
      <c r="O1681">
        <v>56</v>
      </c>
      <c r="P1681" t="b">
        <v>1</v>
      </c>
      <c r="Q1681" t="s">
        <v>8290</v>
      </c>
      <c r="R1681">
        <f>ROUND(E1681/D1681*100,0)</f>
        <v>175</v>
      </c>
      <c r="S1681">
        <f>IFERROR(ROUND(E1681/O1681,2),0)</f>
        <v>62.5</v>
      </c>
      <c r="T1681" s="11" t="s">
        <v>8331</v>
      </c>
      <c r="U1681" t="s">
        <v>8352</v>
      </c>
    </row>
    <row r="1682" spans="1:21" ht="28.8" x14ac:dyDescent="0.3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5">
        <f t="shared" si="52"/>
        <v>41832.757719907408</v>
      </c>
      <c r="K1682">
        <v>1402596667</v>
      </c>
      <c r="L1682" s="15">
        <f>(((K1682/60)/60)/24)+DATE(1970,1,1)</f>
        <v>41802.757719907408</v>
      </c>
      <c r="M1682" s="10">
        <f t="shared" si="53"/>
        <v>2014</v>
      </c>
      <c r="N1682" t="b">
        <v>0</v>
      </c>
      <c r="O1682">
        <v>25</v>
      </c>
      <c r="P1682" t="b">
        <v>1</v>
      </c>
      <c r="Q1682" t="s">
        <v>8290</v>
      </c>
      <c r="R1682">
        <f>ROUND(E1682/D1682*100,0)</f>
        <v>118</v>
      </c>
      <c r="S1682">
        <f>IFERROR(ROUND(E1682/O1682,2),0)</f>
        <v>47</v>
      </c>
      <c r="T1682" s="11" t="s">
        <v>8331</v>
      </c>
      <c r="U1682" t="s">
        <v>8352</v>
      </c>
    </row>
    <row r="1683" spans="1:21" ht="43.2" x14ac:dyDescent="0.3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5">
        <f t="shared" si="52"/>
        <v>42823.083333333328</v>
      </c>
      <c r="K1683">
        <v>1486522484</v>
      </c>
      <c r="L1683" s="15">
        <f>(((K1683/60)/60)/24)+DATE(1970,1,1)</f>
        <v>42774.121342592596</v>
      </c>
      <c r="M1683" s="10">
        <f t="shared" si="53"/>
        <v>2017</v>
      </c>
      <c r="N1683" t="b">
        <v>0</v>
      </c>
      <c r="O1683">
        <v>884</v>
      </c>
      <c r="P1683" t="b">
        <v>0</v>
      </c>
      <c r="Q1683" t="s">
        <v>8291</v>
      </c>
      <c r="R1683">
        <f>ROUND(E1683/D1683*100,0)</f>
        <v>101</v>
      </c>
      <c r="S1683">
        <f>IFERROR(ROUND(E1683/O1683,2),0)</f>
        <v>74.58</v>
      </c>
      <c r="T1683" s="11" t="s">
        <v>8331</v>
      </c>
      <c r="U1683" t="s">
        <v>8353</v>
      </c>
    </row>
    <row r="1684" spans="1:21" ht="43.2" x14ac:dyDescent="0.3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5">
        <f t="shared" si="52"/>
        <v>42839.171990740739</v>
      </c>
      <c r="K1684">
        <v>1486962460</v>
      </c>
      <c r="L1684" s="15">
        <f>(((K1684/60)/60)/24)+DATE(1970,1,1)</f>
        <v>42779.21365740741</v>
      </c>
      <c r="M1684" s="10">
        <f t="shared" si="53"/>
        <v>2017</v>
      </c>
      <c r="N1684" t="b">
        <v>0</v>
      </c>
      <c r="O1684">
        <v>0</v>
      </c>
      <c r="P1684" t="b">
        <v>0</v>
      </c>
      <c r="Q1684" t="s">
        <v>8291</v>
      </c>
      <c r="R1684">
        <f>ROUND(E1684/D1684*100,0)</f>
        <v>0</v>
      </c>
      <c r="S1684">
        <f>IFERROR(ROUND(E1684/O1684,2),0)</f>
        <v>0</v>
      </c>
      <c r="T1684" s="11" t="s">
        <v>8331</v>
      </c>
      <c r="U1684" t="s">
        <v>8353</v>
      </c>
    </row>
    <row r="1685" spans="1:21" ht="43.2" x14ac:dyDescent="0.3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5">
        <f t="shared" si="52"/>
        <v>42832.781689814816</v>
      </c>
      <c r="K1685">
        <v>1489517138</v>
      </c>
      <c r="L1685" s="15">
        <f>(((K1685/60)/60)/24)+DATE(1970,1,1)</f>
        <v>42808.781689814816</v>
      </c>
      <c r="M1685" s="10">
        <f t="shared" si="53"/>
        <v>2017</v>
      </c>
      <c r="N1685" t="b">
        <v>0</v>
      </c>
      <c r="O1685">
        <v>10</v>
      </c>
      <c r="P1685" t="b">
        <v>0</v>
      </c>
      <c r="Q1685" t="s">
        <v>8291</v>
      </c>
      <c r="R1685">
        <f>ROUND(E1685/D1685*100,0)</f>
        <v>22</v>
      </c>
      <c r="S1685">
        <f>IFERROR(ROUND(E1685/O1685,2),0)</f>
        <v>76</v>
      </c>
      <c r="T1685" s="11" t="s">
        <v>8331</v>
      </c>
      <c r="U1685" t="s">
        <v>8353</v>
      </c>
    </row>
    <row r="1686" spans="1:21" ht="28.8" x14ac:dyDescent="0.3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5">
        <f t="shared" si="52"/>
        <v>42811.773622685185</v>
      </c>
      <c r="K1686">
        <v>1487360041</v>
      </c>
      <c r="L1686" s="15">
        <f>(((K1686/60)/60)/24)+DATE(1970,1,1)</f>
        <v>42783.815289351856</v>
      </c>
      <c r="M1686" s="10">
        <f t="shared" si="53"/>
        <v>2017</v>
      </c>
      <c r="N1686" t="b">
        <v>0</v>
      </c>
      <c r="O1686">
        <v>101</v>
      </c>
      <c r="P1686" t="b">
        <v>0</v>
      </c>
      <c r="Q1686" t="s">
        <v>8291</v>
      </c>
      <c r="R1686">
        <f>ROUND(E1686/D1686*100,0)</f>
        <v>109</v>
      </c>
      <c r="S1686">
        <f>IFERROR(ROUND(E1686/O1686,2),0)</f>
        <v>86.44</v>
      </c>
      <c r="T1686" s="11" t="s">
        <v>8331</v>
      </c>
      <c r="U1686" t="s">
        <v>8353</v>
      </c>
    </row>
    <row r="1687" spans="1:21" ht="43.2" x14ac:dyDescent="0.3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5">
        <f t="shared" si="52"/>
        <v>42818.208599537036</v>
      </c>
      <c r="K1687">
        <v>1487743223</v>
      </c>
      <c r="L1687" s="15">
        <f>(((K1687/60)/60)/24)+DATE(1970,1,1)</f>
        <v>42788.2502662037</v>
      </c>
      <c r="M1687" s="10">
        <f t="shared" si="53"/>
        <v>2017</v>
      </c>
      <c r="N1687" t="b">
        <v>0</v>
      </c>
      <c r="O1687">
        <v>15</v>
      </c>
      <c r="P1687" t="b">
        <v>0</v>
      </c>
      <c r="Q1687" t="s">
        <v>8291</v>
      </c>
      <c r="R1687">
        <f>ROUND(E1687/D1687*100,0)</f>
        <v>103</v>
      </c>
      <c r="S1687">
        <f>IFERROR(ROUND(E1687/O1687,2),0)</f>
        <v>24</v>
      </c>
      <c r="T1687" s="11" t="s">
        <v>8331</v>
      </c>
      <c r="U1687" t="s">
        <v>8353</v>
      </c>
    </row>
    <row r="1688" spans="1:21" ht="43.2" x14ac:dyDescent="0.3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5">
        <f t="shared" si="52"/>
        <v>42852.802303240736</v>
      </c>
      <c r="K1688">
        <v>1488140119</v>
      </c>
      <c r="L1688" s="15">
        <f>(((K1688/60)/60)/24)+DATE(1970,1,1)</f>
        <v>42792.843969907408</v>
      </c>
      <c r="M1688" s="10">
        <f t="shared" si="53"/>
        <v>2017</v>
      </c>
      <c r="N1688" t="b">
        <v>0</v>
      </c>
      <c r="O1688">
        <v>1</v>
      </c>
      <c r="P1688" t="b">
        <v>0</v>
      </c>
      <c r="Q1688" t="s">
        <v>8291</v>
      </c>
      <c r="R1688">
        <f>ROUND(E1688/D1688*100,0)</f>
        <v>0</v>
      </c>
      <c r="S1688">
        <f>IFERROR(ROUND(E1688/O1688,2),0)</f>
        <v>18</v>
      </c>
      <c r="T1688" s="11" t="s">
        <v>8331</v>
      </c>
      <c r="U1688" t="s">
        <v>8353</v>
      </c>
    </row>
    <row r="1689" spans="1:21" ht="43.2" x14ac:dyDescent="0.3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5">
        <f t="shared" si="52"/>
        <v>42835.84375</v>
      </c>
      <c r="K1689">
        <v>1488935245</v>
      </c>
      <c r="L1689" s="15">
        <f>(((K1689/60)/60)/24)+DATE(1970,1,1)</f>
        <v>42802.046817129631</v>
      </c>
      <c r="M1689" s="10">
        <f t="shared" si="53"/>
        <v>2017</v>
      </c>
      <c r="N1689" t="b">
        <v>0</v>
      </c>
      <c r="O1689">
        <v>39</v>
      </c>
      <c r="P1689" t="b">
        <v>0</v>
      </c>
      <c r="Q1689" t="s">
        <v>8291</v>
      </c>
      <c r="R1689">
        <f>ROUND(E1689/D1689*100,0)</f>
        <v>31</v>
      </c>
      <c r="S1689">
        <f>IFERROR(ROUND(E1689/O1689,2),0)</f>
        <v>80.13</v>
      </c>
      <c r="T1689" s="11" t="s">
        <v>8331</v>
      </c>
      <c r="U1689" t="s">
        <v>8353</v>
      </c>
    </row>
    <row r="1690" spans="1:21" ht="57.6" x14ac:dyDescent="0.3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5">
        <f t="shared" si="52"/>
        <v>42834.492986111116</v>
      </c>
      <c r="K1690">
        <v>1489150194</v>
      </c>
      <c r="L1690" s="15">
        <f>(((K1690/60)/60)/24)+DATE(1970,1,1)</f>
        <v>42804.534652777773</v>
      </c>
      <c r="M1690" s="10">
        <f t="shared" si="53"/>
        <v>2017</v>
      </c>
      <c r="N1690" t="b">
        <v>0</v>
      </c>
      <c r="O1690">
        <v>7</v>
      </c>
      <c r="P1690" t="b">
        <v>0</v>
      </c>
      <c r="Q1690" t="s">
        <v>8291</v>
      </c>
      <c r="R1690">
        <f>ROUND(E1690/D1690*100,0)</f>
        <v>44</v>
      </c>
      <c r="S1690">
        <f>IFERROR(ROUND(E1690/O1690,2),0)</f>
        <v>253.14</v>
      </c>
      <c r="T1690" s="11" t="s">
        <v>8331</v>
      </c>
      <c r="U1690" t="s">
        <v>8353</v>
      </c>
    </row>
    <row r="1691" spans="1:21" ht="28.8" x14ac:dyDescent="0.3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5">
        <f t="shared" si="52"/>
        <v>42810.900810185187</v>
      </c>
      <c r="K1691">
        <v>1487111830</v>
      </c>
      <c r="L1691" s="15">
        <f>(((K1691/60)/60)/24)+DATE(1970,1,1)</f>
        <v>42780.942476851851</v>
      </c>
      <c r="M1691" s="10">
        <f t="shared" si="53"/>
        <v>2017</v>
      </c>
      <c r="N1691" t="b">
        <v>0</v>
      </c>
      <c r="O1691">
        <v>14</v>
      </c>
      <c r="P1691" t="b">
        <v>0</v>
      </c>
      <c r="Q1691" t="s">
        <v>8291</v>
      </c>
      <c r="R1691">
        <f>ROUND(E1691/D1691*100,0)</f>
        <v>100</v>
      </c>
      <c r="S1691">
        <f>IFERROR(ROUND(E1691/O1691,2),0)</f>
        <v>171.43</v>
      </c>
      <c r="T1691" s="11" t="s">
        <v>8331</v>
      </c>
      <c r="U1691" t="s">
        <v>8353</v>
      </c>
    </row>
    <row r="1692" spans="1:21" ht="43.2" x14ac:dyDescent="0.3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5">
        <f t="shared" si="52"/>
        <v>42831.389374999999</v>
      </c>
      <c r="K1692">
        <v>1488882042</v>
      </c>
      <c r="L1692" s="15">
        <f>(((K1692/60)/60)/24)+DATE(1970,1,1)</f>
        <v>42801.43104166667</v>
      </c>
      <c r="M1692" s="10">
        <f t="shared" si="53"/>
        <v>2017</v>
      </c>
      <c r="N1692" t="b">
        <v>0</v>
      </c>
      <c r="O1692">
        <v>11</v>
      </c>
      <c r="P1692" t="b">
        <v>0</v>
      </c>
      <c r="Q1692" t="s">
        <v>8291</v>
      </c>
      <c r="R1692">
        <f>ROUND(E1692/D1692*100,0)</f>
        <v>25</v>
      </c>
      <c r="S1692">
        <f>IFERROR(ROUND(E1692/O1692,2),0)</f>
        <v>57.73</v>
      </c>
      <c r="T1692" s="11" t="s">
        <v>8331</v>
      </c>
      <c r="U1692" t="s">
        <v>8353</v>
      </c>
    </row>
    <row r="1693" spans="1:21" ht="43.2" x14ac:dyDescent="0.3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5">
        <f t="shared" si="52"/>
        <v>42828.041666666672</v>
      </c>
      <c r="K1693">
        <v>1488387008</v>
      </c>
      <c r="L1693" s="15">
        <f>(((K1693/60)/60)/24)+DATE(1970,1,1)</f>
        <v>42795.701481481476</v>
      </c>
      <c r="M1693" s="10">
        <f t="shared" si="53"/>
        <v>2017</v>
      </c>
      <c r="N1693" t="b">
        <v>0</v>
      </c>
      <c r="O1693">
        <v>38</v>
      </c>
      <c r="P1693" t="b">
        <v>0</v>
      </c>
      <c r="Q1693" t="s">
        <v>8291</v>
      </c>
      <c r="R1693">
        <f>ROUND(E1693/D1693*100,0)</f>
        <v>33</v>
      </c>
      <c r="S1693">
        <f>IFERROR(ROUND(E1693/O1693,2),0)</f>
        <v>264.26</v>
      </c>
      <c r="T1693" s="11" t="s">
        <v>8331</v>
      </c>
      <c r="U1693" t="s">
        <v>8353</v>
      </c>
    </row>
    <row r="1694" spans="1:21" ht="43.2" x14ac:dyDescent="0.3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5">
        <f t="shared" si="52"/>
        <v>42820.999305555553</v>
      </c>
      <c r="K1694">
        <v>1487734667</v>
      </c>
      <c r="L1694" s="15">
        <f>(((K1694/60)/60)/24)+DATE(1970,1,1)</f>
        <v>42788.151238425926</v>
      </c>
      <c r="M1694" s="10">
        <f t="shared" si="53"/>
        <v>2017</v>
      </c>
      <c r="N1694" t="b">
        <v>0</v>
      </c>
      <c r="O1694">
        <v>15</v>
      </c>
      <c r="P1694" t="b">
        <v>0</v>
      </c>
      <c r="Q1694" t="s">
        <v>8291</v>
      </c>
      <c r="R1694">
        <f>ROUND(E1694/D1694*100,0)</f>
        <v>48</v>
      </c>
      <c r="S1694">
        <f>IFERROR(ROUND(E1694/O1694,2),0)</f>
        <v>159.33000000000001</v>
      </c>
      <c r="T1694" s="11" t="s">
        <v>8331</v>
      </c>
      <c r="U1694" t="s">
        <v>8353</v>
      </c>
    </row>
    <row r="1695" spans="1:21" ht="43.2" x14ac:dyDescent="0.3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5">
        <f t="shared" si="52"/>
        <v>42834.833333333328</v>
      </c>
      <c r="K1695">
        <v>1489097112</v>
      </c>
      <c r="L1695" s="15">
        <f>(((K1695/60)/60)/24)+DATE(1970,1,1)</f>
        <v>42803.920277777783</v>
      </c>
      <c r="M1695" s="10">
        <f t="shared" si="53"/>
        <v>2017</v>
      </c>
      <c r="N1695" t="b">
        <v>0</v>
      </c>
      <c r="O1695">
        <v>8</v>
      </c>
      <c r="P1695" t="b">
        <v>0</v>
      </c>
      <c r="Q1695" t="s">
        <v>8291</v>
      </c>
      <c r="R1695">
        <f>ROUND(E1695/D1695*100,0)</f>
        <v>9</v>
      </c>
      <c r="S1695">
        <f>IFERROR(ROUND(E1695/O1695,2),0)</f>
        <v>35</v>
      </c>
      <c r="T1695" s="11" t="s">
        <v>8331</v>
      </c>
      <c r="U1695" t="s">
        <v>8353</v>
      </c>
    </row>
    <row r="1696" spans="1:21" ht="43.2" x14ac:dyDescent="0.3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5">
        <f t="shared" si="52"/>
        <v>42821.191666666666</v>
      </c>
      <c r="K1696">
        <v>1488038674</v>
      </c>
      <c r="L1696" s="15">
        <f>(((K1696/60)/60)/24)+DATE(1970,1,1)</f>
        <v>42791.669837962967</v>
      </c>
      <c r="M1696" s="10">
        <f t="shared" si="53"/>
        <v>2017</v>
      </c>
      <c r="N1696" t="b">
        <v>0</v>
      </c>
      <c r="O1696">
        <v>1</v>
      </c>
      <c r="P1696" t="b">
        <v>0</v>
      </c>
      <c r="Q1696" t="s">
        <v>8291</v>
      </c>
      <c r="R1696">
        <f>ROUND(E1696/D1696*100,0)</f>
        <v>0</v>
      </c>
      <c r="S1696">
        <f>IFERROR(ROUND(E1696/O1696,2),0)</f>
        <v>5</v>
      </c>
      <c r="T1696" s="11" t="s">
        <v>8331</v>
      </c>
      <c r="U1696" t="s">
        <v>8353</v>
      </c>
    </row>
    <row r="1697" spans="1:21" ht="57.6" x14ac:dyDescent="0.3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5">
        <f t="shared" si="52"/>
        <v>42835.041666666672</v>
      </c>
      <c r="K1697">
        <v>1488847514</v>
      </c>
      <c r="L1697" s="15">
        <f>(((K1697/60)/60)/24)+DATE(1970,1,1)</f>
        <v>42801.031412037039</v>
      </c>
      <c r="M1697" s="10">
        <f t="shared" si="53"/>
        <v>2017</v>
      </c>
      <c r="N1697" t="b">
        <v>0</v>
      </c>
      <c r="O1697">
        <v>23</v>
      </c>
      <c r="P1697" t="b">
        <v>0</v>
      </c>
      <c r="Q1697" t="s">
        <v>8291</v>
      </c>
      <c r="R1697">
        <f>ROUND(E1697/D1697*100,0)</f>
        <v>12</v>
      </c>
      <c r="S1697">
        <f>IFERROR(ROUND(E1697/O1697,2),0)</f>
        <v>61.09</v>
      </c>
      <c r="T1697" s="11" t="s">
        <v>8331</v>
      </c>
      <c r="U1697" t="s">
        <v>8353</v>
      </c>
    </row>
    <row r="1698" spans="1:21" ht="43.2" x14ac:dyDescent="0.3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5">
        <f t="shared" si="52"/>
        <v>42826.027905092589</v>
      </c>
      <c r="K1698">
        <v>1488418811</v>
      </c>
      <c r="L1698" s="15">
        <f>(((K1698/60)/60)/24)+DATE(1970,1,1)</f>
        <v>42796.069571759261</v>
      </c>
      <c r="M1698" s="10">
        <f t="shared" si="53"/>
        <v>2017</v>
      </c>
      <c r="N1698" t="b">
        <v>0</v>
      </c>
      <c r="O1698">
        <v>0</v>
      </c>
      <c r="P1698" t="b">
        <v>0</v>
      </c>
      <c r="Q1698" t="s">
        <v>8291</v>
      </c>
      <c r="R1698">
        <f>ROUND(E1698/D1698*100,0)</f>
        <v>0</v>
      </c>
      <c r="S1698">
        <f>IFERROR(ROUND(E1698/O1698,2),0)</f>
        <v>0</v>
      </c>
      <c r="T1698" s="11" t="s">
        <v>8331</v>
      </c>
      <c r="U1698" t="s">
        <v>8353</v>
      </c>
    </row>
    <row r="1699" spans="1:21" ht="43.2" x14ac:dyDescent="0.3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5">
        <f t="shared" si="52"/>
        <v>42834.991296296299</v>
      </c>
      <c r="K1699">
        <v>1489193248</v>
      </c>
      <c r="L1699" s="15">
        <f>(((K1699/60)/60)/24)+DATE(1970,1,1)</f>
        <v>42805.032962962956</v>
      </c>
      <c r="M1699" s="10">
        <f t="shared" si="53"/>
        <v>2017</v>
      </c>
      <c r="N1699" t="b">
        <v>0</v>
      </c>
      <c r="O1699">
        <v>22</v>
      </c>
      <c r="P1699" t="b">
        <v>0</v>
      </c>
      <c r="Q1699" t="s">
        <v>8291</v>
      </c>
      <c r="R1699">
        <f>ROUND(E1699/D1699*100,0)</f>
        <v>20</v>
      </c>
      <c r="S1699">
        <f>IFERROR(ROUND(E1699/O1699,2),0)</f>
        <v>114.82</v>
      </c>
      <c r="T1699" s="11" t="s">
        <v>8331</v>
      </c>
      <c r="U1699" t="s">
        <v>8353</v>
      </c>
    </row>
    <row r="1700" spans="1:21" ht="72" x14ac:dyDescent="0.3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5">
        <f t="shared" si="52"/>
        <v>42820.147916666669</v>
      </c>
      <c r="K1700">
        <v>1488430760</v>
      </c>
      <c r="L1700" s="15">
        <f>(((K1700/60)/60)/24)+DATE(1970,1,1)</f>
        <v>42796.207870370374</v>
      </c>
      <c r="M1700" s="10">
        <f t="shared" si="53"/>
        <v>2017</v>
      </c>
      <c r="N1700" t="b">
        <v>0</v>
      </c>
      <c r="O1700">
        <v>0</v>
      </c>
      <c r="P1700" t="b">
        <v>0</v>
      </c>
      <c r="Q1700" t="s">
        <v>8291</v>
      </c>
      <c r="R1700">
        <f>ROUND(E1700/D1700*100,0)</f>
        <v>0</v>
      </c>
      <c r="S1700">
        <f>IFERROR(ROUND(E1700/O1700,2),0)</f>
        <v>0</v>
      </c>
      <c r="T1700" s="11" t="s">
        <v>8331</v>
      </c>
      <c r="U1700" t="s">
        <v>8353</v>
      </c>
    </row>
    <row r="1701" spans="1:21" ht="43.2" x14ac:dyDescent="0.3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5">
        <f t="shared" si="52"/>
        <v>42836.863946759258</v>
      </c>
      <c r="K1701">
        <v>1489351445</v>
      </c>
      <c r="L1701" s="15">
        <f>(((K1701/60)/60)/24)+DATE(1970,1,1)</f>
        <v>42806.863946759258</v>
      </c>
      <c r="M1701" s="10">
        <f t="shared" si="53"/>
        <v>2017</v>
      </c>
      <c r="N1701" t="b">
        <v>0</v>
      </c>
      <c r="O1701">
        <v>4</v>
      </c>
      <c r="P1701" t="b">
        <v>0</v>
      </c>
      <c r="Q1701" t="s">
        <v>8291</v>
      </c>
      <c r="R1701">
        <f>ROUND(E1701/D1701*100,0)</f>
        <v>4</v>
      </c>
      <c r="S1701">
        <f>IFERROR(ROUND(E1701/O1701,2),0)</f>
        <v>54</v>
      </c>
      <c r="T1701" s="11" t="s">
        <v>8331</v>
      </c>
      <c r="U1701" t="s">
        <v>8353</v>
      </c>
    </row>
    <row r="1702" spans="1:21" ht="43.2" x14ac:dyDescent="0.3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5">
        <f t="shared" si="52"/>
        <v>42826.166666666672</v>
      </c>
      <c r="K1702">
        <v>1488418990</v>
      </c>
      <c r="L1702" s="15">
        <f>(((K1702/60)/60)/24)+DATE(1970,1,1)</f>
        <v>42796.071643518517</v>
      </c>
      <c r="M1702" s="10">
        <f t="shared" si="53"/>
        <v>2017</v>
      </c>
      <c r="N1702" t="b">
        <v>0</v>
      </c>
      <c r="O1702">
        <v>79</v>
      </c>
      <c r="P1702" t="b">
        <v>0</v>
      </c>
      <c r="Q1702" t="s">
        <v>8291</v>
      </c>
      <c r="R1702">
        <f>ROUND(E1702/D1702*100,0)</f>
        <v>26</v>
      </c>
      <c r="S1702">
        <f>IFERROR(ROUND(E1702/O1702,2),0)</f>
        <v>65.97</v>
      </c>
      <c r="T1702" s="11" t="s">
        <v>8331</v>
      </c>
      <c r="U1702" t="s">
        <v>8353</v>
      </c>
    </row>
    <row r="1703" spans="1:21" ht="43.2" x14ac:dyDescent="0.3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5">
        <f t="shared" si="52"/>
        <v>42019.664409722223</v>
      </c>
      <c r="K1703">
        <v>1418745405</v>
      </c>
      <c r="L1703" s="15">
        <f>(((K1703/60)/60)/24)+DATE(1970,1,1)</f>
        <v>41989.664409722223</v>
      </c>
      <c r="M1703" s="10">
        <f t="shared" si="53"/>
        <v>2014</v>
      </c>
      <c r="N1703" t="b">
        <v>0</v>
      </c>
      <c r="O1703">
        <v>2</v>
      </c>
      <c r="P1703" t="b">
        <v>0</v>
      </c>
      <c r="Q1703" t="s">
        <v>8291</v>
      </c>
      <c r="R1703">
        <f>ROUND(E1703/D1703*100,0)</f>
        <v>0</v>
      </c>
      <c r="S1703">
        <f>IFERROR(ROUND(E1703/O1703,2),0)</f>
        <v>5</v>
      </c>
      <c r="T1703" s="11" t="s">
        <v>8331</v>
      </c>
      <c r="U1703" t="s">
        <v>8353</v>
      </c>
    </row>
    <row r="1704" spans="1:21" ht="28.8" x14ac:dyDescent="0.3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5">
        <f t="shared" si="52"/>
        <v>42093.828125</v>
      </c>
      <c r="K1704">
        <v>1425156750</v>
      </c>
      <c r="L1704" s="15">
        <f>(((K1704/60)/60)/24)+DATE(1970,1,1)</f>
        <v>42063.869791666672</v>
      </c>
      <c r="M1704" s="10">
        <f t="shared" si="53"/>
        <v>2015</v>
      </c>
      <c r="N1704" t="b">
        <v>0</v>
      </c>
      <c r="O1704">
        <v>1</v>
      </c>
      <c r="P1704" t="b">
        <v>0</v>
      </c>
      <c r="Q1704" t="s">
        <v>8291</v>
      </c>
      <c r="R1704">
        <f>ROUND(E1704/D1704*100,0)</f>
        <v>0</v>
      </c>
      <c r="S1704">
        <f>IFERROR(ROUND(E1704/O1704,2),0)</f>
        <v>1</v>
      </c>
      <c r="T1704" s="11" t="s">
        <v>8331</v>
      </c>
      <c r="U1704" t="s">
        <v>8353</v>
      </c>
    </row>
    <row r="1705" spans="1:21" ht="43.2" x14ac:dyDescent="0.3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5">
        <f t="shared" si="52"/>
        <v>42247.281678240746</v>
      </c>
      <c r="K1705">
        <v>1435819537</v>
      </c>
      <c r="L1705" s="15">
        <f>(((K1705/60)/60)/24)+DATE(1970,1,1)</f>
        <v>42187.281678240746</v>
      </c>
      <c r="M1705" s="10">
        <f t="shared" si="53"/>
        <v>2015</v>
      </c>
      <c r="N1705" t="b">
        <v>0</v>
      </c>
      <c r="O1705">
        <v>2</v>
      </c>
      <c r="P1705" t="b">
        <v>0</v>
      </c>
      <c r="Q1705" t="s">
        <v>8291</v>
      </c>
      <c r="R1705">
        <f>ROUND(E1705/D1705*100,0)</f>
        <v>1</v>
      </c>
      <c r="S1705">
        <f>IFERROR(ROUND(E1705/O1705,2),0)</f>
        <v>25.5</v>
      </c>
      <c r="T1705" s="11" t="s">
        <v>8331</v>
      </c>
      <c r="U1705" t="s">
        <v>8353</v>
      </c>
    </row>
    <row r="1706" spans="1:21" ht="43.2" x14ac:dyDescent="0.3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5">
        <f t="shared" si="52"/>
        <v>42051.139733796299</v>
      </c>
      <c r="K1706">
        <v>1421464873</v>
      </c>
      <c r="L1706" s="15">
        <f>(((K1706/60)/60)/24)+DATE(1970,1,1)</f>
        <v>42021.139733796299</v>
      </c>
      <c r="M1706" s="10">
        <f t="shared" si="53"/>
        <v>2015</v>
      </c>
      <c r="N1706" t="b">
        <v>0</v>
      </c>
      <c r="O1706">
        <v>11</v>
      </c>
      <c r="P1706" t="b">
        <v>0</v>
      </c>
      <c r="Q1706" t="s">
        <v>8291</v>
      </c>
      <c r="R1706">
        <f>ROUND(E1706/D1706*100,0)</f>
        <v>65</v>
      </c>
      <c r="S1706">
        <f>IFERROR(ROUND(E1706/O1706,2),0)</f>
        <v>118.36</v>
      </c>
      <c r="T1706" s="11" t="s">
        <v>8331</v>
      </c>
      <c r="U1706" t="s">
        <v>8353</v>
      </c>
    </row>
    <row r="1707" spans="1:21" ht="43.2" x14ac:dyDescent="0.3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5">
        <f t="shared" si="52"/>
        <v>42256.666666666672</v>
      </c>
      <c r="K1707">
        <v>1440807846</v>
      </c>
      <c r="L1707" s="15">
        <f>(((K1707/60)/60)/24)+DATE(1970,1,1)</f>
        <v>42245.016736111109</v>
      </c>
      <c r="M1707" s="10">
        <f t="shared" si="53"/>
        <v>2015</v>
      </c>
      <c r="N1707" t="b">
        <v>0</v>
      </c>
      <c r="O1707">
        <v>0</v>
      </c>
      <c r="P1707" t="b">
        <v>0</v>
      </c>
      <c r="Q1707" t="s">
        <v>8291</v>
      </c>
      <c r="R1707">
        <f>ROUND(E1707/D1707*100,0)</f>
        <v>0</v>
      </c>
      <c r="S1707">
        <f>IFERROR(ROUND(E1707/O1707,2),0)</f>
        <v>0</v>
      </c>
      <c r="T1707" s="11" t="s">
        <v>8331</v>
      </c>
      <c r="U1707" t="s">
        <v>8353</v>
      </c>
    </row>
    <row r="1708" spans="1:21" ht="43.2" x14ac:dyDescent="0.3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5">
        <f t="shared" si="52"/>
        <v>42239.306388888886</v>
      </c>
      <c r="K1708">
        <v>1435130472</v>
      </c>
      <c r="L1708" s="15">
        <f>(((K1708/60)/60)/24)+DATE(1970,1,1)</f>
        <v>42179.306388888886</v>
      </c>
      <c r="M1708" s="10">
        <f t="shared" si="53"/>
        <v>2015</v>
      </c>
      <c r="N1708" t="b">
        <v>0</v>
      </c>
      <c r="O1708">
        <v>0</v>
      </c>
      <c r="P1708" t="b">
        <v>0</v>
      </c>
      <c r="Q1708" t="s">
        <v>8291</v>
      </c>
      <c r="R1708">
        <f>ROUND(E1708/D1708*100,0)</f>
        <v>0</v>
      </c>
      <c r="S1708">
        <f>IFERROR(ROUND(E1708/O1708,2),0)</f>
        <v>0</v>
      </c>
      <c r="T1708" s="11" t="s">
        <v>8331</v>
      </c>
      <c r="U1708" t="s">
        <v>8353</v>
      </c>
    </row>
    <row r="1709" spans="1:21" ht="43.2" x14ac:dyDescent="0.3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5">
        <f t="shared" si="52"/>
        <v>42457.679340277777</v>
      </c>
      <c r="K1709">
        <v>1456593495</v>
      </c>
      <c r="L1709" s="15">
        <f>(((K1709/60)/60)/24)+DATE(1970,1,1)</f>
        <v>42427.721006944441</v>
      </c>
      <c r="M1709" s="10">
        <f t="shared" si="53"/>
        <v>2016</v>
      </c>
      <c r="N1709" t="b">
        <v>0</v>
      </c>
      <c r="O1709">
        <v>9</v>
      </c>
      <c r="P1709" t="b">
        <v>0</v>
      </c>
      <c r="Q1709" t="s">
        <v>8291</v>
      </c>
      <c r="R1709">
        <f>ROUND(E1709/D1709*100,0)</f>
        <v>10</v>
      </c>
      <c r="S1709">
        <f>IFERROR(ROUND(E1709/O1709,2),0)</f>
        <v>54.11</v>
      </c>
      <c r="T1709" s="11" t="s">
        <v>8331</v>
      </c>
      <c r="U1709" t="s">
        <v>8353</v>
      </c>
    </row>
    <row r="1710" spans="1:21" ht="57.6" x14ac:dyDescent="0.3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5">
        <f t="shared" si="52"/>
        <v>42491.866967592592</v>
      </c>
      <c r="K1710">
        <v>1458679706</v>
      </c>
      <c r="L1710" s="15">
        <f>(((K1710/60)/60)/24)+DATE(1970,1,1)</f>
        <v>42451.866967592592</v>
      </c>
      <c r="M1710" s="10">
        <f t="shared" si="53"/>
        <v>2016</v>
      </c>
      <c r="N1710" t="b">
        <v>0</v>
      </c>
      <c r="O1710">
        <v>0</v>
      </c>
      <c r="P1710" t="b">
        <v>0</v>
      </c>
      <c r="Q1710" t="s">
        <v>8291</v>
      </c>
      <c r="R1710">
        <f>ROUND(E1710/D1710*100,0)</f>
        <v>0</v>
      </c>
      <c r="S1710">
        <f>IFERROR(ROUND(E1710/O1710,2),0)</f>
        <v>0</v>
      </c>
      <c r="T1710" s="11" t="s">
        <v>8331</v>
      </c>
      <c r="U1710" t="s">
        <v>8353</v>
      </c>
    </row>
    <row r="1711" spans="1:21" ht="43.2" x14ac:dyDescent="0.3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5">
        <f t="shared" si="52"/>
        <v>41882.818749999999</v>
      </c>
      <c r="K1711">
        <v>1405949514</v>
      </c>
      <c r="L1711" s="15">
        <f>(((K1711/60)/60)/24)+DATE(1970,1,1)</f>
        <v>41841.56381944444</v>
      </c>
      <c r="M1711" s="10">
        <f t="shared" si="53"/>
        <v>2014</v>
      </c>
      <c r="N1711" t="b">
        <v>0</v>
      </c>
      <c r="O1711">
        <v>4</v>
      </c>
      <c r="P1711" t="b">
        <v>0</v>
      </c>
      <c r="Q1711" t="s">
        <v>8291</v>
      </c>
      <c r="R1711">
        <f>ROUND(E1711/D1711*100,0)</f>
        <v>5</v>
      </c>
      <c r="S1711">
        <f>IFERROR(ROUND(E1711/O1711,2),0)</f>
        <v>21.25</v>
      </c>
      <c r="T1711" s="11" t="s">
        <v>8331</v>
      </c>
      <c r="U1711" t="s">
        <v>8353</v>
      </c>
    </row>
    <row r="1712" spans="1:21" ht="28.8" x14ac:dyDescent="0.3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5">
        <f t="shared" si="52"/>
        <v>42387.541666666672</v>
      </c>
      <c r="K1712">
        <v>1449151888</v>
      </c>
      <c r="L1712" s="15">
        <f>(((K1712/60)/60)/24)+DATE(1970,1,1)</f>
        <v>42341.59129629629</v>
      </c>
      <c r="M1712" s="10">
        <f t="shared" si="53"/>
        <v>2015</v>
      </c>
      <c r="N1712" t="b">
        <v>0</v>
      </c>
      <c r="O1712">
        <v>1</v>
      </c>
      <c r="P1712" t="b">
        <v>0</v>
      </c>
      <c r="Q1712" t="s">
        <v>8291</v>
      </c>
      <c r="R1712">
        <f>ROUND(E1712/D1712*100,0)</f>
        <v>1</v>
      </c>
      <c r="S1712">
        <f>IFERROR(ROUND(E1712/O1712,2),0)</f>
        <v>34</v>
      </c>
      <c r="T1712" s="11" t="s">
        <v>8331</v>
      </c>
      <c r="U1712" t="s">
        <v>8353</v>
      </c>
    </row>
    <row r="1713" spans="1:21" ht="43.2" x14ac:dyDescent="0.3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5">
        <f t="shared" si="52"/>
        <v>41883.646226851852</v>
      </c>
      <c r="K1713">
        <v>1406907034</v>
      </c>
      <c r="L1713" s="15">
        <f>(((K1713/60)/60)/24)+DATE(1970,1,1)</f>
        <v>41852.646226851852</v>
      </c>
      <c r="M1713" s="10">
        <f t="shared" si="53"/>
        <v>2014</v>
      </c>
      <c r="N1713" t="b">
        <v>0</v>
      </c>
      <c r="O1713">
        <v>2</v>
      </c>
      <c r="P1713" t="b">
        <v>0</v>
      </c>
      <c r="Q1713" t="s">
        <v>8291</v>
      </c>
      <c r="R1713">
        <f>ROUND(E1713/D1713*100,0)</f>
        <v>11</v>
      </c>
      <c r="S1713">
        <f>IFERROR(ROUND(E1713/O1713,2),0)</f>
        <v>525</v>
      </c>
      <c r="T1713" s="11" t="s">
        <v>8331</v>
      </c>
      <c r="U1713" t="s">
        <v>8353</v>
      </c>
    </row>
    <row r="1714" spans="1:21" ht="57.6" x14ac:dyDescent="0.3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5">
        <f t="shared" si="52"/>
        <v>42185.913807870369</v>
      </c>
      <c r="K1714">
        <v>1430517353</v>
      </c>
      <c r="L1714" s="15">
        <f>(((K1714/60)/60)/24)+DATE(1970,1,1)</f>
        <v>42125.913807870369</v>
      </c>
      <c r="M1714" s="10">
        <f t="shared" si="53"/>
        <v>2015</v>
      </c>
      <c r="N1714" t="b">
        <v>0</v>
      </c>
      <c r="O1714">
        <v>0</v>
      </c>
      <c r="P1714" t="b">
        <v>0</v>
      </c>
      <c r="Q1714" t="s">
        <v>8291</v>
      </c>
      <c r="R1714">
        <f>ROUND(E1714/D1714*100,0)</f>
        <v>0</v>
      </c>
      <c r="S1714">
        <f>IFERROR(ROUND(E1714/O1714,2),0)</f>
        <v>0</v>
      </c>
      <c r="T1714" s="11" t="s">
        <v>8331</v>
      </c>
      <c r="U1714" t="s">
        <v>8353</v>
      </c>
    </row>
    <row r="1715" spans="1:21" ht="57.6" x14ac:dyDescent="0.3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5">
        <f t="shared" si="52"/>
        <v>41917.801064814819</v>
      </c>
      <c r="K1715">
        <v>1409944412</v>
      </c>
      <c r="L1715" s="15">
        <f>(((K1715/60)/60)/24)+DATE(1970,1,1)</f>
        <v>41887.801064814819</v>
      </c>
      <c r="M1715" s="10">
        <f t="shared" si="53"/>
        <v>2014</v>
      </c>
      <c r="N1715" t="b">
        <v>0</v>
      </c>
      <c r="O1715">
        <v>1</v>
      </c>
      <c r="P1715" t="b">
        <v>0</v>
      </c>
      <c r="Q1715" t="s">
        <v>8291</v>
      </c>
      <c r="R1715">
        <f>ROUND(E1715/D1715*100,0)</f>
        <v>2</v>
      </c>
      <c r="S1715">
        <f>IFERROR(ROUND(E1715/O1715,2),0)</f>
        <v>50</v>
      </c>
      <c r="T1715" s="11" t="s">
        <v>8331</v>
      </c>
      <c r="U1715" t="s">
        <v>8353</v>
      </c>
    </row>
    <row r="1716" spans="1:21" ht="43.2" x14ac:dyDescent="0.3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5">
        <f t="shared" si="52"/>
        <v>42125.918530092589</v>
      </c>
      <c r="K1716">
        <v>1427925761</v>
      </c>
      <c r="L1716" s="15">
        <f>(((K1716/60)/60)/24)+DATE(1970,1,1)</f>
        <v>42095.918530092589</v>
      </c>
      <c r="M1716" s="10">
        <f t="shared" si="53"/>
        <v>2015</v>
      </c>
      <c r="N1716" t="b">
        <v>0</v>
      </c>
      <c r="O1716">
        <v>17</v>
      </c>
      <c r="P1716" t="b">
        <v>0</v>
      </c>
      <c r="Q1716" t="s">
        <v>8291</v>
      </c>
      <c r="R1716">
        <f>ROUND(E1716/D1716*100,0)</f>
        <v>8</v>
      </c>
      <c r="S1716">
        <f>IFERROR(ROUND(E1716/O1716,2),0)</f>
        <v>115.71</v>
      </c>
      <c r="T1716" s="11" t="s">
        <v>8331</v>
      </c>
      <c r="U1716" t="s">
        <v>8353</v>
      </c>
    </row>
    <row r="1717" spans="1:21" ht="43.2" x14ac:dyDescent="0.3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5">
        <f t="shared" si="52"/>
        <v>42094.140277777777</v>
      </c>
      <c r="K1717">
        <v>1425186785</v>
      </c>
      <c r="L1717" s="15">
        <f>(((K1717/60)/60)/24)+DATE(1970,1,1)</f>
        <v>42064.217418981483</v>
      </c>
      <c r="M1717" s="10">
        <f t="shared" si="53"/>
        <v>2015</v>
      </c>
      <c r="N1717" t="b">
        <v>0</v>
      </c>
      <c r="O1717">
        <v>2</v>
      </c>
      <c r="P1717" t="b">
        <v>0</v>
      </c>
      <c r="Q1717" t="s">
        <v>8291</v>
      </c>
      <c r="R1717">
        <f>ROUND(E1717/D1717*100,0)</f>
        <v>0</v>
      </c>
      <c r="S1717">
        <f>IFERROR(ROUND(E1717/O1717,2),0)</f>
        <v>5.5</v>
      </c>
      <c r="T1717" s="11" t="s">
        <v>8331</v>
      </c>
      <c r="U1717" t="s">
        <v>8353</v>
      </c>
    </row>
    <row r="1718" spans="1:21" ht="43.2" x14ac:dyDescent="0.3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5">
        <f t="shared" si="52"/>
        <v>42713.619201388887</v>
      </c>
      <c r="K1718">
        <v>1477835499</v>
      </c>
      <c r="L1718" s="15">
        <f>(((K1718/60)/60)/24)+DATE(1970,1,1)</f>
        <v>42673.577534722222</v>
      </c>
      <c r="M1718" s="10">
        <f t="shared" si="53"/>
        <v>2016</v>
      </c>
      <c r="N1718" t="b">
        <v>0</v>
      </c>
      <c r="O1718">
        <v>3</v>
      </c>
      <c r="P1718" t="b">
        <v>0</v>
      </c>
      <c r="Q1718" t="s">
        <v>8291</v>
      </c>
      <c r="R1718">
        <f>ROUND(E1718/D1718*100,0)</f>
        <v>8</v>
      </c>
      <c r="S1718">
        <f>IFERROR(ROUND(E1718/O1718,2),0)</f>
        <v>50</v>
      </c>
      <c r="T1718" s="11" t="s">
        <v>8331</v>
      </c>
      <c r="U1718" t="s">
        <v>8353</v>
      </c>
    </row>
    <row r="1719" spans="1:21" ht="43.2" x14ac:dyDescent="0.3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5">
        <f t="shared" si="52"/>
        <v>42481.166666666672</v>
      </c>
      <c r="K1719">
        <v>1459467238</v>
      </c>
      <c r="L1719" s="15">
        <f>(((K1719/60)/60)/24)+DATE(1970,1,1)</f>
        <v>42460.98192129629</v>
      </c>
      <c r="M1719" s="10">
        <f t="shared" si="53"/>
        <v>2016</v>
      </c>
      <c r="N1719" t="b">
        <v>0</v>
      </c>
      <c r="O1719">
        <v>41</v>
      </c>
      <c r="P1719" t="b">
        <v>0</v>
      </c>
      <c r="Q1719" t="s">
        <v>8291</v>
      </c>
      <c r="R1719">
        <f>ROUND(E1719/D1719*100,0)</f>
        <v>43</v>
      </c>
      <c r="S1719">
        <f>IFERROR(ROUND(E1719/O1719,2),0)</f>
        <v>34.020000000000003</v>
      </c>
      <c r="T1719" s="11" t="s">
        <v>8331</v>
      </c>
      <c r="U1719" t="s">
        <v>8353</v>
      </c>
    </row>
    <row r="1720" spans="1:21" x14ac:dyDescent="0.3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5">
        <f t="shared" si="52"/>
        <v>42504.207638888889</v>
      </c>
      <c r="K1720">
        <v>1459435149</v>
      </c>
      <c r="L1720" s="15">
        <f>(((K1720/60)/60)/24)+DATE(1970,1,1)</f>
        <v>42460.610520833332</v>
      </c>
      <c r="M1720" s="10">
        <f t="shared" si="53"/>
        <v>2016</v>
      </c>
      <c r="N1720" t="b">
        <v>0</v>
      </c>
      <c r="O1720">
        <v>2</v>
      </c>
      <c r="P1720" t="b">
        <v>0</v>
      </c>
      <c r="Q1720" t="s">
        <v>8291</v>
      </c>
      <c r="R1720">
        <f>ROUND(E1720/D1720*100,0)</f>
        <v>0</v>
      </c>
      <c r="S1720">
        <f>IFERROR(ROUND(E1720/O1720,2),0)</f>
        <v>37.5</v>
      </c>
      <c r="T1720" s="11" t="s">
        <v>8331</v>
      </c>
      <c r="U1720" t="s">
        <v>8353</v>
      </c>
    </row>
    <row r="1721" spans="1:21" ht="43.2" x14ac:dyDescent="0.3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5">
        <f t="shared" si="52"/>
        <v>41899.534618055557</v>
      </c>
      <c r="K1721">
        <v>1408366191</v>
      </c>
      <c r="L1721" s="15">
        <f>(((K1721/60)/60)/24)+DATE(1970,1,1)</f>
        <v>41869.534618055557</v>
      </c>
      <c r="M1721" s="10">
        <f t="shared" si="53"/>
        <v>2014</v>
      </c>
      <c r="N1721" t="b">
        <v>0</v>
      </c>
      <c r="O1721">
        <v>3</v>
      </c>
      <c r="P1721" t="b">
        <v>0</v>
      </c>
      <c r="Q1721" t="s">
        <v>8291</v>
      </c>
      <c r="R1721">
        <f>ROUND(E1721/D1721*100,0)</f>
        <v>1</v>
      </c>
      <c r="S1721">
        <f>IFERROR(ROUND(E1721/O1721,2),0)</f>
        <v>11.67</v>
      </c>
      <c r="T1721" s="11" t="s">
        <v>8331</v>
      </c>
      <c r="U1721" t="s">
        <v>8353</v>
      </c>
    </row>
    <row r="1722" spans="1:21" ht="43.2" x14ac:dyDescent="0.3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5">
        <f t="shared" si="52"/>
        <v>41952.824895833335</v>
      </c>
      <c r="K1722">
        <v>1412966871</v>
      </c>
      <c r="L1722" s="15">
        <f>(((K1722/60)/60)/24)+DATE(1970,1,1)</f>
        <v>41922.783229166671</v>
      </c>
      <c r="M1722" s="10">
        <f t="shared" si="53"/>
        <v>2014</v>
      </c>
      <c r="N1722" t="b">
        <v>0</v>
      </c>
      <c r="O1722">
        <v>8</v>
      </c>
      <c r="P1722" t="b">
        <v>0</v>
      </c>
      <c r="Q1722" t="s">
        <v>8291</v>
      </c>
      <c r="R1722">
        <f>ROUND(E1722/D1722*100,0)</f>
        <v>6</v>
      </c>
      <c r="S1722">
        <f>IFERROR(ROUND(E1722/O1722,2),0)</f>
        <v>28.13</v>
      </c>
      <c r="T1722" s="11" t="s">
        <v>8331</v>
      </c>
      <c r="U1722" t="s">
        <v>8353</v>
      </c>
    </row>
    <row r="1723" spans="1:21" ht="43.2" x14ac:dyDescent="0.3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5">
        <f t="shared" si="52"/>
        <v>42349.461377314816</v>
      </c>
      <c r="K1723">
        <v>1447239863</v>
      </c>
      <c r="L1723" s="15">
        <f>(((K1723/60)/60)/24)+DATE(1970,1,1)</f>
        <v>42319.461377314816</v>
      </c>
      <c r="M1723" s="10">
        <f t="shared" si="53"/>
        <v>2015</v>
      </c>
      <c r="N1723" t="b">
        <v>0</v>
      </c>
      <c r="O1723">
        <v>0</v>
      </c>
      <c r="P1723" t="b">
        <v>0</v>
      </c>
      <c r="Q1723" t="s">
        <v>8291</v>
      </c>
      <c r="R1723">
        <f>ROUND(E1723/D1723*100,0)</f>
        <v>0</v>
      </c>
      <c r="S1723">
        <f>IFERROR(ROUND(E1723/O1723,2),0)</f>
        <v>0</v>
      </c>
      <c r="T1723" s="11" t="s">
        <v>8331</v>
      </c>
      <c r="U1723" t="s">
        <v>8353</v>
      </c>
    </row>
    <row r="1724" spans="1:21" ht="43.2" x14ac:dyDescent="0.3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5">
        <f t="shared" si="52"/>
        <v>42463.006944444445</v>
      </c>
      <c r="K1724">
        <v>1456441429</v>
      </c>
      <c r="L1724" s="15">
        <f>(((K1724/60)/60)/24)+DATE(1970,1,1)</f>
        <v>42425.960983796293</v>
      </c>
      <c r="M1724" s="10">
        <f t="shared" si="53"/>
        <v>2016</v>
      </c>
      <c r="N1724" t="b">
        <v>0</v>
      </c>
      <c r="O1724">
        <v>1</v>
      </c>
      <c r="P1724" t="b">
        <v>0</v>
      </c>
      <c r="Q1724" t="s">
        <v>8291</v>
      </c>
      <c r="R1724">
        <f>ROUND(E1724/D1724*100,0)</f>
        <v>0</v>
      </c>
      <c r="S1724">
        <f>IFERROR(ROUND(E1724/O1724,2),0)</f>
        <v>1</v>
      </c>
      <c r="T1724" s="11" t="s">
        <v>8331</v>
      </c>
      <c r="U1724" t="s">
        <v>8353</v>
      </c>
    </row>
    <row r="1725" spans="1:21" ht="57.6" x14ac:dyDescent="0.3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5">
        <f t="shared" si="52"/>
        <v>42186.25</v>
      </c>
      <c r="K1725">
        <v>1430855315</v>
      </c>
      <c r="L1725" s="15">
        <f>(((K1725/60)/60)/24)+DATE(1970,1,1)</f>
        <v>42129.82540509259</v>
      </c>
      <c r="M1725" s="10">
        <f t="shared" si="53"/>
        <v>2015</v>
      </c>
      <c r="N1725" t="b">
        <v>0</v>
      </c>
      <c r="O1725">
        <v>3</v>
      </c>
      <c r="P1725" t="b">
        <v>0</v>
      </c>
      <c r="Q1725" t="s">
        <v>8291</v>
      </c>
      <c r="R1725">
        <f>ROUND(E1725/D1725*100,0)</f>
        <v>7</v>
      </c>
      <c r="S1725">
        <f>IFERROR(ROUND(E1725/O1725,2),0)</f>
        <v>216.67</v>
      </c>
      <c r="T1725" s="11" t="s">
        <v>8331</v>
      </c>
      <c r="U1725" t="s">
        <v>8353</v>
      </c>
    </row>
    <row r="1726" spans="1:21" ht="43.2" x14ac:dyDescent="0.3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5">
        <f t="shared" si="52"/>
        <v>41942.932430555556</v>
      </c>
      <c r="K1726">
        <v>1412115762</v>
      </c>
      <c r="L1726" s="15">
        <f>(((K1726/60)/60)/24)+DATE(1970,1,1)</f>
        <v>41912.932430555556</v>
      </c>
      <c r="M1726" s="10">
        <f t="shared" si="53"/>
        <v>2014</v>
      </c>
      <c r="N1726" t="b">
        <v>0</v>
      </c>
      <c r="O1726">
        <v>4</v>
      </c>
      <c r="P1726" t="b">
        <v>0</v>
      </c>
      <c r="Q1726" t="s">
        <v>8291</v>
      </c>
      <c r="R1726">
        <f>ROUND(E1726/D1726*100,0)</f>
        <v>1</v>
      </c>
      <c r="S1726">
        <f>IFERROR(ROUND(E1726/O1726,2),0)</f>
        <v>8.75</v>
      </c>
      <c r="T1726" s="11" t="s">
        <v>8331</v>
      </c>
      <c r="U1726" t="s">
        <v>8353</v>
      </c>
    </row>
    <row r="1727" spans="1:21" ht="43.2" x14ac:dyDescent="0.3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5">
        <f t="shared" si="52"/>
        <v>41875.968159722222</v>
      </c>
      <c r="K1727">
        <v>1406330049</v>
      </c>
      <c r="L1727" s="15">
        <f>(((K1727/60)/60)/24)+DATE(1970,1,1)</f>
        <v>41845.968159722222</v>
      </c>
      <c r="M1727" s="10">
        <f t="shared" si="53"/>
        <v>2014</v>
      </c>
      <c r="N1727" t="b">
        <v>0</v>
      </c>
      <c r="O1727">
        <v>9</v>
      </c>
      <c r="P1727" t="b">
        <v>0</v>
      </c>
      <c r="Q1727" t="s">
        <v>8291</v>
      </c>
      <c r="R1727">
        <f>ROUND(E1727/D1727*100,0)</f>
        <v>10</v>
      </c>
      <c r="S1727">
        <f>IFERROR(ROUND(E1727/O1727,2),0)</f>
        <v>62.22</v>
      </c>
      <c r="T1727" s="11" t="s">
        <v>8331</v>
      </c>
      <c r="U1727" t="s">
        <v>8353</v>
      </c>
    </row>
    <row r="1728" spans="1:21" ht="28.8" x14ac:dyDescent="0.3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5">
        <f t="shared" si="52"/>
        <v>41817.919722222221</v>
      </c>
      <c r="K1728">
        <v>1401401064</v>
      </c>
      <c r="L1728" s="15">
        <f>(((K1728/60)/60)/24)+DATE(1970,1,1)</f>
        <v>41788.919722222221</v>
      </c>
      <c r="M1728" s="10">
        <f t="shared" si="53"/>
        <v>2014</v>
      </c>
      <c r="N1728" t="b">
        <v>0</v>
      </c>
      <c r="O1728">
        <v>16</v>
      </c>
      <c r="P1728" t="b">
        <v>0</v>
      </c>
      <c r="Q1728" t="s">
        <v>8291</v>
      </c>
      <c r="R1728">
        <f>ROUND(E1728/D1728*100,0)</f>
        <v>34</v>
      </c>
      <c r="S1728">
        <f>IFERROR(ROUND(E1728/O1728,2),0)</f>
        <v>137.25</v>
      </c>
      <c r="T1728" s="11" t="s">
        <v>8331</v>
      </c>
      <c r="U1728" t="s">
        <v>8353</v>
      </c>
    </row>
    <row r="1729" spans="1:21" ht="43.2" x14ac:dyDescent="0.3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5">
        <f t="shared" si="52"/>
        <v>42099.458333333328</v>
      </c>
      <c r="K1729">
        <v>1423520177</v>
      </c>
      <c r="L1729" s="15">
        <f>(((K1729/60)/60)/24)+DATE(1970,1,1)</f>
        <v>42044.927974537044</v>
      </c>
      <c r="M1729" s="10">
        <f t="shared" si="53"/>
        <v>2015</v>
      </c>
      <c r="N1729" t="b">
        <v>0</v>
      </c>
      <c r="O1729">
        <v>1</v>
      </c>
      <c r="P1729" t="b">
        <v>0</v>
      </c>
      <c r="Q1729" t="s">
        <v>8291</v>
      </c>
      <c r="R1729">
        <f>ROUND(E1729/D1729*100,0)</f>
        <v>0</v>
      </c>
      <c r="S1729">
        <f>IFERROR(ROUND(E1729/O1729,2),0)</f>
        <v>1</v>
      </c>
      <c r="T1729" s="11" t="s">
        <v>8331</v>
      </c>
      <c r="U1729" t="s">
        <v>8353</v>
      </c>
    </row>
    <row r="1730" spans="1:21" ht="43.2" x14ac:dyDescent="0.3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5">
        <f t="shared" si="52"/>
        <v>42298.625856481478</v>
      </c>
      <c r="K1730">
        <v>1442847674</v>
      </c>
      <c r="L1730" s="15">
        <f>(((K1730/60)/60)/24)+DATE(1970,1,1)</f>
        <v>42268.625856481478</v>
      </c>
      <c r="M1730" s="10">
        <f t="shared" si="53"/>
        <v>2015</v>
      </c>
      <c r="N1730" t="b">
        <v>0</v>
      </c>
      <c r="O1730">
        <v>7</v>
      </c>
      <c r="P1730" t="b">
        <v>0</v>
      </c>
      <c r="Q1730" t="s">
        <v>8291</v>
      </c>
      <c r="R1730">
        <f>ROUND(E1730/D1730*100,0)</f>
        <v>68</v>
      </c>
      <c r="S1730">
        <f>IFERROR(ROUND(E1730/O1730,2),0)</f>
        <v>122.14</v>
      </c>
      <c r="T1730" s="11" t="s">
        <v>8331</v>
      </c>
      <c r="U1730" t="s">
        <v>8353</v>
      </c>
    </row>
    <row r="1731" spans="1:21" ht="43.2" x14ac:dyDescent="0.3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5">
        <f t="shared" ref="J1731:J1794" si="54">(((I1731/60)/60)/24)+DATE(1970,1,1)</f>
        <v>42531.052152777775</v>
      </c>
      <c r="K1731">
        <v>1460337306</v>
      </c>
      <c r="L1731" s="15">
        <f>(((K1731/60)/60)/24)+DATE(1970,1,1)</f>
        <v>42471.052152777775</v>
      </c>
      <c r="M1731" s="10">
        <f t="shared" ref="M1731:M1794" si="55">YEAR(L1731)</f>
        <v>2016</v>
      </c>
      <c r="N1731" t="b">
        <v>0</v>
      </c>
      <c r="O1731">
        <v>0</v>
      </c>
      <c r="P1731" t="b">
        <v>0</v>
      </c>
      <c r="Q1731" t="s">
        <v>8291</v>
      </c>
      <c r="R1731">
        <f>ROUND(E1731/D1731*100,0)</f>
        <v>0</v>
      </c>
      <c r="S1731">
        <f>IFERROR(ROUND(E1731/O1731,2),0)</f>
        <v>0</v>
      </c>
      <c r="T1731" s="11" t="s">
        <v>8331</v>
      </c>
      <c r="U1731" t="s">
        <v>8353</v>
      </c>
    </row>
    <row r="1732" spans="1:21" ht="43.2" x14ac:dyDescent="0.3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5">
        <f t="shared" si="54"/>
        <v>42302.087766203709</v>
      </c>
      <c r="K1732">
        <v>1443146783</v>
      </c>
      <c r="L1732" s="15">
        <f>(((K1732/60)/60)/24)+DATE(1970,1,1)</f>
        <v>42272.087766203709</v>
      </c>
      <c r="M1732" s="10">
        <f t="shared" si="55"/>
        <v>2015</v>
      </c>
      <c r="N1732" t="b">
        <v>0</v>
      </c>
      <c r="O1732">
        <v>0</v>
      </c>
      <c r="P1732" t="b">
        <v>0</v>
      </c>
      <c r="Q1732" t="s">
        <v>8291</v>
      </c>
      <c r="R1732">
        <f>ROUND(E1732/D1732*100,0)</f>
        <v>0</v>
      </c>
      <c r="S1732">
        <f>IFERROR(ROUND(E1732/O1732,2),0)</f>
        <v>0</v>
      </c>
      <c r="T1732" s="11" t="s">
        <v>8331</v>
      </c>
      <c r="U1732" t="s">
        <v>8353</v>
      </c>
    </row>
    <row r="1733" spans="1:21" ht="28.8" x14ac:dyDescent="0.3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5">
        <f t="shared" si="54"/>
        <v>42166.625</v>
      </c>
      <c r="K1733">
        <v>1432849552</v>
      </c>
      <c r="L1733" s="15">
        <f>(((K1733/60)/60)/24)+DATE(1970,1,1)</f>
        <v>42152.906851851847</v>
      </c>
      <c r="M1733" s="10">
        <f t="shared" si="55"/>
        <v>2015</v>
      </c>
      <c r="N1733" t="b">
        <v>0</v>
      </c>
      <c r="O1733">
        <v>0</v>
      </c>
      <c r="P1733" t="b">
        <v>0</v>
      </c>
      <c r="Q1733" t="s">
        <v>8291</v>
      </c>
      <c r="R1733">
        <f>ROUND(E1733/D1733*100,0)</f>
        <v>0</v>
      </c>
      <c r="S1733">
        <f>IFERROR(ROUND(E1733/O1733,2),0)</f>
        <v>0</v>
      </c>
      <c r="T1733" s="11" t="s">
        <v>8331</v>
      </c>
      <c r="U1733" t="s">
        <v>8353</v>
      </c>
    </row>
    <row r="1734" spans="1:21" ht="43.2" x14ac:dyDescent="0.3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5">
        <f t="shared" si="54"/>
        <v>42385.208333333328</v>
      </c>
      <c r="K1734">
        <v>1447777481</v>
      </c>
      <c r="L1734" s="15">
        <f>(((K1734/60)/60)/24)+DATE(1970,1,1)</f>
        <v>42325.683807870373</v>
      </c>
      <c r="M1734" s="10">
        <f t="shared" si="55"/>
        <v>2015</v>
      </c>
      <c r="N1734" t="b">
        <v>0</v>
      </c>
      <c r="O1734">
        <v>0</v>
      </c>
      <c r="P1734" t="b">
        <v>0</v>
      </c>
      <c r="Q1734" t="s">
        <v>8291</v>
      </c>
      <c r="R1734">
        <f>ROUND(E1734/D1734*100,0)</f>
        <v>0</v>
      </c>
      <c r="S1734">
        <f>IFERROR(ROUND(E1734/O1734,2),0)</f>
        <v>0</v>
      </c>
      <c r="T1734" s="11" t="s">
        <v>8331</v>
      </c>
      <c r="U1734" t="s">
        <v>8353</v>
      </c>
    </row>
    <row r="1735" spans="1:21" ht="43.2" x14ac:dyDescent="0.3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5">
        <f t="shared" si="54"/>
        <v>42626.895833333328</v>
      </c>
      <c r="K1735">
        <v>1472746374</v>
      </c>
      <c r="L1735" s="15">
        <f>(((K1735/60)/60)/24)+DATE(1970,1,1)</f>
        <v>42614.675625000003</v>
      </c>
      <c r="M1735" s="10">
        <f t="shared" si="55"/>
        <v>2016</v>
      </c>
      <c r="N1735" t="b">
        <v>0</v>
      </c>
      <c r="O1735">
        <v>0</v>
      </c>
      <c r="P1735" t="b">
        <v>0</v>
      </c>
      <c r="Q1735" t="s">
        <v>8291</v>
      </c>
      <c r="R1735">
        <f>ROUND(E1735/D1735*100,0)</f>
        <v>0</v>
      </c>
      <c r="S1735">
        <f>IFERROR(ROUND(E1735/O1735,2),0)</f>
        <v>0</v>
      </c>
      <c r="T1735" s="11" t="s">
        <v>8331</v>
      </c>
      <c r="U1735" t="s">
        <v>8353</v>
      </c>
    </row>
    <row r="1736" spans="1:21" ht="43.2" x14ac:dyDescent="0.3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5">
        <f t="shared" si="54"/>
        <v>42132.036527777775</v>
      </c>
      <c r="K1736">
        <v>1428454356</v>
      </c>
      <c r="L1736" s="15">
        <f>(((K1736/60)/60)/24)+DATE(1970,1,1)</f>
        <v>42102.036527777775</v>
      </c>
      <c r="M1736" s="10">
        <f t="shared" si="55"/>
        <v>2015</v>
      </c>
      <c r="N1736" t="b">
        <v>0</v>
      </c>
      <c r="O1736">
        <v>1</v>
      </c>
      <c r="P1736" t="b">
        <v>0</v>
      </c>
      <c r="Q1736" t="s">
        <v>8291</v>
      </c>
      <c r="R1736">
        <f>ROUND(E1736/D1736*100,0)</f>
        <v>0</v>
      </c>
      <c r="S1736">
        <f>IFERROR(ROUND(E1736/O1736,2),0)</f>
        <v>1</v>
      </c>
      <c r="T1736" s="11" t="s">
        <v>8331</v>
      </c>
      <c r="U1736" t="s">
        <v>8353</v>
      </c>
    </row>
    <row r="1737" spans="1:21" ht="43.2" x14ac:dyDescent="0.3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5">
        <f t="shared" si="54"/>
        <v>42589.814178240747</v>
      </c>
      <c r="K1737">
        <v>1468006345</v>
      </c>
      <c r="L1737" s="15">
        <f>(((K1737/60)/60)/24)+DATE(1970,1,1)</f>
        <v>42559.814178240747</v>
      </c>
      <c r="M1737" s="10">
        <f t="shared" si="55"/>
        <v>2016</v>
      </c>
      <c r="N1737" t="b">
        <v>0</v>
      </c>
      <c r="O1737">
        <v>2</v>
      </c>
      <c r="P1737" t="b">
        <v>0</v>
      </c>
      <c r="Q1737" t="s">
        <v>8291</v>
      </c>
      <c r="R1737">
        <f>ROUND(E1737/D1737*100,0)</f>
        <v>11</v>
      </c>
      <c r="S1737">
        <f>IFERROR(ROUND(E1737/O1737,2),0)</f>
        <v>55</v>
      </c>
      <c r="T1737" s="11" t="s">
        <v>8331</v>
      </c>
      <c r="U1737" t="s">
        <v>8353</v>
      </c>
    </row>
    <row r="1738" spans="1:21" ht="28.8" x14ac:dyDescent="0.3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5">
        <f t="shared" si="54"/>
        <v>42316.90315972222</v>
      </c>
      <c r="K1738">
        <v>1444423233</v>
      </c>
      <c r="L1738" s="15">
        <f>(((K1738/60)/60)/24)+DATE(1970,1,1)</f>
        <v>42286.861493055556</v>
      </c>
      <c r="M1738" s="10">
        <f t="shared" si="55"/>
        <v>2015</v>
      </c>
      <c r="N1738" t="b">
        <v>0</v>
      </c>
      <c r="O1738">
        <v>1</v>
      </c>
      <c r="P1738" t="b">
        <v>0</v>
      </c>
      <c r="Q1738" t="s">
        <v>8291</v>
      </c>
      <c r="R1738">
        <f>ROUND(E1738/D1738*100,0)</f>
        <v>1</v>
      </c>
      <c r="S1738">
        <f>IFERROR(ROUND(E1738/O1738,2),0)</f>
        <v>22</v>
      </c>
      <c r="T1738" s="11" t="s">
        <v>8331</v>
      </c>
      <c r="U1738" t="s">
        <v>8353</v>
      </c>
    </row>
    <row r="1739" spans="1:21" ht="43.2" x14ac:dyDescent="0.3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5">
        <f t="shared" si="54"/>
        <v>42205.948981481488</v>
      </c>
      <c r="K1739">
        <v>1434840392</v>
      </c>
      <c r="L1739" s="15">
        <f>(((K1739/60)/60)/24)+DATE(1970,1,1)</f>
        <v>42175.948981481488</v>
      </c>
      <c r="M1739" s="10">
        <f t="shared" si="55"/>
        <v>2015</v>
      </c>
      <c r="N1739" t="b">
        <v>0</v>
      </c>
      <c r="O1739">
        <v>15</v>
      </c>
      <c r="P1739" t="b">
        <v>0</v>
      </c>
      <c r="Q1739" t="s">
        <v>8291</v>
      </c>
      <c r="R1739">
        <f>ROUND(E1739/D1739*100,0)</f>
        <v>21</v>
      </c>
      <c r="S1739">
        <f>IFERROR(ROUND(E1739/O1739,2),0)</f>
        <v>56.67</v>
      </c>
      <c r="T1739" s="11" t="s">
        <v>8331</v>
      </c>
      <c r="U1739" t="s">
        <v>8353</v>
      </c>
    </row>
    <row r="1740" spans="1:21" ht="28.8" x14ac:dyDescent="0.3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5">
        <f t="shared" si="54"/>
        <v>41914.874328703707</v>
      </c>
      <c r="K1740">
        <v>1409691542</v>
      </c>
      <c r="L1740" s="15">
        <f>(((K1740/60)/60)/24)+DATE(1970,1,1)</f>
        <v>41884.874328703707</v>
      </c>
      <c r="M1740" s="10">
        <f t="shared" si="55"/>
        <v>2014</v>
      </c>
      <c r="N1740" t="b">
        <v>0</v>
      </c>
      <c r="O1740">
        <v>1</v>
      </c>
      <c r="P1740" t="b">
        <v>0</v>
      </c>
      <c r="Q1740" t="s">
        <v>8291</v>
      </c>
      <c r="R1740">
        <f>ROUND(E1740/D1740*100,0)</f>
        <v>0</v>
      </c>
      <c r="S1740">
        <f>IFERROR(ROUND(E1740/O1740,2),0)</f>
        <v>20</v>
      </c>
      <c r="T1740" s="11" t="s">
        <v>8331</v>
      </c>
      <c r="U1740" t="s">
        <v>8353</v>
      </c>
    </row>
    <row r="1741" spans="1:21" ht="43.2" x14ac:dyDescent="0.3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5">
        <f t="shared" si="54"/>
        <v>42494.832546296297</v>
      </c>
      <c r="K1741">
        <v>1457297932</v>
      </c>
      <c r="L1741" s="15">
        <f>(((K1741/60)/60)/24)+DATE(1970,1,1)</f>
        <v>42435.874212962968</v>
      </c>
      <c r="M1741" s="10">
        <f t="shared" si="55"/>
        <v>2016</v>
      </c>
      <c r="N1741" t="b">
        <v>0</v>
      </c>
      <c r="O1741">
        <v>1</v>
      </c>
      <c r="P1741" t="b">
        <v>0</v>
      </c>
      <c r="Q1741" t="s">
        <v>8291</v>
      </c>
      <c r="R1741">
        <f>ROUND(E1741/D1741*100,0)</f>
        <v>0</v>
      </c>
      <c r="S1741">
        <f>IFERROR(ROUND(E1741/O1741,2),0)</f>
        <v>1</v>
      </c>
      <c r="T1741" s="11" t="s">
        <v>8331</v>
      </c>
      <c r="U1741" t="s">
        <v>8353</v>
      </c>
    </row>
    <row r="1742" spans="1:21" ht="43.2" x14ac:dyDescent="0.3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5">
        <f t="shared" si="54"/>
        <v>42201.817384259266</v>
      </c>
      <c r="K1742">
        <v>1434483422</v>
      </c>
      <c r="L1742" s="15">
        <f>(((K1742/60)/60)/24)+DATE(1970,1,1)</f>
        <v>42171.817384259266</v>
      </c>
      <c r="M1742" s="10">
        <f t="shared" si="55"/>
        <v>2015</v>
      </c>
      <c r="N1742" t="b">
        <v>0</v>
      </c>
      <c r="O1742">
        <v>0</v>
      </c>
      <c r="P1742" t="b">
        <v>0</v>
      </c>
      <c r="Q1742" t="s">
        <v>8291</v>
      </c>
      <c r="R1742">
        <f>ROUND(E1742/D1742*100,0)</f>
        <v>0</v>
      </c>
      <c r="S1742">
        <f>IFERROR(ROUND(E1742/O1742,2),0)</f>
        <v>0</v>
      </c>
      <c r="T1742" s="11" t="s">
        <v>8331</v>
      </c>
      <c r="U1742" t="s">
        <v>8353</v>
      </c>
    </row>
    <row r="1743" spans="1:21" ht="28.8" x14ac:dyDescent="0.3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5">
        <f t="shared" si="54"/>
        <v>42165.628136574072</v>
      </c>
      <c r="K1743">
        <v>1430060671</v>
      </c>
      <c r="L1743" s="15">
        <f>(((K1743/60)/60)/24)+DATE(1970,1,1)</f>
        <v>42120.628136574072</v>
      </c>
      <c r="M1743" s="10">
        <f t="shared" si="55"/>
        <v>2015</v>
      </c>
      <c r="N1743" t="b">
        <v>0</v>
      </c>
      <c r="O1743">
        <v>52</v>
      </c>
      <c r="P1743" t="b">
        <v>1</v>
      </c>
      <c r="Q1743" t="s">
        <v>8283</v>
      </c>
      <c r="R1743">
        <f>ROUND(E1743/D1743*100,0)</f>
        <v>111</v>
      </c>
      <c r="S1743">
        <f>IFERROR(ROUND(E1743/O1743,2),0)</f>
        <v>25.58</v>
      </c>
      <c r="T1743" s="11" t="s">
        <v>8344</v>
      </c>
      <c r="U1743" t="s">
        <v>8345</v>
      </c>
    </row>
    <row r="1744" spans="1:21" ht="43.2" x14ac:dyDescent="0.3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5">
        <f t="shared" si="54"/>
        <v>42742.875</v>
      </c>
      <c r="K1744">
        <v>1481058170</v>
      </c>
      <c r="L1744" s="15">
        <f>(((K1744/60)/60)/24)+DATE(1970,1,1)</f>
        <v>42710.876967592587</v>
      </c>
      <c r="M1744" s="10">
        <f t="shared" si="55"/>
        <v>2016</v>
      </c>
      <c r="N1744" t="b">
        <v>0</v>
      </c>
      <c r="O1744">
        <v>34</v>
      </c>
      <c r="P1744" t="b">
        <v>1</v>
      </c>
      <c r="Q1744" t="s">
        <v>8283</v>
      </c>
      <c r="R1744">
        <f>ROUND(E1744/D1744*100,0)</f>
        <v>109</v>
      </c>
      <c r="S1744">
        <f>IFERROR(ROUND(E1744/O1744,2),0)</f>
        <v>63.97</v>
      </c>
      <c r="T1744" s="11" t="s">
        <v>8344</v>
      </c>
      <c r="U1744" t="s">
        <v>8345</v>
      </c>
    </row>
    <row r="1745" spans="1:21" ht="43.2" x14ac:dyDescent="0.3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5">
        <f t="shared" si="54"/>
        <v>42609.165972222225</v>
      </c>
      <c r="K1745">
        <v>1470348775</v>
      </c>
      <c r="L1745" s="15">
        <f>(((K1745/60)/60)/24)+DATE(1970,1,1)</f>
        <v>42586.925636574073</v>
      </c>
      <c r="M1745" s="10">
        <f t="shared" si="55"/>
        <v>2016</v>
      </c>
      <c r="N1745" t="b">
        <v>0</v>
      </c>
      <c r="O1745">
        <v>67</v>
      </c>
      <c r="P1745" t="b">
        <v>1</v>
      </c>
      <c r="Q1745" t="s">
        <v>8283</v>
      </c>
      <c r="R1745">
        <f>ROUND(E1745/D1745*100,0)</f>
        <v>100</v>
      </c>
      <c r="S1745">
        <f>IFERROR(ROUND(E1745/O1745,2),0)</f>
        <v>89.93</v>
      </c>
      <c r="T1745" s="11" t="s">
        <v>8344</v>
      </c>
      <c r="U1745" t="s">
        <v>8345</v>
      </c>
    </row>
    <row r="1746" spans="1:21" ht="43.2" x14ac:dyDescent="0.3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5">
        <f t="shared" si="54"/>
        <v>42071.563391203701</v>
      </c>
      <c r="K1746">
        <v>1421937077</v>
      </c>
      <c r="L1746" s="15">
        <f>(((K1746/60)/60)/24)+DATE(1970,1,1)</f>
        <v>42026.605057870373</v>
      </c>
      <c r="M1746" s="10">
        <f t="shared" si="55"/>
        <v>2015</v>
      </c>
      <c r="N1746" t="b">
        <v>0</v>
      </c>
      <c r="O1746">
        <v>70</v>
      </c>
      <c r="P1746" t="b">
        <v>1</v>
      </c>
      <c r="Q1746" t="s">
        <v>8283</v>
      </c>
      <c r="R1746">
        <f>ROUND(E1746/D1746*100,0)</f>
        <v>118</v>
      </c>
      <c r="S1746">
        <f>IFERROR(ROUND(E1746/O1746,2),0)</f>
        <v>93.07</v>
      </c>
      <c r="T1746" s="11" t="s">
        <v>8344</v>
      </c>
      <c r="U1746" t="s">
        <v>8345</v>
      </c>
    </row>
    <row r="1747" spans="1:21" ht="43.2" x14ac:dyDescent="0.3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5">
        <f t="shared" si="54"/>
        <v>42726.083333333328</v>
      </c>
      <c r="K1747">
        <v>1479276838</v>
      </c>
      <c r="L1747" s="15">
        <f>(((K1747/60)/60)/24)+DATE(1970,1,1)</f>
        <v>42690.259699074071</v>
      </c>
      <c r="M1747" s="10">
        <f t="shared" si="55"/>
        <v>2016</v>
      </c>
      <c r="N1747" t="b">
        <v>0</v>
      </c>
      <c r="O1747">
        <v>89</v>
      </c>
      <c r="P1747" t="b">
        <v>1</v>
      </c>
      <c r="Q1747" t="s">
        <v>8283</v>
      </c>
      <c r="R1747">
        <f>ROUND(E1747/D1747*100,0)</f>
        <v>114</v>
      </c>
      <c r="S1747">
        <f>IFERROR(ROUND(E1747/O1747,2),0)</f>
        <v>89.67</v>
      </c>
      <c r="T1747" s="11" t="s">
        <v>8344</v>
      </c>
      <c r="U1747" t="s">
        <v>8345</v>
      </c>
    </row>
    <row r="1748" spans="1:21" ht="57.6" x14ac:dyDescent="0.3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5">
        <f t="shared" si="54"/>
        <v>42698.083333333328</v>
      </c>
      <c r="K1748">
        <v>1477368867</v>
      </c>
      <c r="L1748" s="15">
        <f>(((K1748/60)/60)/24)+DATE(1970,1,1)</f>
        <v>42668.176701388889</v>
      </c>
      <c r="M1748" s="10">
        <f t="shared" si="55"/>
        <v>2016</v>
      </c>
      <c r="N1748" t="b">
        <v>0</v>
      </c>
      <c r="O1748">
        <v>107</v>
      </c>
      <c r="P1748" t="b">
        <v>1</v>
      </c>
      <c r="Q1748" t="s">
        <v>8283</v>
      </c>
      <c r="R1748">
        <f>ROUND(E1748/D1748*100,0)</f>
        <v>148</v>
      </c>
      <c r="S1748">
        <f>IFERROR(ROUND(E1748/O1748,2),0)</f>
        <v>207.62</v>
      </c>
      <c r="T1748" s="11" t="s">
        <v>8344</v>
      </c>
      <c r="U1748" t="s">
        <v>8345</v>
      </c>
    </row>
    <row r="1749" spans="1:21" ht="43.2" x14ac:dyDescent="0.3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5">
        <f t="shared" si="54"/>
        <v>42321.625</v>
      </c>
      <c r="K1749">
        <v>1444904830</v>
      </c>
      <c r="L1749" s="15">
        <f>(((K1749/60)/60)/24)+DATE(1970,1,1)</f>
        <v>42292.435532407413</v>
      </c>
      <c r="M1749" s="10">
        <f t="shared" si="55"/>
        <v>2015</v>
      </c>
      <c r="N1749" t="b">
        <v>0</v>
      </c>
      <c r="O1749">
        <v>159</v>
      </c>
      <c r="P1749" t="b">
        <v>1</v>
      </c>
      <c r="Q1749" t="s">
        <v>8283</v>
      </c>
      <c r="R1749">
        <f>ROUND(E1749/D1749*100,0)</f>
        <v>105</v>
      </c>
      <c r="S1749">
        <f>IFERROR(ROUND(E1749/O1749,2),0)</f>
        <v>59.41</v>
      </c>
      <c r="T1749" s="11" t="s">
        <v>8344</v>
      </c>
      <c r="U1749" t="s">
        <v>8345</v>
      </c>
    </row>
    <row r="1750" spans="1:21" ht="28.8" x14ac:dyDescent="0.3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5">
        <f t="shared" si="54"/>
        <v>42249.950729166667</v>
      </c>
      <c r="K1750">
        <v>1438642143</v>
      </c>
      <c r="L1750" s="15">
        <f>(((K1750/60)/60)/24)+DATE(1970,1,1)</f>
        <v>42219.950729166667</v>
      </c>
      <c r="M1750" s="10">
        <f t="shared" si="55"/>
        <v>2015</v>
      </c>
      <c r="N1750" t="b">
        <v>0</v>
      </c>
      <c r="O1750">
        <v>181</v>
      </c>
      <c r="P1750" t="b">
        <v>1</v>
      </c>
      <c r="Q1750" t="s">
        <v>8283</v>
      </c>
      <c r="R1750">
        <f>ROUND(E1750/D1750*100,0)</f>
        <v>130</v>
      </c>
      <c r="S1750">
        <f>IFERROR(ROUND(E1750/O1750,2),0)</f>
        <v>358.97</v>
      </c>
      <c r="T1750" s="11" t="s">
        <v>8344</v>
      </c>
      <c r="U1750" t="s">
        <v>8345</v>
      </c>
    </row>
    <row r="1751" spans="1:21" ht="28.8" x14ac:dyDescent="0.3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5">
        <f t="shared" si="54"/>
        <v>42795.791666666672</v>
      </c>
      <c r="K1751">
        <v>1485213921</v>
      </c>
      <c r="L1751" s="15">
        <f>(((K1751/60)/60)/24)+DATE(1970,1,1)</f>
        <v>42758.975937499999</v>
      </c>
      <c r="M1751" s="10">
        <f t="shared" si="55"/>
        <v>2017</v>
      </c>
      <c r="N1751" t="b">
        <v>0</v>
      </c>
      <c r="O1751">
        <v>131</v>
      </c>
      <c r="P1751" t="b">
        <v>1</v>
      </c>
      <c r="Q1751" t="s">
        <v>8283</v>
      </c>
      <c r="R1751">
        <f>ROUND(E1751/D1751*100,0)</f>
        <v>123</v>
      </c>
      <c r="S1751">
        <f>IFERROR(ROUND(E1751/O1751,2),0)</f>
        <v>94.74</v>
      </c>
      <c r="T1751" s="11" t="s">
        <v>8344</v>
      </c>
      <c r="U1751" t="s">
        <v>8345</v>
      </c>
    </row>
    <row r="1752" spans="1:21" ht="43.2" x14ac:dyDescent="0.3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5">
        <f t="shared" si="54"/>
        <v>42479.836851851855</v>
      </c>
      <c r="K1752">
        <v>1458936304</v>
      </c>
      <c r="L1752" s="15">
        <f>(((K1752/60)/60)/24)+DATE(1970,1,1)</f>
        <v>42454.836851851855</v>
      </c>
      <c r="M1752" s="10">
        <f t="shared" si="55"/>
        <v>2016</v>
      </c>
      <c r="N1752" t="b">
        <v>0</v>
      </c>
      <c r="O1752">
        <v>125</v>
      </c>
      <c r="P1752" t="b">
        <v>1</v>
      </c>
      <c r="Q1752" t="s">
        <v>8283</v>
      </c>
      <c r="R1752">
        <f>ROUND(E1752/D1752*100,0)</f>
        <v>202</v>
      </c>
      <c r="S1752">
        <f>IFERROR(ROUND(E1752/O1752,2),0)</f>
        <v>80.650000000000006</v>
      </c>
      <c r="T1752" s="11" t="s">
        <v>8344</v>
      </c>
      <c r="U1752" t="s">
        <v>8345</v>
      </c>
    </row>
    <row r="1753" spans="1:21" ht="28.8" x14ac:dyDescent="0.3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5">
        <f t="shared" si="54"/>
        <v>42082.739849537036</v>
      </c>
      <c r="K1753">
        <v>1424198723</v>
      </c>
      <c r="L1753" s="15">
        <f>(((K1753/60)/60)/24)+DATE(1970,1,1)</f>
        <v>42052.7815162037</v>
      </c>
      <c r="M1753" s="10">
        <f t="shared" si="55"/>
        <v>2015</v>
      </c>
      <c r="N1753" t="b">
        <v>0</v>
      </c>
      <c r="O1753">
        <v>61</v>
      </c>
      <c r="P1753" t="b">
        <v>1</v>
      </c>
      <c r="Q1753" t="s">
        <v>8283</v>
      </c>
      <c r="R1753">
        <f>ROUND(E1753/D1753*100,0)</f>
        <v>103</v>
      </c>
      <c r="S1753">
        <f>IFERROR(ROUND(E1753/O1753,2),0)</f>
        <v>168.69</v>
      </c>
      <c r="T1753" s="11" t="s">
        <v>8344</v>
      </c>
      <c r="U1753" t="s">
        <v>8345</v>
      </c>
    </row>
    <row r="1754" spans="1:21" ht="28.8" x14ac:dyDescent="0.3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5">
        <f t="shared" si="54"/>
        <v>42657.253263888888</v>
      </c>
      <c r="K1754">
        <v>1473833082</v>
      </c>
      <c r="L1754" s="15">
        <f>(((K1754/60)/60)/24)+DATE(1970,1,1)</f>
        <v>42627.253263888888</v>
      </c>
      <c r="M1754" s="10">
        <f t="shared" si="55"/>
        <v>2016</v>
      </c>
      <c r="N1754" t="b">
        <v>0</v>
      </c>
      <c r="O1754">
        <v>90</v>
      </c>
      <c r="P1754" t="b">
        <v>1</v>
      </c>
      <c r="Q1754" t="s">
        <v>8283</v>
      </c>
      <c r="R1754">
        <f>ROUND(E1754/D1754*100,0)</f>
        <v>260</v>
      </c>
      <c r="S1754">
        <f>IFERROR(ROUND(E1754/O1754,2),0)</f>
        <v>34.69</v>
      </c>
      <c r="T1754" s="11" t="s">
        <v>8344</v>
      </c>
      <c r="U1754" t="s">
        <v>8345</v>
      </c>
    </row>
    <row r="1755" spans="1:21" ht="43.2" x14ac:dyDescent="0.3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5">
        <f t="shared" si="54"/>
        <v>42450.707962962959</v>
      </c>
      <c r="K1755">
        <v>1455991168</v>
      </c>
      <c r="L1755" s="15">
        <f>(((K1755/60)/60)/24)+DATE(1970,1,1)</f>
        <v>42420.74962962963</v>
      </c>
      <c r="M1755" s="10">
        <f t="shared" si="55"/>
        <v>2016</v>
      </c>
      <c r="N1755" t="b">
        <v>0</v>
      </c>
      <c r="O1755">
        <v>35</v>
      </c>
      <c r="P1755" t="b">
        <v>1</v>
      </c>
      <c r="Q1755" t="s">
        <v>8283</v>
      </c>
      <c r="R1755">
        <f>ROUND(E1755/D1755*100,0)</f>
        <v>108</v>
      </c>
      <c r="S1755">
        <f>IFERROR(ROUND(E1755/O1755,2),0)</f>
        <v>462.86</v>
      </c>
      <c r="T1755" s="11" t="s">
        <v>8344</v>
      </c>
      <c r="U1755" t="s">
        <v>8345</v>
      </c>
    </row>
    <row r="1756" spans="1:21" ht="43.2" x14ac:dyDescent="0.3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5">
        <f t="shared" si="54"/>
        <v>42097.835104166668</v>
      </c>
      <c r="K1756">
        <v>1425502953</v>
      </c>
      <c r="L1756" s="15">
        <f>(((K1756/60)/60)/24)+DATE(1970,1,1)</f>
        <v>42067.876770833333</v>
      </c>
      <c r="M1756" s="10">
        <f t="shared" si="55"/>
        <v>2015</v>
      </c>
      <c r="N1756" t="b">
        <v>0</v>
      </c>
      <c r="O1756">
        <v>90</v>
      </c>
      <c r="P1756" t="b">
        <v>1</v>
      </c>
      <c r="Q1756" t="s">
        <v>8283</v>
      </c>
      <c r="R1756">
        <f>ROUND(E1756/D1756*100,0)</f>
        <v>111</v>
      </c>
      <c r="S1756">
        <f>IFERROR(ROUND(E1756/O1756,2),0)</f>
        <v>104.39</v>
      </c>
      <c r="T1756" s="11" t="s">
        <v>8344</v>
      </c>
      <c r="U1756" t="s">
        <v>8345</v>
      </c>
    </row>
    <row r="1757" spans="1:21" ht="43.2" x14ac:dyDescent="0.3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5">
        <f t="shared" si="54"/>
        <v>42282.788900462961</v>
      </c>
      <c r="K1757">
        <v>1441479361</v>
      </c>
      <c r="L1757" s="15">
        <f>(((K1757/60)/60)/24)+DATE(1970,1,1)</f>
        <v>42252.788900462961</v>
      </c>
      <c r="M1757" s="10">
        <f t="shared" si="55"/>
        <v>2015</v>
      </c>
      <c r="N1757" t="b">
        <v>0</v>
      </c>
      <c r="O1757">
        <v>4</v>
      </c>
      <c r="P1757" t="b">
        <v>1</v>
      </c>
      <c r="Q1757" t="s">
        <v>8283</v>
      </c>
      <c r="R1757">
        <f>ROUND(E1757/D1757*100,0)</f>
        <v>120</v>
      </c>
      <c r="S1757">
        <f>IFERROR(ROUND(E1757/O1757,2),0)</f>
        <v>7.5</v>
      </c>
      <c r="T1757" s="11" t="s">
        <v>8344</v>
      </c>
      <c r="U1757" t="s">
        <v>8345</v>
      </c>
    </row>
    <row r="1758" spans="1:21" ht="43.2" x14ac:dyDescent="0.3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5">
        <f t="shared" si="54"/>
        <v>42611.167465277773</v>
      </c>
      <c r="K1758">
        <v>1468987269</v>
      </c>
      <c r="L1758" s="15">
        <f>(((K1758/60)/60)/24)+DATE(1970,1,1)</f>
        <v>42571.167465277773</v>
      </c>
      <c r="M1758" s="10">
        <f t="shared" si="55"/>
        <v>2016</v>
      </c>
      <c r="N1758" t="b">
        <v>0</v>
      </c>
      <c r="O1758">
        <v>120</v>
      </c>
      <c r="P1758" t="b">
        <v>1</v>
      </c>
      <c r="Q1758" t="s">
        <v>8283</v>
      </c>
      <c r="R1758">
        <f>ROUND(E1758/D1758*100,0)</f>
        <v>103</v>
      </c>
      <c r="S1758">
        <f>IFERROR(ROUND(E1758/O1758,2),0)</f>
        <v>47.13</v>
      </c>
      <c r="T1758" s="11" t="s">
        <v>8344</v>
      </c>
      <c r="U1758" t="s">
        <v>8345</v>
      </c>
    </row>
    <row r="1759" spans="1:21" ht="28.8" x14ac:dyDescent="0.3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5">
        <f t="shared" si="54"/>
        <v>42763.811805555553</v>
      </c>
      <c r="K1759">
        <v>1483041083</v>
      </c>
      <c r="L1759" s="15">
        <f>(((K1759/60)/60)/24)+DATE(1970,1,1)</f>
        <v>42733.827349537038</v>
      </c>
      <c r="M1759" s="10">
        <f t="shared" si="55"/>
        <v>2016</v>
      </c>
      <c r="N1759" t="b">
        <v>0</v>
      </c>
      <c r="O1759">
        <v>14</v>
      </c>
      <c r="P1759" t="b">
        <v>1</v>
      </c>
      <c r="Q1759" t="s">
        <v>8283</v>
      </c>
      <c r="R1759">
        <f>ROUND(E1759/D1759*100,0)</f>
        <v>116</v>
      </c>
      <c r="S1759">
        <f>IFERROR(ROUND(E1759/O1759,2),0)</f>
        <v>414.29</v>
      </c>
      <c r="T1759" s="11" t="s">
        <v>8344</v>
      </c>
      <c r="U1759" t="s">
        <v>8345</v>
      </c>
    </row>
    <row r="1760" spans="1:21" ht="57.6" x14ac:dyDescent="0.3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5">
        <f t="shared" si="54"/>
        <v>42565.955925925926</v>
      </c>
      <c r="K1760">
        <v>1463352992</v>
      </c>
      <c r="L1760" s="15">
        <f>(((K1760/60)/60)/24)+DATE(1970,1,1)</f>
        <v>42505.955925925926</v>
      </c>
      <c r="M1760" s="10">
        <f t="shared" si="55"/>
        <v>2016</v>
      </c>
      <c r="N1760" t="b">
        <v>0</v>
      </c>
      <c r="O1760">
        <v>27</v>
      </c>
      <c r="P1760" t="b">
        <v>1</v>
      </c>
      <c r="Q1760" t="s">
        <v>8283</v>
      </c>
      <c r="R1760">
        <f>ROUND(E1760/D1760*100,0)</f>
        <v>115</v>
      </c>
      <c r="S1760">
        <f>IFERROR(ROUND(E1760/O1760,2),0)</f>
        <v>42.48</v>
      </c>
      <c r="T1760" s="11" t="s">
        <v>8344</v>
      </c>
      <c r="U1760" t="s">
        <v>8345</v>
      </c>
    </row>
    <row r="1761" spans="1:21" ht="28.8" x14ac:dyDescent="0.3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5">
        <f t="shared" si="54"/>
        <v>42088.787372685183</v>
      </c>
      <c r="K1761">
        <v>1425585229</v>
      </c>
      <c r="L1761" s="15">
        <f>(((K1761/60)/60)/24)+DATE(1970,1,1)</f>
        <v>42068.829039351855</v>
      </c>
      <c r="M1761" s="10">
        <f t="shared" si="55"/>
        <v>2015</v>
      </c>
      <c r="N1761" t="b">
        <v>0</v>
      </c>
      <c r="O1761">
        <v>49</v>
      </c>
      <c r="P1761" t="b">
        <v>1</v>
      </c>
      <c r="Q1761" t="s">
        <v>8283</v>
      </c>
      <c r="R1761">
        <f>ROUND(E1761/D1761*100,0)</f>
        <v>107</v>
      </c>
      <c r="S1761">
        <f>IFERROR(ROUND(E1761/O1761,2),0)</f>
        <v>108.78</v>
      </c>
      <c r="T1761" s="11" t="s">
        <v>8344</v>
      </c>
      <c r="U1761" t="s">
        <v>8345</v>
      </c>
    </row>
    <row r="1762" spans="1:21" ht="43.2" x14ac:dyDescent="0.3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5">
        <f t="shared" si="54"/>
        <v>42425.67260416667</v>
      </c>
      <c r="K1762">
        <v>1454688513</v>
      </c>
      <c r="L1762" s="15">
        <f>(((K1762/60)/60)/24)+DATE(1970,1,1)</f>
        <v>42405.67260416667</v>
      </c>
      <c r="M1762" s="10">
        <f t="shared" si="55"/>
        <v>2016</v>
      </c>
      <c r="N1762" t="b">
        <v>0</v>
      </c>
      <c r="O1762">
        <v>102</v>
      </c>
      <c r="P1762" t="b">
        <v>1</v>
      </c>
      <c r="Q1762" t="s">
        <v>8283</v>
      </c>
      <c r="R1762">
        <f>ROUND(E1762/D1762*100,0)</f>
        <v>165</v>
      </c>
      <c r="S1762">
        <f>IFERROR(ROUND(E1762/O1762,2),0)</f>
        <v>81.099999999999994</v>
      </c>
      <c r="T1762" s="11" t="s">
        <v>8344</v>
      </c>
      <c r="U1762" t="s">
        <v>8345</v>
      </c>
    </row>
    <row r="1763" spans="1:21" ht="28.8" x14ac:dyDescent="0.3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5">
        <f t="shared" si="54"/>
        <v>42259.567824074074</v>
      </c>
      <c r="K1763">
        <v>1437745060</v>
      </c>
      <c r="L1763" s="15">
        <f>(((K1763/60)/60)/24)+DATE(1970,1,1)</f>
        <v>42209.567824074074</v>
      </c>
      <c r="M1763" s="10">
        <f t="shared" si="55"/>
        <v>2015</v>
      </c>
      <c r="N1763" t="b">
        <v>0</v>
      </c>
      <c r="O1763">
        <v>3</v>
      </c>
      <c r="P1763" t="b">
        <v>1</v>
      </c>
      <c r="Q1763" t="s">
        <v>8283</v>
      </c>
      <c r="R1763">
        <f>ROUND(E1763/D1763*100,0)</f>
        <v>155</v>
      </c>
      <c r="S1763">
        <f>IFERROR(ROUND(E1763/O1763,2),0)</f>
        <v>51.67</v>
      </c>
      <c r="T1763" s="11" t="s">
        <v>8344</v>
      </c>
      <c r="U1763" t="s">
        <v>8345</v>
      </c>
    </row>
    <row r="1764" spans="1:21" ht="28.8" x14ac:dyDescent="0.3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5">
        <f t="shared" si="54"/>
        <v>42440.982002314813</v>
      </c>
      <c r="K1764">
        <v>1455147245</v>
      </c>
      <c r="L1764" s="15">
        <f>(((K1764/60)/60)/24)+DATE(1970,1,1)</f>
        <v>42410.982002314813</v>
      </c>
      <c r="M1764" s="10">
        <f t="shared" si="55"/>
        <v>2016</v>
      </c>
      <c r="N1764" t="b">
        <v>0</v>
      </c>
      <c r="O1764">
        <v>25</v>
      </c>
      <c r="P1764" t="b">
        <v>1</v>
      </c>
      <c r="Q1764" t="s">
        <v>8283</v>
      </c>
      <c r="R1764">
        <f>ROUND(E1764/D1764*100,0)</f>
        <v>885</v>
      </c>
      <c r="S1764">
        <f>IFERROR(ROUND(E1764/O1764,2),0)</f>
        <v>35.4</v>
      </c>
      <c r="T1764" s="11" t="s">
        <v>8344</v>
      </c>
      <c r="U1764" t="s">
        <v>8345</v>
      </c>
    </row>
    <row r="1765" spans="1:21" ht="57.6" x14ac:dyDescent="0.3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5">
        <f t="shared" si="54"/>
        <v>42666.868518518517</v>
      </c>
      <c r="K1765">
        <v>1474663840</v>
      </c>
      <c r="L1765" s="15">
        <f>(((K1765/60)/60)/24)+DATE(1970,1,1)</f>
        <v>42636.868518518517</v>
      </c>
      <c r="M1765" s="10">
        <f t="shared" si="55"/>
        <v>2016</v>
      </c>
      <c r="N1765" t="b">
        <v>0</v>
      </c>
      <c r="O1765">
        <v>118</v>
      </c>
      <c r="P1765" t="b">
        <v>1</v>
      </c>
      <c r="Q1765" t="s">
        <v>8283</v>
      </c>
      <c r="R1765">
        <f>ROUND(E1765/D1765*100,0)</f>
        <v>102</v>
      </c>
      <c r="S1765">
        <f>IFERROR(ROUND(E1765/O1765,2),0)</f>
        <v>103.64</v>
      </c>
      <c r="T1765" s="11" t="s">
        <v>8344</v>
      </c>
      <c r="U1765" t="s">
        <v>8345</v>
      </c>
    </row>
    <row r="1766" spans="1:21" ht="43.2" x14ac:dyDescent="0.3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5">
        <f t="shared" si="54"/>
        <v>41854.485868055555</v>
      </c>
      <c r="K1766">
        <v>1404560379</v>
      </c>
      <c r="L1766" s="15">
        <f>(((K1766/60)/60)/24)+DATE(1970,1,1)</f>
        <v>41825.485868055555</v>
      </c>
      <c r="M1766" s="10">
        <f t="shared" si="55"/>
        <v>2014</v>
      </c>
      <c r="N1766" t="b">
        <v>1</v>
      </c>
      <c r="O1766">
        <v>39</v>
      </c>
      <c r="P1766" t="b">
        <v>0</v>
      </c>
      <c r="Q1766" t="s">
        <v>8283</v>
      </c>
      <c r="R1766">
        <f>ROUND(E1766/D1766*100,0)</f>
        <v>20</v>
      </c>
      <c r="S1766">
        <f>IFERROR(ROUND(E1766/O1766,2),0)</f>
        <v>55.28</v>
      </c>
      <c r="T1766" s="11" t="s">
        <v>8344</v>
      </c>
      <c r="U1766" t="s">
        <v>8345</v>
      </c>
    </row>
    <row r="1767" spans="1:21" ht="43.2" x14ac:dyDescent="0.3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5">
        <f t="shared" si="54"/>
        <v>41864.980462962965</v>
      </c>
      <c r="K1767">
        <v>1405380712</v>
      </c>
      <c r="L1767" s="15">
        <f>(((K1767/60)/60)/24)+DATE(1970,1,1)</f>
        <v>41834.980462962965</v>
      </c>
      <c r="M1767" s="10">
        <f t="shared" si="55"/>
        <v>2014</v>
      </c>
      <c r="N1767" t="b">
        <v>1</v>
      </c>
      <c r="O1767">
        <v>103</v>
      </c>
      <c r="P1767" t="b">
        <v>0</v>
      </c>
      <c r="Q1767" t="s">
        <v>8283</v>
      </c>
      <c r="R1767">
        <f>ROUND(E1767/D1767*100,0)</f>
        <v>59</v>
      </c>
      <c r="S1767">
        <f>IFERROR(ROUND(E1767/O1767,2),0)</f>
        <v>72.17</v>
      </c>
      <c r="T1767" s="11" t="s">
        <v>8344</v>
      </c>
      <c r="U1767" t="s">
        <v>8345</v>
      </c>
    </row>
    <row r="1768" spans="1:21" ht="28.8" x14ac:dyDescent="0.3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5">
        <f t="shared" si="54"/>
        <v>41876.859814814816</v>
      </c>
      <c r="K1768">
        <v>1407184688</v>
      </c>
      <c r="L1768" s="15">
        <f>(((K1768/60)/60)/24)+DATE(1970,1,1)</f>
        <v>41855.859814814816</v>
      </c>
      <c r="M1768" s="10">
        <f t="shared" si="55"/>
        <v>2014</v>
      </c>
      <c r="N1768" t="b">
        <v>1</v>
      </c>
      <c r="O1768">
        <v>0</v>
      </c>
      <c r="P1768" t="b">
        <v>0</v>
      </c>
      <c r="Q1768" t="s">
        <v>8283</v>
      </c>
      <c r="R1768">
        <f>ROUND(E1768/D1768*100,0)</f>
        <v>0</v>
      </c>
      <c r="S1768">
        <f>IFERROR(ROUND(E1768/O1768,2),0)</f>
        <v>0</v>
      </c>
      <c r="T1768" s="11" t="s">
        <v>8344</v>
      </c>
      <c r="U1768" t="s">
        <v>8345</v>
      </c>
    </row>
    <row r="1769" spans="1:21" ht="28.8" x14ac:dyDescent="0.3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5">
        <f t="shared" si="54"/>
        <v>41854.658379629633</v>
      </c>
      <c r="K1769">
        <v>1404488884</v>
      </c>
      <c r="L1769" s="15">
        <f>(((K1769/60)/60)/24)+DATE(1970,1,1)</f>
        <v>41824.658379629633</v>
      </c>
      <c r="M1769" s="10">
        <f t="shared" si="55"/>
        <v>2014</v>
      </c>
      <c r="N1769" t="b">
        <v>1</v>
      </c>
      <c r="O1769">
        <v>39</v>
      </c>
      <c r="P1769" t="b">
        <v>0</v>
      </c>
      <c r="Q1769" t="s">
        <v>8283</v>
      </c>
      <c r="R1769">
        <f>ROUND(E1769/D1769*100,0)</f>
        <v>46</v>
      </c>
      <c r="S1769">
        <f>IFERROR(ROUND(E1769/O1769,2),0)</f>
        <v>58.62</v>
      </c>
      <c r="T1769" s="11" t="s">
        <v>8344</v>
      </c>
      <c r="U1769" t="s">
        <v>8345</v>
      </c>
    </row>
    <row r="1770" spans="1:21" ht="43.2" x14ac:dyDescent="0.3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5">
        <f t="shared" si="54"/>
        <v>41909.560694444444</v>
      </c>
      <c r="K1770">
        <v>1406640444</v>
      </c>
      <c r="L1770" s="15">
        <f>(((K1770/60)/60)/24)+DATE(1970,1,1)</f>
        <v>41849.560694444444</v>
      </c>
      <c r="M1770" s="10">
        <f t="shared" si="55"/>
        <v>2014</v>
      </c>
      <c r="N1770" t="b">
        <v>1</v>
      </c>
      <c r="O1770">
        <v>15</v>
      </c>
      <c r="P1770" t="b">
        <v>0</v>
      </c>
      <c r="Q1770" t="s">
        <v>8283</v>
      </c>
      <c r="R1770">
        <f>ROUND(E1770/D1770*100,0)</f>
        <v>4</v>
      </c>
      <c r="S1770">
        <f>IFERROR(ROUND(E1770/O1770,2),0)</f>
        <v>12.47</v>
      </c>
      <c r="T1770" s="11" t="s">
        <v>8344</v>
      </c>
      <c r="U1770" t="s">
        <v>8345</v>
      </c>
    </row>
    <row r="1771" spans="1:21" ht="43.2" x14ac:dyDescent="0.3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5">
        <f t="shared" si="54"/>
        <v>42017.818969907406</v>
      </c>
      <c r="K1771">
        <v>1418585959</v>
      </c>
      <c r="L1771" s="15">
        <f>(((K1771/60)/60)/24)+DATE(1970,1,1)</f>
        <v>41987.818969907406</v>
      </c>
      <c r="M1771" s="10">
        <f t="shared" si="55"/>
        <v>2014</v>
      </c>
      <c r="N1771" t="b">
        <v>1</v>
      </c>
      <c r="O1771">
        <v>22</v>
      </c>
      <c r="P1771" t="b">
        <v>0</v>
      </c>
      <c r="Q1771" t="s">
        <v>8283</v>
      </c>
      <c r="R1771">
        <f>ROUND(E1771/D1771*100,0)</f>
        <v>3</v>
      </c>
      <c r="S1771">
        <f>IFERROR(ROUND(E1771/O1771,2),0)</f>
        <v>49.14</v>
      </c>
      <c r="T1771" s="11" t="s">
        <v>8344</v>
      </c>
      <c r="U1771" t="s">
        <v>8345</v>
      </c>
    </row>
    <row r="1772" spans="1:21" ht="43.2" x14ac:dyDescent="0.3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5">
        <f t="shared" si="54"/>
        <v>41926.780023148152</v>
      </c>
      <c r="K1772">
        <v>1410288194</v>
      </c>
      <c r="L1772" s="15">
        <f>(((K1772/60)/60)/24)+DATE(1970,1,1)</f>
        <v>41891.780023148152</v>
      </c>
      <c r="M1772" s="10">
        <f t="shared" si="55"/>
        <v>2014</v>
      </c>
      <c r="N1772" t="b">
        <v>1</v>
      </c>
      <c r="O1772">
        <v>92</v>
      </c>
      <c r="P1772" t="b">
        <v>0</v>
      </c>
      <c r="Q1772" t="s">
        <v>8283</v>
      </c>
      <c r="R1772">
        <f>ROUND(E1772/D1772*100,0)</f>
        <v>57</v>
      </c>
      <c r="S1772">
        <f>IFERROR(ROUND(E1772/O1772,2),0)</f>
        <v>150.5</v>
      </c>
      <c r="T1772" s="11" t="s">
        <v>8344</v>
      </c>
      <c r="U1772" t="s">
        <v>8345</v>
      </c>
    </row>
    <row r="1773" spans="1:21" ht="43.2" x14ac:dyDescent="0.3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5">
        <f t="shared" si="54"/>
        <v>41935.979629629634</v>
      </c>
      <c r="K1773">
        <v>1411515040</v>
      </c>
      <c r="L1773" s="15">
        <f>(((K1773/60)/60)/24)+DATE(1970,1,1)</f>
        <v>41905.979629629634</v>
      </c>
      <c r="M1773" s="10">
        <f t="shared" si="55"/>
        <v>2014</v>
      </c>
      <c r="N1773" t="b">
        <v>1</v>
      </c>
      <c r="O1773">
        <v>25</v>
      </c>
      <c r="P1773" t="b">
        <v>0</v>
      </c>
      <c r="Q1773" t="s">
        <v>8283</v>
      </c>
      <c r="R1773">
        <f>ROUND(E1773/D1773*100,0)</f>
        <v>21</v>
      </c>
      <c r="S1773">
        <f>IFERROR(ROUND(E1773/O1773,2),0)</f>
        <v>35.799999999999997</v>
      </c>
      <c r="T1773" s="11" t="s">
        <v>8344</v>
      </c>
      <c r="U1773" t="s">
        <v>8345</v>
      </c>
    </row>
    <row r="1774" spans="1:21" ht="43.2" x14ac:dyDescent="0.3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5">
        <f t="shared" si="54"/>
        <v>41826.718009259261</v>
      </c>
      <c r="K1774">
        <v>1399482836</v>
      </c>
      <c r="L1774" s="15">
        <f>(((K1774/60)/60)/24)+DATE(1970,1,1)</f>
        <v>41766.718009259261</v>
      </c>
      <c r="M1774" s="10">
        <f t="shared" si="55"/>
        <v>2014</v>
      </c>
      <c r="N1774" t="b">
        <v>1</v>
      </c>
      <c r="O1774">
        <v>19</v>
      </c>
      <c r="P1774" t="b">
        <v>0</v>
      </c>
      <c r="Q1774" t="s">
        <v>8283</v>
      </c>
      <c r="R1774">
        <f>ROUND(E1774/D1774*100,0)</f>
        <v>16</v>
      </c>
      <c r="S1774">
        <f>IFERROR(ROUND(E1774/O1774,2),0)</f>
        <v>45.16</v>
      </c>
      <c r="T1774" s="11" t="s">
        <v>8344</v>
      </c>
      <c r="U1774" t="s">
        <v>8345</v>
      </c>
    </row>
    <row r="1775" spans="1:21" ht="43.2" x14ac:dyDescent="0.3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5">
        <f t="shared" si="54"/>
        <v>42023.760393518518</v>
      </c>
      <c r="K1775">
        <v>1417803298</v>
      </c>
      <c r="L1775" s="15">
        <f>(((K1775/60)/60)/24)+DATE(1970,1,1)</f>
        <v>41978.760393518518</v>
      </c>
      <c r="M1775" s="10">
        <f t="shared" si="55"/>
        <v>2014</v>
      </c>
      <c r="N1775" t="b">
        <v>1</v>
      </c>
      <c r="O1775">
        <v>19</v>
      </c>
      <c r="P1775" t="b">
        <v>0</v>
      </c>
      <c r="Q1775" t="s">
        <v>8283</v>
      </c>
      <c r="R1775">
        <f>ROUND(E1775/D1775*100,0)</f>
        <v>6</v>
      </c>
      <c r="S1775">
        <f>IFERROR(ROUND(E1775/O1775,2),0)</f>
        <v>98.79</v>
      </c>
      <c r="T1775" s="11" t="s">
        <v>8344</v>
      </c>
      <c r="U1775" t="s">
        <v>8345</v>
      </c>
    </row>
    <row r="1776" spans="1:21" ht="43.2" x14ac:dyDescent="0.3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5">
        <f t="shared" si="54"/>
        <v>41972.624305555553</v>
      </c>
      <c r="K1776">
        <v>1413609292</v>
      </c>
      <c r="L1776" s="15">
        <f>(((K1776/60)/60)/24)+DATE(1970,1,1)</f>
        <v>41930.218657407408</v>
      </c>
      <c r="M1776" s="10">
        <f t="shared" si="55"/>
        <v>2014</v>
      </c>
      <c r="N1776" t="b">
        <v>1</v>
      </c>
      <c r="O1776">
        <v>13</v>
      </c>
      <c r="P1776" t="b">
        <v>0</v>
      </c>
      <c r="Q1776" t="s">
        <v>8283</v>
      </c>
      <c r="R1776">
        <f>ROUND(E1776/D1776*100,0)</f>
        <v>46</v>
      </c>
      <c r="S1776">
        <f>IFERROR(ROUND(E1776/O1776,2),0)</f>
        <v>88.31</v>
      </c>
      <c r="T1776" s="11" t="s">
        <v>8344</v>
      </c>
      <c r="U1776" t="s">
        <v>8345</v>
      </c>
    </row>
    <row r="1777" spans="1:21" ht="43.2" x14ac:dyDescent="0.3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5">
        <f t="shared" si="54"/>
        <v>41936.976388888892</v>
      </c>
      <c r="K1777">
        <v>1410305160</v>
      </c>
      <c r="L1777" s="15">
        <f>(((K1777/60)/60)/24)+DATE(1970,1,1)</f>
        <v>41891.976388888892</v>
      </c>
      <c r="M1777" s="10">
        <f t="shared" si="55"/>
        <v>2014</v>
      </c>
      <c r="N1777" t="b">
        <v>1</v>
      </c>
      <c r="O1777">
        <v>124</v>
      </c>
      <c r="P1777" t="b">
        <v>0</v>
      </c>
      <c r="Q1777" t="s">
        <v>8283</v>
      </c>
      <c r="R1777">
        <f>ROUND(E1777/D1777*100,0)</f>
        <v>65</v>
      </c>
      <c r="S1777">
        <f>IFERROR(ROUND(E1777/O1777,2),0)</f>
        <v>170.63</v>
      </c>
      <c r="T1777" s="11" t="s">
        <v>8344</v>
      </c>
      <c r="U1777" t="s">
        <v>8345</v>
      </c>
    </row>
    <row r="1778" spans="1:21" ht="43.2" x14ac:dyDescent="0.3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5">
        <f t="shared" si="54"/>
        <v>41941.95684027778</v>
      </c>
      <c r="K1778">
        <v>1411513071</v>
      </c>
      <c r="L1778" s="15">
        <f>(((K1778/60)/60)/24)+DATE(1970,1,1)</f>
        <v>41905.95684027778</v>
      </c>
      <c r="M1778" s="10">
        <f t="shared" si="55"/>
        <v>2014</v>
      </c>
      <c r="N1778" t="b">
        <v>1</v>
      </c>
      <c r="O1778">
        <v>4</v>
      </c>
      <c r="P1778" t="b">
        <v>0</v>
      </c>
      <c r="Q1778" t="s">
        <v>8283</v>
      </c>
      <c r="R1778">
        <f>ROUND(E1778/D1778*100,0)</f>
        <v>7</v>
      </c>
      <c r="S1778">
        <f>IFERROR(ROUND(E1778/O1778,2),0)</f>
        <v>83.75</v>
      </c>
      <c r="T1778" s="11" t="s">
        <v>8344</v>
      </c>
      <c r="U1778" t="s">
        <v>8345</v>
      </c>
    </row>
    <row r="1779" spans="1:21" ht="43.2" x14ac:dyDescent="0.3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5">
        <f t="shared" si="54"/>
        <v>42055.357094907406</v>
      </c>
      <c r="K1779">
        <v>1421829253</v>
      </c>
      <c r="L1779" s="15">
        <f>(((K1779/60)/60)/24)+DATE(1970,1,1)</f>
        <v>42025.357094907406</v>
      </c>
      <c r="M1779" s="10">
        <f t="shared" si="55"/>
        <v>2015</v>
      </c>
      <c r="N1779" t="b">
        <v>1</v>
      </c>
      <c r="O1779">
        <v>10</v>
      </c>
      <c r="P1779" t="b">
        <v>0</v>
      </c>
      <c r="Q1779" t="s">
        <v>8283</v>
      </c>
      <c r="R1779">
        <f>ROUND(E1779/D1779*100,0)</f>
        <v>14</v>
      </c>
      <c r="S1779">
        <f>IFERROR(ROUND(E1779/O1779,2),0)</f>
        <v>65.099999999999994</v>
      </c>
      <c r="T1779" s="11" t="s">
        <v>8344</v>
      </c>
      <c r="U1779" t="s">
        <v>8345</v>
      </c>
    </row>
    <row r="1780" spans="1:21" ht="43.2" x14ac:dyDescent="0.3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5">
        <f t="shared" si="54"/>
        <v>42090.821701388893</v>
      </c>
      <c r="K1780">
        <v>1423600995</v>
      </c>
      <c r="L1780" s="15">
        <f>(((K1780/60)/60)/24)+DATE(1970,1,1)</f>
        <v>42045.86336805555</v>
      </c>
      <c r="M1780" s="10">
        <f t="shared" si="55"/>
        <v>2015</v>
      </c>
      <c r="N1780" t="b">
        <v>1</v>
      </c>
      <c r="O1780">
        <v>15</v>
      </c>
      <c r="P1780" t="b">
        <v>0</v>
      </c>
      <c r="Q1780" t="s">
        <v>8283</v>
      </c>
      <c r="R1780">
        <f>ROUND(E1780/D1780*100,0)</f>
        <v>2</v>
      </c>
      <c r="S1780">
        <f>IFERROR(ROUND(E1780/O1780,2),0)</f>
        <v>66.33</v>
      </c>
      <c r="T1780" s="11" t="s">
        <v>8344</v>
      </c>
      <c r="U1780" t="s">
        <v>8345</v>
      </c>
    </row>
    <row r="1781" spans="1:21" ht="43.2" x14ac:dyDescent="0.3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5">
        <f t="shared" si="54"/>
        <v>42615.691898148143</v>
      </c>
      <c r="K1781">
        <v>1470242180</v>
      </c>
      <c r="L1781" s="15">
        <f>(((K1781/60)/60)/24)+DATE(1970,1,1)</f>
        <v>42585.691898148143</v>
      </c>
      <c r="M1781" s="10">
        <f t="shared" si="55"/>
        <v>2016</v>
      </c>
      <c r="N1781" t="b">
        <v>1</v>
      </c>
      <c r="O1781">
        <v>38</v>
      </c>
      <c r="P1781" t="b">
        <v>0</v>
      </c>
      <c r="Q1781" t="s">
        <v>8283</v>
      </c>
      <c r="R1781">
        <f>ROUND(E1781/D1781*100,0)</f>
        <v>36</v>
      </c>
      <c r="S1781">
        <f>IFERROR(ROUND(E1781/O1781,2),0)</f>
        <v>104.89</v>
      </c>
      <c r="T1781" s="11" t="s">
        <v>8344</v>
      </c>
      <c r="U1781" t="s">
        <v>8345</v>
      </c>
    </row>
    <row r="1782" spans="1:21" ht="43.2" x14ac:dyDescent="0.3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5">
        <f t="shared" si="54"/>
        <v>42553.600810185191</v>
      </c>
      <c r="K1782">
        <v>1462285510</v>
      </c>
      <c r="L1782" s="15">
        <f>(((K1782/60)/60)/24)+DATE(1970,1,1)</f>
        <v>42493.600810185191</v>
      </c>
      <c r="M1782" s="10">
        <f t="shared" si="55"/>
        <v>2016</v>
      </c>
      <c r="N1782" t="b">
        <v>1</v>
      </c>
      <c r="O1782">
        <v>152</v>
      </c>
      <c r="P1782" t="b">
        <v>0</v>
      </c>
      <c r="Q1782" t="s">
        <v>8283</v>
      </c>
      <c r="R1782">
        <f>ROUND(E1782/D1782*100,0)</f>
        <v>40</v>
      </c>
      <c r="S1782">
        <f>IFERROR(ROUND(E1782/O1782,2),0)</f>
        <v>78.44</v>
      </c>
      <c r="T1782" s="11" t="s">
        <v>8344</v>
      </c>
      <c r="U1782" t="s">
        <v>8345</v>
      </c>
    </row>
    <row r="1783" spans="1:21" ht="43.2" x14ac:dyDescent="0.3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5">
        <f t="shared" si="54"/>
        <v>42628.617418981477</v>
      </c>
      <c r="K1783">
        <v>1471272545</v>
      </c>
      <c r="L1783" s="15">
        <f>(((K1783/60)/60)/24)+DATE(1970,1,1)</f>
        <v>42597.617418981477</v>
      </c>
      <c r="M1783" s="10">
        <f t="shared" si="55"/>
        <v>2016</v>
      </c>
      <c r="N1783" t="b">
        <v>1</v>
      </c>
      <c r="O1783">
        <v>24</v>
      </c>
      <c r="P1783" t="b">
        <v>0</v>
      </c>
      <c r="Q1783" t="s">
        <v>8283</v>
      </c>
      <c r="R1783">
        <f>ROUND(E1783/D1783*100,0)</f>
        <v>26</v>
      </c>
      <c r="S1783">
        <f>IFERROR(ROUND(E1783/O1783,2),0)</f>
        <v>59.04</v>
      </c>
      <c r="T1783" s="11" t="s">
        <v>8344</v>
      </c>
      <c r="U1783" t="s">
        <v>8345</v>
      </c>
    </row>
    <row r="1784" spans="1:21" ht="57.6" x14ac:dyDescent="0.3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5">
        <f t="shared" si="54"/>
        <v>42421.575104166666</v>
      </c>
      <c r="K1784">
        <v>1453211289</v>
      </c>
      <c r="L1784" s="15">
        <f>(((K1784/60)/60)/24)+DATE(1970,1,1)</f>
        <v>42388.575104166666</v>
      </c>
      <c r="M1784" s="10">
        <f t="shared" si="55"/>
        <v>2016</v>
      </c>
      <c r="N1784" t="b">
        <v>1</v>
      </c>
      <c r="O1784">
        <v>76</v>
      </c>
      <c r="P1784" t="b">
        <v>0</v>
      </c>
      <c r="Q1784" t="s">
        <v>8283</v>
      </c>
      <c r="R1784">
        <f>ROUND(E1784/D1784*100,0)</f>
        <v>15</v>
      </c>
      <c r="S1784">
        <f>IFERROR(ROUND(E1784/O1784,2),0)</f>
        <v>71.34</v>
      </c>
      <c r="T1784" s="11" t="s">
        <v>8344</v>
      </c>
      <c r="U1784" t="s">
        <v>8345</v>
      </c>
    </row>
    <row r="1785" spans="1:21" ht="43.2" x14ac:dyDescent="0.3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5">
        <f t="shared" si="54"/>
        <v>42145.949976851851</v>
      </c>
      <c r="K1785">
        <v>1429656478</v>
      </c>
      <c r="L1785" s="15">
        <f>(((K1785/60)/60)/24)+DATE(1970,1,1)</f>
        <v>42115.949976851851</v>
      </c>
      <c r="M1785" s="10">
        <f t="shared" si="55"/>
        <v>2015</v>
      </c>
      <c r="N1785" t="b">
        <v>1</v>
      </c>
      <c r="O1785">
        <v>185</v>
      </c>
      <c r="P1785" t="b">
        <v>0</v>
      </c>
      <c r="Q1785" t="s">
        <v>8283</v>
      </c>
      <c r="R1785">
        <f>ROUND(E1785/D1785*100,0)</f>
        <v>24</v>
      </c>
      <c r="S1785">
        <f>IFERROR(ROUND(E1785/O1785,2),0)</f>
        <v>51.23</v>
      </c>
      <c r="T1785" s="11" t="s">
        <v>8344</v>
      </c>
      <c r="U1785" t="s">
        <v>8345</v>
      </c>
    </row>
    <row r="1786" spans="1:21" ht="43.2" x14ac:dyDescent="0.3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5">
        <f t="shared" si="54"/>
        <v>42035.142361111109</v>
      </c>
      <c r="K1786">
        <v>1419954240</v>
      </c>
      <c r="L1786" s="15">
        <f>(((K1786/60)/60)/24)+DATE(1970,1,1)</f>
        <v>42003.655555555553</v>
      </c>
      <c r="M1786" s="10">
        <f t="shared" si="55"/>
        <v>2014</v>
      </c>
      <c r="N1786" t="b">
        <v>1</v>
      </c>
      <c r="O1786">
        <v>33</v>
      </c>
      <c r="P1786" t="b">
        <v>0</v>
      </c>
      <c r="Q1786" t="s">
        <v>8283</v>
      </c>
      <c r="R1786">
        <f>ROUND(E1786/D1786*100,0)</f>
        <v>40</v>
      </c>
      <c r="S1786">
        <f>IFERROR(ROUND(E1786/O1786,2),0)</f>
        <v>60.24</v>
      </c>
      <c r="T1786" s="11" t="s">
        <v>8344</v>
      </c>
      <c r="U1786" t="s">
        <v>8345</v>
      </c>
    </row>
    <row r="1787" spans="1:21" ht="43.2" x14ac:dyDescent="0.3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5">
        <f t="shared" si="54"/>
        <v>41928</v>
      </c>
      <c r="K1787">
        <v>1410750855</v>
      </c>
      <c r="L1787" s="15">
        <f>(((K1787/60)/60)/24)+DATE(1970,1,1)</f>
        <v>41897.134895833333</v>
      </c>
      <c r="M1787" s="10">
        <f t="shared" si="55"/>
        <v>2014</v>
      </c>
      <c r="N1787" t="b">
        <v>1</v>
      </c>
      <c r="O1787">
        <v>108</v>
      </c>
      <c r="P1787" t="b">
        <v>0</v>
      </c>
      <c r="Q1787" t="s">
        <v>8283</v>
      </c>
      <c r="R1787">
        <f>ROUND(E1787/D1787*100,0)</f>
        <v>20</v>
      </c>
      <c r="S1787">
        <f>IFERROR(ROUND(E1787/O1787,2),0)</f>
        <v>44.94</v>
      </c>
      <c r="T1787" s="11" t="s">
        <v>8344</v>
      </c>
      <c r="U1787" t="s">
        <v>8345</v>
      </c>
    </row>
    <row r="1788" spans="1:21" ht="43.2" x14ac:dyDescent="0.3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5">
        <f t="shared" si="54"/>
        <v>41988.550659722227</v>
      </c>
      <c r="K1788">
        <v>1416057177</v>
      </c>
      <c r="L1788" s="15">
        <f>(((K1788/60)/60)/24)+DATE(1970,1,1)</f>
        <v>41958.550659722227</v>
      </c>
      <c r="M1788" s="10">
        <f t="shared" si="55"/>
        <v>2014</v>
      </c>
      <c r="N1788" t="b">
        <v>1</v>
      </c>
      <c r="O1788">
        <v>29</v>
      </c>
      <c r="P1788" t="b">
        <v>0</v>
      </c>
      <c r="Q1788" t="s">
        <v>8283</v>
      </c>
      <c r="R1788">
        <f>ROUND(E1788/D1788*100,0)</f>
        <v>48</v>
      </c>
      <c r="S1788">
        <f>IFERROR(ROUND(E1788/O1788,2),0)</f>
        <v>31.21</v>
      </c>
      <c r="T1788" s="11" t="s">
        <v>8344</v>
      </c>
      <c r="U1788" t="s">
        <v>8345</v>
      </c>
    </row>
    <row r="1789" spans="1:21" ht="43.2" x14ac:dyDescent="0.3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5">
        <f t="shared" si="54"/>
        <v>42098.613854166666</v>
      </c>
      <c r="K1789">
        <v>1425570237</v>
      </c>
      <c r="L1789" s="15">
        <f>(((K1789/60)/60)/24)+DATE(1970,1,1)</f>
        <v>42068.65552083333</v>
      </c>
      <c r="M1789" s="10">
        <f t="shared" si="55"/>
        <v>2015</v>
      </c>
      <c r="N1789" t="b">
        <v>1</v>
      </c>
      <c r="O1789">
        <v>24</v>
      </c>
      <c r="P1789" t="b">
        <v>0</v>
      </c>
      <c r="Q1789" t="s">
        <v>8283</v>
      </c>
      <c r="R1789">
        <f>ROUND(E1789/D1789*100,0)</f>
        <v>15</v>
      </c>
      <c r="S1789">
        <f>IFERROR(ROUND(E1789/O1789,2),0)</f>
        <v>63.88</v>
      </c>
      <c r="T1789" s="11" t="s">
        <v>8344</v>
      </c>
      <c r="U1789" t="s">
        <v>8345</v>
      </c>
    </row>
    <row r="1790" spans="1:21" ht="43.2" x14ac:dyDescent="0.3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5">
        <f t="shared" si="54"/>
        <v>41943.94840277778</v>
      </c>
      <c r="K1790">
        <v>1412203542</v>
      </c>
      <c r="L1790" s="15">
        <f>(((K1790/60)/60)/24)+DATE(1970,1,1)</f>
        <v>41913.94840277778</v>
      </c>
      <c r="M1790" s="10">
        <f t="shared" si="55"/>
        <v>2014</v>
      </c>
      <c r="N1790" t="b">
        <v>1</v>
      </c>
      <c r="O1790">
        <v>4</v>
      </c>
      <c r="P1790" t="b">
        <v>0</v>
      </c>
      <c r="Q1790" t="s">
        <v>8283</v>
      </c>
      <c r="R1790">
        <f>ROUND(E1790/D1790*100,0)</f>
        <v>1</v>
      </c>
      <c r="S1790">
        <f>IFERROR(ROUND(E1790/O1790,2),0)</f>
        <v>19</v>
      </c>
      <c r="T1790" s="11" t="s">
        <v>8344</v>
      </c>
      <c r="U1790" t="s">
        <v>8345</v>
      </c>
    </row>
    <row r="1791" spans="1:21" ht="43.2" x14ac:dyDescent="0.3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5">
        <f t="shared" si="54"/>
        <v>42016.250034722223</v>
      </c>
      <c r="K1791">
        <v>1415858403</v>
      </c>
      <c r="L1791" s="15">
        <f>(((K1791/60)/60)/24)+DATE(1970,1,1)</f>
        <v>41956.250034722223</v>
      </c>
      <c r="M1791" s="10">
        <f t="shared" si="55"/>
        <v>2014</v>
      </c>
      <c r="N1791" t="b">
        <v>1</v>
      </c>
      <c r="O1791">
        <v>4</v>
      </c>
      <c r="P1791" t="b">
        <v>0</v>
      </c>
      <c r="Q1791" t="s">
        <v>8283</v>
      </c>
      <c r="R1791">
        <f>ROUND(E1791/D1791*100,0)</f>
        <v>1</v>
      </c>
      <c r="S1791">
        <f>IFERROR(ROUND(E1791/O1791,2),0)</f>
        <v>10</v>
      </c>
      <c r="T1791" s="11" t="s">
        <v>8344</v>
      </c>
      <c r="U1791" t="s">
        <v>8345</v>
      </c>
    </row>
    <row r="1792" spans="1:21" ht="43.2" x14ac:dyDescent="0.3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5">
        <f t="shared" si="54"/>
        <v>42040.674513888895</v>
      </c>
      <c r="K1792">
        <v>1420560678</v>
      </c>
      <c r="L1792" s="15">
        <f>(((K1792/60)/60)/24)+DATE(1970,1,1)</f>
        <v>42010.674513888895</v>
      </c>
      <c r="M1792" s="10">
        <f t="shared" si="55"/>
        <v>2015</v>
      </c>
      <c r="N1792" t="b">
        <v>1</v>
      </c>
      <c r="O1792">
        <v>15</v>
      </c>
      <c r="P1792" t="b">
        <v>0</v>
      </c>
      <c r="Q1792" t="s">
        <v>8283</v>
      </c>
      <c r="R1792">
        <f>ROUND(E1792/D1792*100,0)</f>
        <v>5</v>
      </c>
      <c r="S1792">
        <f>IFERROR(ROUND(E1792/O1792,2),0)</f>
        <v>109.07</v>
      </c>
      <c r="T1792" s="11" t="s">
        <v>8344</v>
      </c>
      <c r="U1792" t="s">
        <v>8345</v>
      </c>
    </row>
    <row r="1793" spans="1:21" ht="28.8" x14ac:dyDescent="0.3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5">
        <f t="shared" si="54"/>
        <v>42033.740335648152</v>
      </c>
      <c r="K1793">
        <v>1417369565</v>
      </c>
      <c r="L1793" s="15">
        <f>(((K1793/60)/60)/24)+DATE(1970,1,1)</f>
        <v>41973.740335648152</v>
      </c>
      <c r="M1793" s="10">
        <f t="shared" si="55"/>
        <v>2014</v>
      </c>
      <c r="N1793" t="b">
        <v>1</v>
      </c>
      <c r="O1793">
        <v>4</v>
      </c>
      <c r="P1793" t="b">
        <v>0</v>
      </c>
      <c r="Q1793" t="s">
        <v>8283</v>
      </c>
      <c r="R1793">
        <f>ROUND(E1793/D1793*100,0)</f>
        <v>4</v>
      </c>
      <c r="S1793">
        <f>IFERROR(ROUND(E1793/O1793,2),0)</f>
        <v>26.75</v>
      </c>
      <c r="T1793" s="11" t="s">
        <v>8344</v>
      </c>
      <c r="U1793" t="s">
        <v>8345</v>
      </c>
    </row>
    <row r="1794" spans="1:21" ht="28.8" x14ac:dyDescent="0.3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5">
        <f t="shared" si="54"/>
        <v>42226.290972222225</v>
      </c>
      <c r="K1794">
        <v>1435970682</v>
      </c>
      <c r="L1794" s="15">
        <f>(((K1794/60)/60)/24)+DATE(1970,1,1)</f>
        <v>42189.031041666662</v>
      </c>
      <c r="M1794" s="10">
        <f t="shared" si="55"/>
        <v>2015</v>
      </c>
      <c r="N1794" t="b">
        <v>1</v>
      </c>
      <c r="O1794">
        <v>139</v>
      </c>
      <c r="P1794" t="b">
        <v>0</v>
      </c>
      <c r="Q1794" t="s">
        <v>8283</v>
      </c>
      <c r="R1794">
        <f>ROUND(E1794/D1794*100,0)</f>
        <v>61</v>
      </c>
      <c r="S1794">
        <f>IFERROR(ROUND(E1794/O1794,2),0)</f>
        <v>109.94</v>
      </c>
      <c r="T1794" s="11" t="s">
        <v>8344</v>
      </c>
      <c r="U1794" t="s">
        <v>8345</v>
      </c>
    </row>
    <row r="1795" spans="1:21" ht="43.2" x14ac:dyDescent="0.3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5">
        <f t="shared" ref="J1795:J1858" si="56">(((I1795/60)/60)/24)+DATE(1970,1,1)</f>
        <v>41970.933333333334</v>
      </c>
      <c r="K1795">
        <v>1414531440</v>
      </c>
      <c r="L1795" s="15">
        <f>(((K1795/60)/60)/24)+DATE(1970,1,1)</f>
        <v>41940.89166666667</v>
      </c>
      <c r="M1795" s="10">
        <f t="shared" ref="M1795:M1858" si="57">YEAR(L1795)</f>
        <v>2014</v>
      </c>
      <c r="N1795" t="b">
        <v>1</v>
      </c>
      <c r="O1795">
        <v>2</v>
      </c>
      <c r="P1795" t="b">
        <v>0</v>
      </c>
      <c r="Q1795" t="s">
        <v>8283</v>
      </c>
      <c r="R1795">
        <f>ROUND(E1795/D1795*100,0)</f>
        <v>1</v>
      </c>
      <c r="S1795">
        <f>IFERROR(ROUND(E1795/O1795,2),0)</f>
        <v>20</v>
      </c>
      <c r="T1795" s="11" t="s">
        <v>8344</v>
      </c>
      <c r="U1795" t="s">
        <v>8345</v>
      </c>
    </row>
    <row r="1796" spans="1:21" ht="43.2" x14ac:dyDescent="0.3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5">
        <f t="shared" si="56"/>
        <v>42046.551180555558</v>
      </c>
      <c r="K1796">
        <v>1420636422</v>
      </c>
      <c r="L1796" s="15">
        <f>(((K1796/60)/60)/24)+DATE(1970,1,1)</f>
        <v>42011.551180555558</v>
      </c>
      <c r="M1796" s="10">
        <f t="shared" si="57"/>
        <v>2015</v>
      </c>
      <c r="N1796" t="b">
        <v>1</v>
      </c>
      <c r="O1796">
        <v>18</v>
      </c>
      <c r="P1796" t="b">
        <v>0</v>
      </c>
      <c r="Q1796" t="s">
        <v>8283</v>
      </c>
      <c r="R1796">
        <f>ROUND(E1796/D1796*100,0)</f>
        <v>11</v>
      </c>
      <c r="S1796">
        <f>IFERROR(ROUND(E1796/O1796,2),0)</f>
        <v>55.39</v>
      </c>
      <c r="T1796" s="11" t="s">
        <v>8344</v>
      </c>
      <c r="U1796" t="s">
        <v>8345</v>
      </c>
    </row>
    <row r="1797" spans="1:21" ht="43.2" x14ac:dyDescent="0.3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5">
        <f t="shared" si="56"/>
        <v>42657.666666666672</v>
      </c>
      <c r="K1797">
        <v>1473922541</v>
      </c>
      <c r="L1797" s="15">
        <f>(((K1797/60)/60)/24)+DATE(1970,1,1)</f>
        <v>42628.288668981477</v>
      </c>
      <c r="M1797" s="10">
        <f t="shared" si="57"/>
        <v>2016</v>
      </c>
      <c r="N1797" t="b">
        <v>1</v>
      </c>
      <c r="O1797">
        <v>81</v>
      </c>
      <c r="P1797" t="b">
        <v>0</v>
      </c>
      <c r="Q1797" t="s">
        <v>8283</v>
      </c>
      <c r="R1797">
        <f>ROUND(E1797/D1797*100,0)</f>
        <v>39</v>
      </c>
      <c r="S1797">
        <f>IFERROR(ROUND(E1797/O1797,2),0)</f>
        <v>133.9</v>
      </c>
      <c r="T1797" s="11" t="s">
        <v>8344</v>
      </c>
      <c r="U1797" t="s">
        <v>8345</v>
      </c>
    </row>
    <row r="1798" spans="1:21" ht="57.6" x14ac:dyDescent="0.3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5">
        <f t="shared" si="56"/>
        <v>42575.439421296294</v>
      </c>
      <c r="K1798">
        <v>1464172366</v>
      </c>
      <c r="L1798" s="15">
        <f>(((K1798/60)/60)/24)+DATE(1970,1,1)</f>
        <v>42515.439421296294</v>
      </c>
      <c r="M1798" s="10">
        <f t="shared" si="57"/>
        <v>2016</v>
      </c>
      <c r="N1798" t="b">
        <v>1</v>
      </c>
      <c r="O1798">
        <v>86</v>
      </c>
      <c r="P1798" t="b">
        <v>0</v>
      </c>
      <c r="Q1798" t="s">
        <v>8283</v>
      </c>
      <c r="R1798">
        <f>ROUND(E1798/D1798*100,0)</f>
        <v>22</v>
      </c>
      <c r="S1798">
        <f>IFERROR(ROUND(E1798/O1798,2),0)</f>
        <v>48.72</v>
      </c>
      <c r="T1798" s="11" t="s">
        <v>8344</v>
      </c>
      <c r="U1798" t="s">
        <v>8345</v>
      </c>
    </row>
    <row r="1799" spans="1:21" ht="43.2" x14ac:dyDescent="0.3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5">
        <f t="shared" si="56"/>
        <v>42719.56931712963</v>
      </c>
      <c r="K1799">
        <v>1479217189</v>
      </c>
      <c r="L1799" s="15">
        <f>(((K1799/60)/60)/24)+DATE(1970,1,1)</f>
        <v>42689.56931712963</v>
      </c>
      <c r="M1799" s="10">
        <f t="shared" si="57"/>
        <v>2016</v>
      </c>
      <c r="N1799" t="b">
        <v>1</v>
      </c>
      <c r="O1799">
        <v>140</v>
      </c>
      <c r="P1799" t="b">
        <v>0</v>
      </c>
      <c r="Q1799" t="s">
        <v>8283</v>
      </c>
      <c r="R1799">
        <f>ROUND(E1799/D1799*100,0)</f>
        <v>68</v>
      </c>
      <c r="S1799">
        <f>IFERROR(ROUND(E1799/O1799,2),0)</f>
        <v>48.25</v>
      </c>
      <c r="T1799" s="11" t="s">
        <v>8344</v>
      </c>
      <c r="U1799" t="s">
        <v>8345</v>
      </c>
    </row>
    <row r="1800" spans="1:21" ht="43.2" x14ac:dyDescent="0.3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5">
        <f t="shared" si="56"/>
        <v>42404.32677083333</v>
      </c>
      <c r="K1800">
        <v>1449388233</v>
      </c>
      <c r="L1800" s="15">
        <f>(((K1800/60)/60)/24)+DATE(1970,1,1)</f>
        <v>42344.32677083333</v>
      </c>
      <c r="M1800" s="10">
        <f t="shared" si="57"/>
        <v>2015</v>
      </c>
      <c r="N1800" t="b">
        <v>1</v>
      </c>
      <c r="O1800">
        <v>37</v>
      </c>
      <c r="P1800" t="b">
        <v>0</v>
      </c>
      <c r="Q1800" t="s">
        <v>8283</v>
      </c>
      <c r="R1800">
        <f>ROUND(E1800/D1800*100,0)</f>
        <v>14</v>
      </c>
      <c r="S1800">
        <f>IFERROR(ROUND(E1800/O1800,2),0)</f>
        <v>58.97</v>
      </c>
      <c r="T1800" s="11" t="s">
        <v>8344</v>
      </c>
      <c r="U1800" t="s">
        <v>8345</v>
      </c>
    </row>
    <row r="1801" spans="1:21" ht="28.8" x14ac:dyDescent="0.3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5">
        <f t="shared" si="56"/>
        <v>41954.884351851855</v>
      </c>
      <c r="K1801">
        <v>1414008808</v>
      </c>
      <c r="L1801" s="15">
        <f>(((K1801/60)/60)/24)+DATE(1970,1,1)</f>
        <v>41934.842685185184</v>
      </c>
      <c r="M1801" s="10">
        <f t="shared" si="57"/>
        <v>2014</v>
      </c>
      <c r="N1801" t="b">
        <v>1</v>
      </c>
      <c r="O1801">
        <v>6</v>
      </c>
      <c r="P1801" t="b">
        <v>0</v>
      </c>
      <c r="Q1801" t="s">
        <v>8283</v>
      </c>
      <c r="R1801">
        <f>ROUND(E1801/D1801*100,0)</f>
        <v>2</v>
      </c>
      <c r="S1801">
        <f>IFERROR(ROUND(E1801/O1801,2),0)</f>
        <v>11.64</v>
      </c>
      <c r="T1801" s="11" t="s">
        <v>8344</v>
      </c>
      <c r="U1801" t="s">
        <v>8345</v>
      </c>
    </row>
    <row r="1802" spans="1:21" ht="43.2" x14ac:dyDescent="0.3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5">
        <f t="shared" si="56"/>
        <v>42653.606134259258</v>
      </c>
      <c r="K1802">
        <v>1473517970</v>
      </c>
      <c r="L1802" s="15">
        <f>(((K1802/60)/60)/24)+DATE(1970,1,1)</f>
        <v>42623.606134259258</v>
      </c>
      <c r="M1802" s="10">
        <f t="shared" si="57"/>
        <v>2016</v>
      </c>
      <c r="N1802" t="b">
        <v>1</v>
      </c>
      <c r="O1802">
        <v>113</v>
      </c>
      <c r="P1802" t="b">
        <v>0</v>
      </c>
      <c r="Q1802" t="s">
        <v>8283</v>
      </c>
      <c r="R1802">
        <f>ROUND(E1802/D1802*100,0)</f>
        <v>20</v>
      </c>
      <c r="S1802">
        <f>IFERROR(ROUND(E1802/O1802,2),0)</f>
        <v>83.72</v>
      </c>
      <c r="T1802" s="11" t="s">
        <v>8344</v>
      </c>
      <c r="U1802" t="s">
        <v>8345</v>
      </c>
    </row>
    <row r="1803" spans="1:21" ht="43.2" x14ac:dyDescent="0.3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5">
        <f t="shared" si="56"/>
        <v>42353.506944444445</v>
      </c>
      <c r="K1803">
        <v>1447429868</v>
      </c>
      <c r="L1803" s="15">
        <f>(((K1803/60)/60)/24)+DATE(1970,1,1)</f>
        <v>42321.660509259258</v>
      </c>
      <c r="M1803" s="10">
        <f t="shared" si="57"/>
        <v>2015</v>
      </c>
      <c r="N1803" t="b">
        <v>1</v>
      </c>
      <c r="O1803">
        <v>37</v>
      </c>
      <c r="P1803" t="b">
        <v>0</v>
      </c>
      <c r="Q1803" t="s">
        <v>8283</v>
      </c>
      <c r="R1803">
        <f>ROUND(E1803/D1803*100,0)</f>
        <v>14</v>
      </c>
      <c r="S1803">
        <f>IFERROR(ROUND(E1803/O1803,2),0)</f>
        <v>63.65</v>
      </c>
      <c r="T1803" s="11" t="s">
        <v>8344</v>
      </c>
      <c r="U1803" t="s">
        <v>8345</v>
      </c>
    </row>
    <row r="1804" spans="1:21" ht="43.2" x14ac:dyDescent="0.3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5">
        <f t="shared" si="56"/>
        <v>42182.915972222225</v>
      </c>
      <c r="K1804">
        <v>1433416830</v>
      </c>
      <c r="L1804" s="15">
        <f>(((K1804/60)/60)/24)+DATE(1970,1,1)</f>
        <v>42159.47256944445</v>
      </c>
      <c r="M1804" s="10">
        <f t="shared" si="57"/>
        <v>2015</v>
      </c>
      <c r="N1804" t="b">
        <v>1</v>
      </c>
      <c r="O1804">
        <v>18</v>
      </c>
      <c r="P1804" t="b">
        <v>0</v>
      </c>
      <c r="Q1804" t="s">
        <v>8283</v>
      </c>
      <c r="R1804">
        <f>ROUND(E1804/D1804*100,0)</f>
        <v>48</v>
      </c>
      <c r="S1804">
        <f>IFERROR(ROUND(E1804/O1804,2),0)</f>
        <v>94.28</v>
      </c>
      <c r="T1804" s="11" t="s">
        <v>8344</v>
      </c>
      <c r="U1804" t="s">
        <v>8345</v>
      </c>
    </row>
    <row r="1805" spans="1:21" ht="43.2" x14ac:dyDescent="0.3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5">
        <f t="shared" si="56"/>
        <v>42049.071550925932</v>
      </c>
      <c r="K1805">
        <v>1421199782</v>
      </c>
      <c r="L1805" s="15">
        <f>(((K1805/60)/60)/24)+DATE(1970,1,1)</f>
        <v>42018.071550925932</v>
      </c>
      <c r="M1805" s="10">
        <f t="shared" si="57"/>
        <v>2015</v>
      </c>
      <c r="N1805" t="b">
        <v>1</v>
      </c>
      <c r="O1805">
        <v>75</v>
      </c>
      <c r="P1805" t="b">
        <v>0</v>
      </c>
      <c r="Q1805" t="s">
        <v>8283</v>
      </c>
      <c r="R1805">
        <f>ROUND(E1805/D1805*100,0)</f>
        <v>31</v>
      </c>
      <c r="S1805">
        <f>IFERROR(ROUND(E1805/O1805,2),0)</f>
        <v>71.87</v>
      </c>
      <c r="T1805" s="11" t="s">
        <v>8344</v>
      </c>
      <c r="U1805" t="s">
        <v>8345</v>
      </c>
    </row>
    <row r="1806" spans="1:21" ht="43.2" x14ac:dyDescent="0.3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5">
        <f t="shared" si="56"/>
        <v>42322.719953703709</v>
      </c>
      <c r="K1806">
        <v>1444061804</v>
      </c>
      <c r="L1806" s="15">
        <f>(((K1806/60)/60)/24)+DATE(1970,1,1)</f>
        <v>42282.678287037037</v>
      </c>
      <c r="M1806" s="10">
        <f t="shared" si="57"/>
        <v>2015</v>
      </c>
      <c r="N1806" t="b">
        <v>1</v>
      </c>
      <c r="O1806">
        <v>52</v>
      </c>
      <c r="P1806" t="b">
        <v>0</v>
      </c>
      <c r="Q1806" t="s">
        <v>8283</v>
      </c>
      <c r="R1806">
        <f>ROUND(E1806/D1806*100,0)</f>
        <v>35</v>
      </c>
      <c r="S1806">
        <f>IFERROR(ROUND(E1806/O1806,2),0)</f>
        <v>104.85</v>
      </c>
      <c r="T1806" s="11" t="s">
        <v>8344</v>
      </c>
      <c r="U1806" t="s">
        <v>8345</v>
      </c>
    </row>
    <row r="1807" spans="1:21" ht="43.2" x14ac:dyDescent="0.3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5">
        <f t="shared" si="56"/>
        <v>42279.75</v>
      </c>
      <c r="K1807">
        <v>1441048658</v>
      </c>
      <c r="L1807" s="15">
        <f>(((K1807/60)/60)/24)+DATE(1970,1,1)</f>
        <v>42247.803912037038</v>
      </c>
      <c r="M1807" s="10">
        <f t="shared" si="57"/>
        <v>2015</v>
      </c>
      <c r="N1807" t="b">
        <v>1</v>
      </c>
      <c r="O1807">
        <v>122</v>
      </c>
      <c r="P1807" t="b">
        <v>0</v>
      </c>
      <c r="Q1807" t="s">
        <v>8283</v>
      </c>
      <c r="R1807">
        <f>ROUND(E1807/D1807*100,0)</f>
        <v>36</v>
      </c>
      <c r="S1807">
        <f>IFERROR(ROUND(E1807/O1807,2),0)</f>
        <v>67.14</v>
      </c>
      <c r="T1807" s="11" t="s">
        <v>8344</v>
      </c>
      <c r="U1807" t="s">
        <v>8345</v>
      </c>
    </row>
    <row r="1808" spans="1:21" ht="43.2" x14ac:dyDescent="0.3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5">
        <f t="shared" si="56"/>
        <v>41912.638298611113</v>
      </c>
      <c r="K1808">
        <v>1409066349</v>
      </c>
      <c r="L1808" s="15">
        <f>(((K1808/60)/60)/24)+DATE(1970,1,1)</f>
        <v>41877.638298611113</v>
      </c>
      <c r="M1808" s="10">
        <f t="shared" si="57"/>
        <v>2014</v>
      </c>
      <c r="N1808" t="b">
        <v>1</v>
      </c>
      <c r="O1808">
        <v>8</v>
      </c>
      <c r="P1808" t="b">
        <v>0</v>
      </c>
      <c r="Q1808" t="s">
        <v>8283</v>
      </c>
      <c r="R1808">
        <f>ROUND(E1808/D1808*100,0)</f>
        <v>3</v>
      </c>
      <c r="S1808">
        <f>IFERROR(ROUND(E1808/O1808,2),0)</f>
        <v>73.88</v>
      </c>
      <c r="T1808" s="11" t="s">
        <v>8344</v>
      </c>
      <c r="U1808" t="s">
        <v>8345</v>
      </c>
    </row>
    <row r="1809" spans="1:21" ht="28.8" x14ac:dyDescent="0.3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5">
        <f t="shared" si="56"/>
        <v>41910.068437499998</v>
      </c>
      <c r="K1809">
        <v>1409276313</v>
      </c>
      <c r="L1809" s="15">
        <f>(((K1809/60)/60)/24)+DATE(1970,1,1)</f>
        <v>41880.068437499998</v>
      </c>
      <c r="M1809" s="10">
        <f t="shared" si="57"/>
        <v>2014</v>
      </c>
      <c r="N1809" t="b">
        <v>1</v>
      </c>
      <c r="O1809">
        <v>8</v>
      </c>
      <c r="P1809" t="b">
        <v>0</v>
      </c>
      <c r="Q1809" t="s">
        <v>8283</v>
      </c>
      <c r="R1809">
        <f>ROUND(E1809/D1809*100,0)</f>
        <v>11</v>
      </c>
      <c r="S1809">
        <f>IFERROR(ROUND(E1809/O1809,2),0)</f>
        <v>69.13</v>
      </c>
      <c r="T1809" s="11" t="s">
        <v>8344</v>
      </c>
      <c r="U1809" t="s">
        <v>8345</v>
      </c>
    </row>
    <row r="1810" spans="1:21" ht="43.2" x14ac:dyDescent="0.3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5">
        <f t="shared" si="56"/>
        <v>42777.680902777778</v>
      </c>
      <c r="K1810">
        <v>1483806030</v>
      </c>
      <c r="L1810" s="15">
        <f>(((K1810/60)/60)/24)+DATE(1970,1,1)</f>
        <v>42742.680902777778</v>
      </c>
      <c r="M1810" s="10">
        <f t="shared" si="57"/>
        <v>2017</v>
      </c>
      <c r="N1810" t="b">
        <v>1</v>
      </c>
      <c r="O1810">
        <v>96</v>
      </c>
      <c r="P1810" t="b">
        <v>0</v>
      </c>
      <c r="Q1810" t="s">
        <v>8283</v>
      </c>
      <c r="R1810">
        <f>ROUND(E1810/D1810*100,0)</f>
        <v>41</v>
      </c>
      <c r="S1810">
        <f>IFERROR(ROUND(E1810/O1810,2),0)</f>
        <v>120.77</v>
      </c>
      <c r="T1810" s="11" t="s">
        <v>8344</v>
      </c>
      <c r="U1810" t="s">
        <v>8345</v>
      </c>
    </row>
    <row r="1811" spans="1:21" ht="43.2" x14ac:dyDescent="0.3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5">
        <f t="shared" si="56"/>
        <v>42064.907858796301</v>
      </c>
      <c r="K1811">
        <v>1422222439</v>
      </c>
      <c r="L1811" s="15">
        <f>(((K1811/60)/60)/24)+DATE(1970,1,1)</f>
        <v>42029.907858796301</v>
      </c>
      <c r="M1811" s="10">
        <f t="shared" si="57"/>
        <v>2015</v>
      </c>
      <c r="N1811" t="b">
        <v>1</v>
      </c>
      <c r="O1811">
        <v>9</v>
      </c>
      <c r="P1811" t="b">
        <v>0</v>
      </c>
      <c r="Q1811" t="s">
        <v>8283</v>
      </c>
      <c r="R1811">
        <f>ROUND(E1811/D1811*100,0)</f>
        <v>11</v>
      </c>
      <c r="S1811">
        <f>IFERROR(ROUND(E1811/O1811,2),0)</f>
        <v>42.22</v>
      </c>
      <c r="T1811" s="11" t="s">
        <v>8344</v>
      </c>
      <c r="U1811" t="s">
        <v>8345</v>
      </c>
    </row>
    <row r="1812" spans="1:21" ht="43.2" x14ac:dyDescent="0.3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5">
        <f t="shared" si="56"/>
        <v>41872.91002314815</v>
      </c>
      <c r="K1812">
        <v>1407621026</v>
      </c>
      <c r="L1812" s="15">
        <f>(((K1812/60)/60)/24)+DATE(1970,1,1)</f>
        <v>41860.91002314815</v>
      </c>
      <c r="M1812" s="10">
        <f t="shared" si="57"/>
        <v>2014</v>
      </c>
      <c r="N1812" t="b">
        <v>0</v>
      </c>
      <c r="O1812">
        <v>2</v>
      </c>
      <c r="P1812" t="b">
        <v>0</v>
      </c>
      <c r="Q1812" t="s">
        <v>8283</v>
      </c>
      <c r="R1812">
        <f>ROUND(E1812/D1812*100,0)</f>
        <v>3</v>
      </c>
      <c r="S1812">
        <f>IFERROR(ROUND(E1812/O1812,2),0)</f>
        <v>7.5</v>
      </c>
      <c r="T1812" s="11" t="s">
        <v>8344</v>
      </c>
      <c r="U1812" t="s">
        <v>8345</v>
      </c>
    </row>
    <row r="1813" spans="1:21" ht="43.2" x14ac:dyDescent="0.3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5">
        <f t="shared" si="56"/>
        <v>41936.166666666664</v>
      </c>
      <c r="K1813">
        <v>1408962270</v>
      </c>
      <c r="L1813" s="15">
        <f>(((K1813/60)/60)/24)+DATE(1970,1,1)</f>
        <v>41876.433680555558</v>
      </c>
      <c r="M1813" s="10">
        <f t="shared" si="57"/>
        <v>2014</v>
      </c>
      <c r="N1813" t="b">
        <v>0</v>
      </c>
      <c r="O1813">
        <v>26</v>
      </c>
      <c r="P1813" t="b">
        <v>0</v>
      </c>
      <c r="Q1813" t="s">
        <v>8283</v>
      </c>
      <c r="R1813">
        <f>ROUND(E1813/D1813*100,0)</f>
        <v>0</v>
      </c>
      <c r="S1813">
        <f>IFERROR(ROUND(E1813/O1813,2),0)</f>
        <v>1.54</v>
      </c>
      <c r="T1813" s="11" t="s">
        <v>8344</v>
      </c>
      <c r="U1813" t="s">
        <v>8345</v>
      </c>
    </row>
    <row r="1814" spans="1:21" ht="43.2" x14ac:dyDescent="0.3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5">
        <f t="shared" si="56"/>
        <v>42554.318703703699</v>
      </c>
      <c r="K1814">
        <v>1464939536</v>
      </c>
      <c r="L1814" s="15">
        <f>(((K1814/60)/60)/24)+DATE(1970,1,1)</f>
        <v>42524.318703703699</v>
      </c>
      <c r="M1814" s="10">
        <f t="shared" si="57"/>
        <v>2016</v>
      </c>
      <c r="N1814" t="b">
        <v>0</v>
      </c>
      <c r="O1814">
        <v>23</v>
      </c>
      <c r="P1814" t="b">
        <v>0</v>
      </c>
      <c r="Q1814" t="s">
        <v>8283</v>
      </c>
      <c r="R1814">
        <f>ROUND(E1814/D1814*100,0)</f>
        <v>13</v>
      </c>
      <c r="S1814">
        <f>IFERROR(ROUND(E1814/O1814,2),0)</f>
        <v>37.61</v>
      </c>
      <c r="T1814" s="11" t="s">
        <v>8344</v>
      </c>
      <c r="U1814" t="s">
        <v>8345</v>
      </c>
    </row>
    <row r="1815" spans="1:21" ht="43.2" x14ac:dyDescent="0.3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5">
        <f t="shared" si="56"/>
        <v>41859.889027777775</v>
      </c>
      <c r="K1815">
        <v>1404940812</v>
      </c>
      <c r="L1815" s="15">
        <f>(((K1815/60)/60)/24)+DATE(1970,1,1)</f>
        <v>41829.889027777775</v>
      </c>
      <c r="M1815" s="10">
        <f t="shared" si="57"/>
        <v>2014</v>
      </c>
      <c r="N1815" t="b">
        <v>0</v>
      </c>
      <c r="O1815">
        <v>0</v>
      </c>
      <c r="P1815" t="b">
        <v>0</v>
      </c>
      <c r="Q1815" t="s">
        <v>8283</v>
      </c>
      <c r="R1815">
        <f>ROUND(E1815/D1815*100,0)</f>
        <v>0</v>
      </c>
      <c r="S1815">
        <f>IFERROR(ROUND(E1815/O1815,2),0)</f>
        <v>0</v>
      </c>
      <c r="T1815" s="11" t="s">
        <v>8344</v>
      </c>
      <c r="U1815" t="s">
        <v>8345</v>
      </c>
    </row>
    <row r="1816" spans="1:21" ht="43.2" x14ac:dyDescent="0.3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5">
        <f t="shared" si="56"/>
        <v>42063.314074074078</v>
      </c>
      <c r="K1816">
        <v>1422516736</v>
      </c>
      <c r="L1816" s="15">
        <f>(((K1816/60)/60)/24)+DATE(1970,1,1)</f>
        <v>42033.314074074078</v>
      </c>
      <c r="M1816" s="10">
        <f t="shared" si="57"/>
        <v>2015</v>
      </c>
      <c r="N1816" t="b">
        <v>0</v>
      </c>
      <c r="O1816">
        <v>140</v>
      </c>
      <c r="P1816" t="b">
        <v>0</v>
      </c>
      <c r="Q1816" t="s">
        <v>8283</v>
      </c>
      <c r="R1816">
        <f>ROUND(E1816/D1816*100,0)</f>
        <v>49</v>
      </c>
      <c r="S1816">
        <f>IFERROR(ROUND(E1816/O1816,2),0)</f>
        <v>42.16</v>
      </c>
      <c r="T1816" s="11" t="s">
        <v>8344</v>
      </c>
      <c r="U1816" t="s">
        <v>8345</v>
      </c>
    </row>
    <row r="1817" spans="1:21" ht="57.6" x14ac:dyDescent="0.3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5">
        <f t="shared" si="56"/>
        <v>42186.906678240746</v>
      </c>
      <c r="K1817">
        <v>1434577537</v>
      </c>
      <c r="L1817" s="15">
        <f>(((K1817/60)/60)/24)+DATE(1970,1,1)</f>
        <v>42172.906678240746</v>
      </c>
      <c r="M1817" s="10">
        <f t="shared" si="57"/>
        <v>2015</v>
      </c>
      <c r="N1817" t="b">
        <v>0</v>
      </c>
      <c r="O1817">
        <v>0</v>
      </c>
      <c r="P1817" t="b">
        <v>0</v>
      </c>
      <c r="Q1817" t="s">
        <v>8283</v>
      </c>
      <c r="R1817">
        <f>ROUND(E1817/D1817*100,0)</f>
        <v>0</v>
      </c>
      <c r="S1817">
        <f>IFERROR(ROUND(E1817/O1817,2),0)</f>
        <v>0</v>
      </c>
      <c r="T1817" s="11" t="s">
        <v>8344</v>
      </c>
      <c r="U1817" t="s">
        <v>8345</v>
      </c>
    </row>
    <row r="1818" spans="1:21" ht="43.2" x14ac:dyDescent="0.3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5">
        <f t="shared" si="56"/>
        <v>42576.791666666672</v>
      </c>
      <c r="K1818">
        <v>1467061303</v>
      </c>
      <c r="L1818" s="15">
        <f>(((K1818/60)/60)/24)+DATE(1970,1,1)</f>
        <v>42548.876192129625</v>
      </c>
      <c r="M1818" s="10">
        <f t="shared" si="57"/>
        <v>2016</v>
      </c>
      <c r="N1818" t="b">
        <v>0</v>
      </c>
      <c r="O1818">
        <v>6</v>
      </c>
      <c r="P1818" t="b">
        <v>0</v>
      </c>
      <c r="Q1818" t="s">
        <v>8283</v>
      </c>
      <c r="R1818">
        <f>ROUND(E1818/D1818*100,0)</f>
        <v>2</v>
      </c>
      <c r="S1818">
        <f>IFERROR(ROUND(E1818/O1818,2),0)</f>
        <v>84.83</v>
      </c>
      <c r="T1818" s="11" t="s">
        <v>8344</v>
      </c>
      <c r="U1818" t="s">
        <v>8345</v>
      </c>
    </row>
    <row r="1819" spans="1:21" ht="28.8" x14ac:dyDescent="0.3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5">
        <f t="shared" si="56"/>
        <v>42765.290972222225</v>
      </c>
      <c r="K1819">
        <v>1480607607</v>
      </c>
      <c r="L1819" s="15">
        <f>(((K1819/60)/60)/24)+DATE(1970,1,1)</f>
        <v>42705.662118055552</v>
      </c>
      <c r="M1819" s="10">
        <f t="shared" si="57"/>
        <v>2016</v>
      </c>
      <c r="N1819" t="b">
        <v>0</v>
      </c>
      <c r="O1819">
        <v>100</v>
      </c>
      <c r="P1819" t="b">
        <v>0</v>
      </c>
      <c r="Q1819" t="s">
        <v>8283</v>
      </c>
      <c r="R1819">
        <f>ROUND(E1819/D1819*100,0)</f>
        <v>52</v>
      </c>
      <c r="S1819">
        <f>IFERROR(ROUND(E1819/O1819,2),0)</f>
        <v>94.19</v>
      </c>
      <c r="T1819" s="11" t="s">
        <v>8344</v>
      </c>
      <c r="U1819" t="s">
        <v>8345</v>
      </c>
    </row>
    <row r="1820" spans="1:21" ht="28.8" x14ac:dyDescent="0.3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5">
        <f t="shared" si="56"/>
        <v>42097.192708333328</v>
      </c>
      <c r="K1820">
        <v>1425447450</v>
      </c>
      <c r="L1820" s="15">
        <f>(((K1820/60)/60)/24)+DATE(1970,1,1)</f>
        <v>42067.234375</v>
      </c>
      <c r="M1820" s="10">
        <f t="shared" si="57"/>
        <v>2015</v>
      </c>
      <c r="N1820" t="b">
        <v>0</v>
      </c>
      <c r="O1820">
        <v>0</v>
      </c>
      <c r="P1820" t="b">
        <v>0</v>
      </c>
      <c r="Q1820" t="s">
        <v>8283</v>
      </c>
      <c r="R1820">
        <f>ROUND(E1820/D1820*100,0)</f>
        <v>0</v>
      </c>
      <c r="S1820">
        <f>IFERROR(ROUND(E1820/O1820,2),0)</f>
        <v>0</v>
      </c>
      <c r="T1820" s="11" t="s">
        <v>8344</v>
      </c>
      <c r="U1820" t="s">
        <v>8345</v>
      </c>
    </row>
    <row r="1821" spans="1:21" ht="43.2" x14ac:dyDescent="0.3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5">
        <f t="shared" si="56"/>
        <v>41850.752268518518</v>
      </c>
      <c r="K1821">
        <v>1404151396</v>
      </c>
      <c r="L1821" s="15">
        <f>(((K1821/60)/60)/24)+DATE(1970,1,1)</f>
        <v>41820.752268518518</v>
      </c>
      <c r="M1821" s="10">
        <f t="shared" si="57"/>
        <v>2014</v>
      </c>
      <c r="N1821" t="b">
        <v>0</v>
      </c>
      <c r="O1821">
        <v>4</v>
      </c>
      <c r="P1821" t="b">
        <v>0</v>
      </c>
      <c r="Q1821" t="s">
        <v>8283</v>
      </c>
      <c r="R1821">
        <f>ROUND(E1821/D1821*100,0)</f>
        <v>2</v>
      </c>
      <c r="S1821">
        <f>IFERROR(ROUND(E1821/O1821,2),0)</f>
        <v>6.25</v>
      </c>
      <c r="T1821" s="11" t="s">
        <v>8344</v>
      </c>
      <c r="U1821" t="s">
        <v>8345</v>
      </c>
    </row>
    <row r="1822" spans="1:21" ht="57.6" x14ac:dyDescent="0.3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5">
        <f t="shared" si="56"/>
        <v>42095.042708333334</v>
      </c>
      <c r="K1822">
        <v>1425261690</v>
      </c>
      <c r="L1822" s="15">
        <f>(((K1822/60)/60)/24)+DATE(1970,1,1)</f>
        <v>42065.084375000006</v>
      </c>
      <c r="M1822" s="10">
        <f t="shared" si="57"/>
        <v>2015</v>
      </c>
      <c r="N1822" t="b">
        <v>0</v>
      </c>
      <c r="O1822">
        <v>8</v>
      </c>
      <c r="P1822" t="b">
        <v>0</v>
      </c>
      <c r="Q1822" t="s">
        <v>8283</v>
      </c>
      <c r="R1822">
        <f>ROUND(E1822/D1822*100,0)</f>
        <v>7</v>
      </c>
      <c r="S1822">
        <f>IFERROR(ROUND(E1822/O1822,2),0)</f>
        <v>213.38</v>
      </c>
      <c r="T1822" s="11" t="s">
        <v>8344</v>
      </c>
      <c r="U1822" t="s">
        <v>8345</v>
      </c>
    </row>
    <row r="1823" spans="1:21" ht="43.2" x14ac:dyDescent="0.3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5">
        <f t="shared" si="56"/>
        <v>40971.319062499999</v>
      </c>
      <c r="K1823">
        <v>1326872367</v>
      </c>
      <c r="L1823" s="15">
        <f>(((K1823/60)/60)/24)+DATE(1970,1,1)</f>
        <v>40926.319062499999</v>
      </c>
      <c r="M1823" s="10">
        <f t="shared" si="57"/>
        <v>2012</v>
      </c>
      <c r="N1823" t="b">
        <v>0</v>
      </c>
      <c r="O1823">
        <v>57</v>
      </c>
      <c r="P1823" t="b">
        <v>1</v>
      </c>
      <c r="Q1823" t="s">
        <v>8274</v>
      </c>
      <c r="R1823">
        <f>ROUND(E1823/D1823*100,0)</f>
        <v>135</v>
      </c>
      <c r="S1823">
        <f>IFERROR(ROUND(E1823/O1823,2),0)</f>
        <v>59.16</v>
      </c>
      <c r="T1823" s="11" t="s">
        <v>8331</v>
      </c>
      <c r="U1823" t="s">
        <v>8332</v>
      </c>
    </row>
    <row r="1824" spans="1:21" ht="28.8" x14ac:dyDescent="0.3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5">
        <f t="shared" si="56"/>
        <v>41670.792361111111</v>
      </c>
      <c r="K1824">
        <v>1388084862</v>
      </c>
      <c r="L1824" s="15">
        <f>(((K1824/60)/60)/24)+DATE(1970,1,1)</f>
        <v>41634.797013888885</v>
      </c>
      <c r="M1824" s="10">
        <f t="shared" si="57"/>
        <v>2013</v>
      </c>
      <c r="N1824" t="b">
        <v>0</v>
      </c>
      <c r="O1824">
        <v>11</v>
      </c>
      <c r="P1824" t="b">
        <v>1</v>
      </c>
      <c r="Q1824" t="s">
        <v>8274</v>
      </c>
      <c r="R1824">
        <f>ROUND(E1824/D1824*100,0)</f>
        <v>100</v>
      </c>
      <c r="S1824">
        <f>IFERROR(ROUND(E1824/O1824,2),0)</f>
        <v>27.27</v>
      </c>
      <c r="T1824" s="11" t="s">
        <v>8331</v>
      </c>
      <c r="U1824" t="s">
        <v>8332</v>
      </c>
    </row>
    <row r="1825" spans="1:21" ht="43.2" x14ac:dyDescent="0.3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5">
        <f t="shared" si="56"/>
        <v>41206.684907407405</v>
      </c>
      <c r="K1825">
        <v>1348503976</v>
      </c>
      <c r="L1825" s="15">
        <f>(((K1825/60)/60)/24)+DATE(1970,1,1)</f>
        <v>41176.684907407405</v>
      </c>
      <c r="M1825" s="10">
        <f t="shared" si="57"/>
        <v>2012</v>
      </c>
      <c r="N1825" t="b">
        <v>0</v>
      </c>
      <c r="O1825">
        <v>33</v>
      </c>
      <c r="P1825" t="b">
        <v>1</v>
      </c>
      <c r="Q1825" t="s">
        <v>8274</v>
      </c>
      <c r="R1825">
        <f>ROUND(E1825/D1825*100,0)</f>
        <v>116</v>
      </c>
      <c r="S1825">
        <f>IFERROR(ROUND(E1825/O1825,2),0)</f>
        <v>24.58</v>
      </c>
      <c r="T1825" s="11" t="s">
        <v>8331</v>
      </c>
      <c r="U1825" t="s">
        <v>8332</v>
      </c>
    </row>
    <row r="1826" spans="1:21" x14ac:dyDescent="0.3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5">
        <f t="shared" si="56"/>
        <v>41647.088888888888</v>
      </c>
      <c r="K1826">
        <v>1387403967</v>
      </c>
      <c r="L1826" s="15">
        <f>(((K1826/60)/60)/24)+DATE(1970,1,1)</f>
        <v>41626.916284722225</v>
      </c>
      <c r="M1826" s="10">
        <f t="shared" si="57"/>
        <v>2013</v>
      </c>
      <c r="N1826" t="b">
        <v>0</v>
      </c>
      <c r="O1826">
        <v>40</v>
      </c>
      <c r="P1826" t="b">
        <v>1</v>
      </c>
      <c r="Q1826" t="s">
        <v>8274</v>
      </c>
      <c r="R1826">
        <f>ROUND(E1826/D1826*100,0)</f>
        <v>100</v>
      </c>
      <c r="S1826">
        <f>IFERROR(ROUND(E1826/O1826,2),0)</f>
        <v>75.05</v>
      </c>
      <c r="T1826" s="11" t="s">
        <v>8331</v>
      </c>
      <c r="U1826" t="s">
        <v>8332</v>
      </c>
    </row>
    <row r="1827" spans="1:21" ht="43.2" x14ac:dyDescent="0.3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5">
        <f t="shared" si="56"/>
        <v>41466.83452546296</v>
      </c>
      <c r="K1827">
        <v>1371585703</v>
      </c>
      <c r="L1827" s="15">
        <f>(((K1827/60)/60)/24)+DATE(1970,1,1)</f>
        <v>41443.83452546296</v>
      </c>
      <c r="M1827" s="10">
        <f t="shared" si="57"/>
        <v>2013</v>
      </c>
      <c r="N1827" t="b">
        <v>0</v>
      </c>
      <c r="O1827">
        <v>50</v>
      </c>
      <c r="P1827" t="b">
        <v>1</v>
      </c>
      <c r="Q1827" t="s">
        <v>8274</v>
      </c>
      <c r="R1827">
        <f>ROUND(E1827/D1827*100,0)</f>
        <v>105</v>
      </c>
      <c r="S1827">
        <f>IFERROR(ROUND(E1827/O1827,2),0)</f>
        <v>42.02</v>
      </c>
      <c r="T1827" s="11" t="s">
        <v>8331</v>
      </c>
      <c r="U1827" t="s">
        <v>8332</v>
      </c>
    </row>
    <row r="1828" spans="1:21" ht="28.8" x14ac:dyDescent="0.3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5">
        <f t="shared" si="56"/>
        <v>41687.923807870371</v>
      </c>
      <c r="K1828">
        <v>1390083017</v>
      </c>
      <c r="L1828" s="15">
        <f>(((K1828/60)/60)/24)+DATE(1970,1,1)</f>
        <v>41657.923807870371</v>
      </c>
      <c r="M1828" s="10">
        <f t="shared" si="57"/>
        <v>2014</v>
      </c>
      <c r="N1828" t="b">
        <v>0</v>
      </c>
      <c r="O1828">
        <v>38</v>
      </c>
      <c r="P1828" t="b">
        <v>1</v>
      </c>
      <c r="Q1828" t="s">
        <v>8274</v>
      </c>
      <c r="R1828">
        <f>ROUND(E1828/D1828*100,0)</f>
        <v>101</v>
      </c>
      <c r="S1828">
        <f>IFERROR(ROUND(E1828/O1828,2),0)</f>
        <v>53.16</v>
      </c>
      <c r="T1828" s="11" t="s">
        <v>8331</v>
      </c>
      <c r="U1828" t="s">
        <v>8332</v>
      </c>
    </row>
    <row r="1829" spans="1:21" ht="43.2" x14ac:dyDescent="0.3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5">
        <f t="shared" si="56"/>
        <v>40605.325937499998</v>
      </c>
      <c r="K1829">
        <v>1294818561</v>
      </c>
      <c r="L1829" s="15">
        <f>(((K1829/60)/60)/24)+DATE(1970,1,1)</f>
        <v>40555.325937499998</v>
      </c>
      <c r="M1829" s="10">
        <f t="shared" si="57"/>
        <v>2011</v>
      </c>
      <c r="N1829" t="b">
        <v>0</v>
      </c>
      <c r="O1829">
        <v>96</v>
      </c>
      <c r="P1829" t="b">
        <v>1</v>
      </c>
      <c r="Q1829" t="s">
        <v>8274</v>
      </c>
      <c r="R1829">
        <f>ROUND(E1829/D1829*100,0)</f>
        <v>101</v>
      </c>
      <c r="S1829">
        <f>IFERROR(ROUND(E1829/O1829,2),0)</f>
        <v>83.89</v>
      </c>
      <c r="T1829" s="11" t="s">
        <v>8331</v>
      </c>
      <c r="U1829" t="s">
        <v>8332</v>
      </c>
    </row>
    <row r="1830" spans="1:21" ht="57.6" x14ac:dyDescent="0.3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5">
        <f t="shared" si="56"/>
        <v>41768.916666666664</v>
      </c>
      <c r="K1830">
        <v>1396906530</v>
      </c>
      <c r="L1830" s="15">
        <f>(((K1830/60)/60)/24)+DATE(1970,1,1)</f>
        <v>41736.899652777778</v>
      </c>
      <c r="M1830" s="10">
        <f t="shared" si="57"/>
        <v>2014</v>
      </c>
      <c r="N1830" t="b">
        <v>0</v>
      </c>
      <c r="O1830">
        <v>48</v>
      </c>
      <c r="P1830" t="b">
        <v>1</v>
      </c>
      <c r="Q1830" t="s">
        <v>8274</v>
      </c>
      <c r="R1830">
        <f>ROUND(E1830/D1830*100,0)</f>
        <v>100</v>
      </c>
      <c r="S1830">
        <f>IFERROR(ROUND(E1830/O1830,2),0)</f>
        <v>417.33</v>
      </c>
      <c r="T1830" s="11" t="s">
        <v>8331</v>
      </c>
      <c r="U1830" t="s">
        <v>8332</v>
      </c>
    </row>
    <row r="1831" spans="1:21" ht="43.2" x14ac:dyDescent="0.3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5">
        <f t="shared" si="56"/>
        <v>40564.916666666664</v>
      </c>
      <c r="K1831">
        <v>1291428371</v>
      </c>
      <c r="L1831" s="15">
        <f>(((K1831/60)/60)/24)+DATE(1970,1,1)</f>
        <v>40516.087627314817</v>
      </c>
      <c r="M1831" s="10">
        <f t="shared" si="57"/>
        <v>2010</v>
      </c>
      <c r="N1831" t="b">
        <v>0</v>
      </c>
      <c r="O1831">
        <v>33</v>
      </c>
      <c r="P1831" t="b">
        <v>1</v>
      </c>
      <c r="Q1831" t="s">
        <v>8274</v>
      </c>
      <c r="R1831">
        <f>ROUND(E1831/D1831*100,0)</f>
        <v>167</v>
      </c>
      <c r="S1831">
        <f>IFERROR(ROUND(E1831/O1831,2),0)</f>
        <v>75.77</v>
      </c>
      <c r="T1831" s="11" t="s">
        <v>8331</v>
      </c>
      <c r="U1831" t="s">
        <v>8332</v>
      </c>
    </row>
    <row r="1832" spans="1:21" ht="43.2" x14ac:dyDescent="0.3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5">
        <f t="shared" si="56"/>
        <v>41694.684108796297</v>
      </c>
      <c r="K1832">
        <v>1390667107</v>
      </c>
      <c r="L1832" s="15">
        <f>(((K1832/60)/60)/24)+DATE(1970,1,1)</f>
        <v>41664.684108796297</v>
      </c>
      <c r="M1832" s="10">
        <f t="shared" si="57"/>
        <v>2014</v>
      </c>
      <c r="N1832" t="b">
        <v>0</v>
      </c>
      <c r="O1832">
        <v>226</v>
      </c>
      <c r="P1832" t="b">
        <v>1</v>
      </c>
      <c r="Q1832" t="s">
        <v>8274</v>
      </c>
      <c r="R1832">
        <f>ROUND(E1832/D1832*100,0)</f>
        <v>102</v>
      </c>
      <c r="S1832">
        <f>IFERROR(ROUND(E1832/O1832,2),0)</f>
        <v>67.39</v>
      </c>
      <c r="T1832" s="11" t="s">
        <v>8331</v>
      </c>
      <c r="U1832" t="s">
        <v>8332</v>
      </c>
    </row>
    <row r="1833" spans="1:21" ht="43.2" x14ac:dyDescent="0.3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5">
        <f t="shared" si="56"/>
        <v>41041.996099537035</v>
      </c>
      <c r="K1833">
        <v>1335570863</v>
      </c>
      <c r="L1833" s="15">
        <f>(((K1833/60)/60)/24)+DATE(1970,1,1)</f>
        <v>41026.996099537035</v>
      </c>
      <c r="M1833" s="10">
        <f t="shared" si="57"/>
        <v>2012</v>
      </c>
      <c r="N1833" t="b">
        <v>0</v>
      </c>
      <c r="O1833">
        <v>14</v>
      </c>
      <c r="P1833" t="b">
        <v>1</v>
      </c>
      <c r="Q1833" t="s">
        <v>8274</v>
      </c>
      <c r="R1833">
        <f>ROUND(E1833/D1833*100,0)</f>
        <v>103</v>
      </c>
      <c r="S1833">
        <f>IFERROR(ROUND(E1833/O1833,2),0)</f>
        <v>73.569999999999993</v>
      </c>
      <c r="T1833" s="11" t="s">
        <v>8331</v>
      </c>
      <c r="U1833" t="s">
        <v>8332</v>
      </c>
    </row>
    <row r="1834" spans="1:21" ht="43.2" x14ac:dyDescent="0.3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5">
        <f t="shared" si="56"/>
        <v>40606.539664351854</v>
      </c>
      <c r="K1834">
        <v>1296651427</v>
      </c>
      <c r="L1834" s="15">
        <f>(((K1834/60)/60)/24)+DATE(1970,1,1)</f>
        <v>40576.539664351854</v>
      </c>
      <c r="M1834" s="10">
        <f t="shared" si="57"/>
        <v>2011</v>
      </c>
      <c r="N1834" t="b">
        <v>0</v>
      </c>
      <c r="O1834">
        <v>20</v>
      </c>
      <c r="P1834" t="b">
        <v>1</v>
      </c>
      <c r="Q1834" t="s">
        <v>8274</v>
      </c>
      <c r="R1834">
        <f>ROUND(E1834/D1834*100,0)</f>
        <v>143</v>
      </c>
      <c r="S1834">
        <f>IFERROR(ROUND(E1834/O1834,2),0)</f>
        <v>25</v>
      </c>
      <c r="T1834" s="11" t="s">
        <v>8331</v>
      </c>
      <c r="U1834" t="s">
        <v>8332</v>
      </c>
    </row>
    <row r="1835" spans="1:21" ht="43.2" x14ac:dyDescent="0.3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5">
        <f t="shared" si="56"/>
        <v>41335.332638888889</v>
      </c>
      <c r="K1835">
        <v>1359421403</v>
      </c>
      <c r="L1835" s="15">
        <f>(((K1835/60)/60)/24)+DATE(1970,1,1)</f>
        <v>41303.044016203705</v>
      </c>
      <c r="M1835" s="10">
        <f t="shared" si="57"/>
        <v>2013</v>
      </c>
      <c r="N1835" t="b">
        <v>0</v>
      </c>
      <c r="O1835">
        <v>25</v>
      </c>
      <c r="P1835" t="b">
        <v>1</v>
      </c>
      <c r="Q1835" t="s">
        <v>8274</v>
      </c>
      <c r="R1835">
        <f>ROUND(E1835/D1835*100,0)</f>
        <v>263</v>
      </c>
      <c r="S1835">
        <f>IFERROR(ROUND(E1835/O1835,2),0)</f>
        <v>42</v>
      </c>
      <c r="T1835" s="11" t="s">
        <v>8331</v>
      </c>
      <c r="U1835" t="s">
        <v>8332</v>
      </c>
    </row>
    <row r="1836" spans="1:21" ht="28.8" x14ac:dyDescent="0.3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5">
        <f t="shared" si="56"/>
        <v>42028.964062500003</v>
      </c>
      <c r="K1836">
        <v>1418684895</v>
      </c>
      <c r="L1836" s="15">
        <f>(((K1836/60)/60)/24)+DATE(1970,1,1)</f>
        <v>41988.964062500003</v>
      </c>
      <c r="M1836" s="10">
        <f t="shared" si="57"/>
        <v>2014</v>
      </c>
      <c r="N1836" t="b">
        <v>0</v>
      </c>
      <c r="O1836">
        <v>90</v>
      </c>
      <c r="P1836" t="b">
        <v>1</v>
      </c>
      <c r="Q1836" t="s">
        <v>8274</v>
      </c>
      <c r="R1836">
        <f>ROUND(E1836/D1836*100,0)</f>
        <v>118</v>
      </c>
      <c r="S1836">
        <f>IFERROR(ROUND(E1836/O1836,2),0)</f>
        <v>131.16999999999999</v>
      </c>
      <c r="T1836" s="11" t="s">
        <v>8331</v>
      </c>
      <c r="U1836" t="s">
        <v>8332</v>
      </c>
    </row>
    <row r="1837" spans="1:21" ht="57.6" x14ac:dyDescent="0.3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5">
        <f t="shared" si="56"/>
        <v>42460.660543981481</v>
      </c>
      <c r="K1837">
        <v>1456851071</v>
      </c>
      <c r="L1837" s="15">
        <f>(((K1837/60)/60)/24)+DATE(1970,1,1)</f>
        <v>42430.702210648145</v>
      </c>
      <c r="M1837" s="10">
        <f t="shared" si="57"/>
        <v>2016</v>
      </c>
      <c r="N1837" t="b">
        <v>0</v>
      </c>
      <c r="O1837">
        <v>11</v>
      </c>
      <c r="P1837" t="b">
        <v>1</v>
      </c>
      <c r="Q1837" t="s">
        <v>8274</v>
      </c>
      <c r="R1837">
        <f>ROUND(E1837/D1837*100,0)</f>
        <v>104</v>
      </c>
      <c r="S1837">
        <f>IFERROR(ROUND(E1837/O1837,2),0)</f>
        <v>47.27</v>
      </c>
      <c r="T1837" s="11" t="s">
        <v>8331</v>
      </c>
      <c r="U1837" t="s">
        <v>8332</v>
      </c>
    </row>
    <row r="1838" spans="1:21" ht="28.8" x14ac:dyDescent="0.3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5">
        <f t="shared" si="56"/>
        <v>41322.809363425928</v>
      </c>
      <c r="K1838">
        <v>1359660329</v>
      </c>
      <c r="L1838" s="15">
        <f>(((K1838/60)/60)/24)+DATE(1970,1,1)</f>
        <v>41305.809363425928</v>
      </c>
      <c r="M1838" s="10">
        <f t="shared" si="57"/>
        <v>2013</v>
      </c>
      <c r="N1838" t="b">
        <v>0</v>
      </c>
      <c r="O1838">
        <v>55</v>
      </c>
      <c r="P1838" t="b">
        <v>1</v>
      </c>
      <c r="Q1838" t="s">
        <v>8274</v>
      </c>
      <c r="R1838">
        <f>ROUND(E1838/D1838*100,0)</f>
        <v>200</v>
      </c>
      <c r="S1838">
        <f>IFERROR(ROUND(E1838/O1838,2),0)</f>
        <v>182.13</v>
      </c>
      <c r="T1838" s="11" t="s">
        <v>8331</v>
      </c>
      <c r="U1838" t="s">
        <v>8332</v>
      </c>
    </row>
    <row r="1839" spans="1:21" ht="57.6" x14ac:dyDescent="0.3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5">
        <f t="shared" si="56"/>
        <v>40986.006192129629</v>
      </c>
      <c r="K1839">
        <v>1326848935</v>
      </c>
      <c r="L1839" s="15">
        <f>(((K1839/60)/60)/24)+DATE(1970,1,1)</f>
        <v>40926.047858796301</v>
      </c>
      <c r="M1839" s="10">
        <f t="shared" si="57"/>
        <v>2012</v>
      </c>
      <c r="N1839" t="b">
        <v>0</v>
      </c>
      <c r="O1839">
        <v>30</v>
      </c>
      <c r="P1839" t="b">
        <v>1</v>
      </c>
      <c r="Q1839" t="s">
        <v>8274</v>
      </c>
      <c r="R1839">
        <f>ROUND(E1839/D1839*100,0)</f>
        <v>307</v>
      </c>
      <c r="S1839">
        <f>IFERROR(ROUND(E1839/O1839,2),0)</f>
        <v>61.37</v>
      </c>
      <c r="T1839" s="11" t="s">
        <v>8331</v>
      </c>
      <c r="U1839" t="s">
        <v>8332</v>
      </c>
    </row>
    <row r="1840" spans="1:21" ht="43.2" x14ac:dyDescent="0.3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5">
        <f t="shared" si="56"/>
        <v>40817.125</v>
      </c>
      <c r="K1840">
        <v>1314989557</v>
      </c>
      <c r="L1840" s="15">
        <f>(((K1840/60)/60)/24)+DATE(1970,1,1)</f>
        <v>40788.786539351851</v>
      </c>
      <c r="M1840" s="10">
        <f t="shared" si="57"/>
        <v>2011</v>
      </c>
      <c r="N1840" t="b">
        <v>0</v>
      </c>
      <c r="O1840">
        <v>28</v>
      </c>
      <c r="P1840" t="b">
        <v>1</v>
      </c>
      <c r="Q1840" t="s">
        <v>8274</v>
      </c>
      <c r="R1840">
        <f>ROUND(E1840/D1840*100,0)</f>
        <v>100</v>
      </c>
      <c r="S1840">
        <f>IFERROR(ROUND(E1840/O1840,2),0)</f>
        <v>35.770000000000003</v>
      </c>
      <c r="T1840" s="11" t="s">
        <v>8331</v>
      </c>
      <c r="U1840" t="s">
        <v>8332</v>
      </c>
    </row>
    <row r="1841" spans="1:21" ht="43.2" x14ac:dyDescent="0.3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5">
        <f t="shared" si="56"/>
        <v>42644.722013888888</v>
      </c>
      <c r="K1841">
        <v>1472750382</v>
      </c>
      <c r="L1841" s="15">
        <f>(((K1841/60)/60)/24)+DATE(1970,1,1)</f>
        <v>42614.722013888888</v>
      </c>
      <c r="M1841" s="10">
        <f t="shared" si="57"/>
        <v>2016</v>
      </c>
      <c r="N1841" t="b">
        <v>0</v>
      </c>
      <c r="O1841">
        <v>45</v>
      </c>
      <c r="P1841" t="b">
        <v>1</v>
      </c>
      <c r="Q1841" t="s">
        <v>8274</v>
      </c>
      <c r="R1841">
        <f>ROUND(E1841/D1841*100,0)</f>
        <v>205</v>
      </c>
      <c r="S1841">
        <f>IFERROR(ROUND(E1841/O1841,2),0)</f>
        <v>45.62</v>
      </c>
      <c r="T1841" s="11" t="s">
        <v>8331</v>
      </c>
      <c r="U1841" t="s">
        <v>8332</v>
      </c>
    </row>
    <row r="1842" spans="1:21" ht="43.2" x14ac:dyDescent="0.3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5">
        <f t="shared" si="56"/>
        <v>41401.207638888889</v>
      </c>
      <c r="K1842">
        <v>1366251510</v>
      </c>
      <c r="L1842" s="15">
        <f>(((K1842/60)/60)/24)+DATE(1970,1,1)</f>
        <v>41382.096180555556</v>
      </c>
      <c r="M1842" s="10">
        <f t="shared" si="57"/>
        <v>2013</v>
      </c>
      <c r="N1842" t="b">
        <v>0</v>
      </c>
      <c r="O1842">
        <v>13</v>
      </c>
      <c r="P1842" t="b">
        <v>1</v>
      </c>
      <c r="Q1842" t="s">
        <v>8274</v>
      </c>
      <c r="R1842">
        <f>ROUND(E1842/D1842*100,0)</f>
        <v>109</v>
      </c>
      <c r="S1842">
        <f>IFERROR(ROUND(E1842/O1842,2),0)</f>
        <v>75.38</v>
      </c>
      <c r="T1842" s="11" t="s">
        <v>8331</v>
      </c>
      <c r="U1842" t="s">
        <v>8332</v>
      </c>
    </row>
    <row r="1843" spans="1:21" ht="28.8" x14ac:dyDescent="0.3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5">
        <f t="shared" si="56"/>
        <v>41779.207638888889</v>
      </c>
      <c r="K1843">
        <v>1397679445</v>
      </c>
      <c r="L1843" s="15">
        <f>(((K1843/60)/60)/24)+DATE(1970,1,1)</f>
        <v>41745.84542824074</v>
      </c>
      <c r="M1843" s="10">
        <f t="shared" si="57"/>
        <v>2014</v>
      </c>
      <c r="N1843" t="b">
        <v>0</v>
      </c>
      <c r="O1843">
        <v>40</v>
      </c>
      <c r="P1843" t="b">
        <v>1</v>
      </c>
      <c r="Q1843" t="s">
        <v>8274</v>
      </c>
      <c r="R1843">
        <f>ROUND(E1843/D1843*100,0)</f>
        <v>102</v>
      </c>
      <c r="S1843">
        <f>IFERROR(ROUND(E1843/O1843,2),0)</f>
        <v>50.88</v>
      </c>
      <c r="T1843" s="11" t="s">
        <v>8331</v>
      </c>
      <c r="U1843" t="s">
        <v>8332</v>
      </c>
    </row>
    <row r="1844" spans="1:21" ht="43.2" x14ac:dyDescent="0.3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5">
        <f t="shared" si="56"/>
        <v>42065.249305555553</v>
      </c>
      <c r="K1844">
        <v>1422371381</v>
      </c>
      <c r="L1844" s="15">
        <f>(((K1844/60)/60)/24)+DATE(1970,1,1)</f>
        <v>42031.631724537037</v>
      </c>
      <c r="M1844" s="10">
        <f t="shared" si="57"/>
        <v>2015</v>
      </c>
      <c r="N1844" t="b">
        <v>0</v>
      </c>
      <c r="O1844">
        <v>21</v>
      </c>
      <c r="P1844" t="b">
        <v>1</v>
      </c>
      <c r="Q1844" t="s">
        <v>8274</v>
      </c>
      <c r="R1844">
        <f>ROUND(E1844/D1844*100,0)</f>
        <v>125</v>
      </c>
      <c r="S1844">
        <f>IFERROR(ROUND(E1844/O1844,2),0)</f>
        <v>119.29</v>
      </c>
      <c r="T1844" s="11" t="s">
        <v>8331</v>
      </c>
      <c r="U1844" t="s">
        <v>8332</v>
      </c>
    </row>
    <row r="1845" spans="1:21" ht="57.6" x14ac:dyDescent="0.3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5">
        <f t="shared" si="56"/>
        <v>40594.994837962964</v>
      </c>
      <c r="K1845">
        <v>1295653954</v>
      </c>
      <c r="L1845" s="15">
        <f>(((K1845/60)/60)/24)+DATE(1970,1,1)</f>
        <v>40564.994837962964</v>
      </c>
      <c r="M1845" s="10">
        <f t="shared" si="57"/>
        <v>2011</v>
      </c>
      <c r="N1845" t="b">
        <v>0</v>
      </c>
      <c r="O1845">
        <v>134</v>
      </c>
      <c r="P1845" t="b">
        <v>1</v>
      </c>
      <c r="Q1845" t="s">
        <v>8274</v>
      </c>
      <c r="R1845">
        <f>ROUND(E1845/D1845*100,0)</f>
        <v>124</v>
      </c>
      <c r="S1845">
        <f>IFERROR(ROUND(E1845/O1845,2),0)</f>
        <v>92.54</v>
      </c>
      <c r="T1845" s="11" t="s">
        <v>8331</v>
      </c>
      <c r="U1845" t="s">
        <v>8332</v>
      </c>
    </row>
    <row r="1846" spans="1:21" ht="43.2" x14ac:dyDescent="0.3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5">
        <f t="shared" si="56"/>
        <v>40705.125</v>
      </c>
      <c r="K1846">
        <v>1304464914</v>
      </c>
      <c r="L1846" s="15">
        <f>(((K1846/60)/60)/24)+DATE(1970,1,1)</f>
        <v>40666.973541666666</v>
      </c>
      <c r="M1846" s="10">
        <f t="shared" si="57"/>
        <v>2011</v>
      </c>
      <c r="N1846" t="b">
        <v>0</v>
      </c>
      <c r="O1846">
        <v>20</v>
      </c>
      <c r="P1846" t="b">
        <v>1</v>
      </c>
      <c r="Q1846" t="s">
        <v>8274</v>
      </c>
      <c r="R1846">
        <f>ROUND(E1846/D1846*100,0)</f>
        <v>101</v>
      </c>
      <c r="S1846">
        <f>IFERROR(ROUND(E1846/O1846,2),0)</f>
        <v>76.05</v>
      </c>
      <c r="T1846" s="11" t="s">
        <v>8331</v>
      </c>
      <c r="U1846" t="s">
        <v>8332</v>
      </c>
    </row>
    <row r="1847" spans="1:21" ht="86.4" x14ac:dyDescent="0.3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5">
        <f t="shared" si="56"/>
        <v>42538.204861111109</v>
      </c>
      <c r="K1847">
        <v>1464854398</v>
      </c>
      <c r="L1847" s="15">
        <f>(((K1847/60)/60)/24)+DATE(1970,1,1)</f>
        <v>42523.333310185189</v>
      </c>
      <c r="M1847" s="10">
        <f t="shared" si="57"/>
        <v>2016</v>
      </c>
      <c r="N1847" t="b">
        <v>0</v>
      </c>
      <c r="O1847">
        <v>19</v>
      </c>
      <c r="P1847" t="b">
        <v>1</v>
      </c>
      <c r="Q1847" t="s">
        <v>8274</v>
      </c>
      <c r="R1847">
        <f>ROUND(E1847/D1847*100,0)</f>
        <v>100</v>
      </c>
      <c r="S1847">
        <f>IFERROR(ROUND(E1847/O1847,2),0)</f>
        <v>52.63</v>
      </c>
      <c r="T1847" s="11" t="s">
        <v>8331</v>
      </c>
      <c r="U1847" t="s">
        <v>8332</v>
      </c>
    </row>
    <row r="1848" spans="1:21" ht="43.2" x14ac:dyDescent="0.3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5">
        <f t="shared" si="56"/>
        <v>41258.650196759263</v>
      </c>
      <c r="K1848">
        <v>1352993777</v>
      </c>
      <c r="L1848" s="15">
        <f>(((K1848/60)/60)/24)+DATE(1970,1,1)</f>
        <v>41228.650196759263</v>
      </c>
      <c r="M1848" s="10">
        <f t="shared" si="57"/>
        <v>2012</v>
      </c>
      <c r="N1848" t="b">
        <v>0</v>
      </c>
      <c r="O1848">
        <v>209</v>
      </c>
      <c r="P1848" t="b">
        <v>1</v>
      </c>
      <c r="Q1848" t="s">
        <v>8274</v>
      </c>
      <c r="R1848">
        <f>ROUND(E1848/D1848*100,0)</f>
        <v>138</v>
      </c>
      <c r="S1848">
        <f>IFERROR(ROUND(E1848/O1848,2),0)</f>
        <v>98.99</v>
      </c>
      <c r="T1848" s="11" t="s">
        <v>8331</v>
      </c>
      <c r="U1848" t="s">
        <v>8332</v>
      </c>
    </row>
    <row r="1849" spans="1:21" ht="57.6" x14ac:dyDescent="0.3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5">
        <f t="shared" si="56"/>
        <v>42115.236481481479</v>
      </c>
      <c r="K1849">
        <v>1427780432</v>
      </c>
      <c r="L1849" s="15">
        <f>(((K1849/60)/60)/24)+DATE(1970,1,1)</f>
        <v>42094.236481481479</v>
      </c>
      <c r="M1849" s="10">
        <f t="shared" si="57"/>
        <v>2015</v>
      </c>
      <c r="N1849" t="b">
        <v>0</v>
      </c>
      <c r="O1849">
        <v>38</v>
      </c>
      <c r="P1849" t="b">
        <v>1</v>
      </c>
      <c r="Q1849" t="s">
        <v>8274</v>
      </c>
      <c r="R1849">
        <f>ROUND(E1849/D1849*100,0)</f>
        <v>121</v>
      </c>
      <c r="S1849">
        <f>IFERROR(ROUND(E1849/O1849,2),0)</f>
        <v>79.53</v>
      </c>
      <c r="T1849" s="11" t="s">
        <v>8331</v>
      </c>
      <c r="U1849" t="s">
        <v>8332</v>
      </c>
    </row>
    <row r="1850" spans="1:21" ht="43.2" x14ac:dyDescent="0.3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5">
        <f t="shared" si="56"/>
        <v>40755.290972222225</v>
      </c>
      <c r="K1850">
        <v>1306608888</v>
      </c>
      <c r="L1850" s="15">
        <f>(((K1850/60)/60)/24)+DATE(1970,1,1)</f>
        <v>40691.788055555553</v>
      </c>
      <c r="M1850" s="10">
        <f t="shared" si="57"/>
        <v>2011</v>
      </c>
      <c r="N1850" t="b">
        <v>0</v>
      </c>
      <c r="O1850">
        <v>24</v>
      </c>
      <c r="P1850" t="b">
        <v>1</v>
      </c>
      <c r="Q1850" t="s">
        <v>8274</v>
      </c>
      <c r="R1850">
        <f>ROUND(E1850/D1850*100,0)</f>
        <v>107</v>
      </c>
      <c r="S1850">
        <f>IFERROR(ROUND(E1850/O1850,2),0)</f>
        <v>134.21</v>
      </c>
      <c r="T1850" s="11" t="s">
        <v>8331</v>
      </c>
      <c r="U1850" t="s">
        <v>8332</v>
      </c>
    </row>
    <row r="1851" spans="1:21" ht="28.8" x14ac:dyDescent="0.3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5">
        <f t="shared" si="56"/>
        <v>41199.845590277779</v>
      </c>
      <c r="K1851">
        <v>1347913059</v>
      </c>
      <c r="L1851" s="15">
        <f>(((K1851/60)/60)/24)+DATE(1970,1,1)</f>
        <v>41169.845590277779</v>
      </c>
      <c r="M1851" s="10">
        <f t="shared" si="57"/>
        <v>2012</v>
      </c>
      <c r="N1851" t="b">
        <v>0</v>
      </c>
      <c r="O1851">
        <v>8</v>
      </c>
      <c r="P1851" t="b">
        <v>1</v>
      </c>
      <c r="Q1851" t="s">
        <v>8274</v>
      </c>
      <c r="R1851">
        <f>ROUND(E1851/D1851*100,0)</f>
        <v>100</v>
      </c>
      <c r="S1851">
        <f>IFERROR(ROUND(E1851/O1851,2),0)</f>
        <v>37.630000000000003</v>
      </c>
      <c r="T1851" s="11" t="s">
        <v>8331</v>
      </c>
      <c r="U1851" t="s">
        <v>8332</v>
      </c>
    </row>
    <row r="1852" spans="1:21" ht="43.2" x14ac:dyDescent="0.3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5">
        <f t="shared" si="56"/>
        <v>41830.959490740745</v>
      </c>
      <c r="K1852">
        <v>1402441300</v>
      </c>
      <c r="L1852" s="15">
        <f>(((K1852/60)/60)/24)+DATE(1970,1,1)</f>
        <v>41800.959490740745</v>
      </c>
      <c r="M1852" s="10">
        <f t="shared" si="57"/>
        <v>2014</v>
      </c>
      <c r="N1852" t="b">
        <v>0</v>
      </c>
      <c r="O1852">
        <v>179</v>
      </c>
      <c r="P1852" t="b">
        <v>1</v>
      </c>
      <c r="Q1852" t="s">
        <v>8274</v>
      </c>
      <c r="R1852">
        <f>ROUND(E1852/D1852*100,0)</f>
        <v>102</v>
      </c>
      <c r="S1852">
        <f>IFERROR(ROUND(E1852/O1852,2),0)</f>
        <v>51.04</v>
      </c>
      <c r="T1852" s="11" t="s">
        <v>8331</v>
      </c>
      <c r="U1852" t="s">
        <v>8332</v>
      </c>
    </row>
    <row r="1853" spans="1:21" ht="43.2" x14ac:dyDescent="0.3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5">
        <f t="shared" si="56"/>
        <v>41848.041666666664</v>
      </c>
      <c r="K1853">
        <v>1404769538</v>
      </c>
      <c r="L1853" s="15">
        <f>(((K1853/60)/60)/24)+DATE(1970,1,1)</f>
        <v>41827.906689814816</v>
      </c>
      <c r="M1853" s="10">
        <f t="shared" si="57"/>
        <v>2014</v>
      </c>
      <c r="N1853" t="b">
        <v>0</v>
      </c>
      <c r="O1853">
        <v>26</v>
      </c>
      <c r="P1853" t="b">
        <v>1</v>
      </c>
      <c r="Q1853" t="s">
        <v>8274</v>
      </c>
      <c r="R1853">
        <f>ROUND(E1853/D1853*100,0)</f>
        <v>100</v>
      </c>
      <c r="S1853">
        <f>IFERROR(ROUND(E1853/O1853,2),0)</f>
        <v>50.04</v>
      </c>
      <c r="T1853" s="11" t="s">
        <v>8331</v>
      </c>
      <c r="U1853" t="s">
        <v>8332</v>
      </c>
    </row>
    <row r="1854" spans="1:21" ht="43.2" x14ac:dyDescent="0.3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5">
        <f t="shared" si="56"/>
        <v>42119</v>
      </c>
      <c r="K1854">
        <v>1426703452</v>
      </c>
      <c r="L1854" s="15">
        <f>(((K1854/60)/60)/24)+DATE(1970,1,1)</f>
        <v>42081.77143518519</v>
      </c>
      <c r="M1854" s="10">
        <f t="shared" si="57"/>
        <v>2015</v>
      </c>
      <c r="N1854" t="b">
        <v>0</v>
      </c>
      <c r="O1854">
        <v>131</v>
      </c>
      <c r="P1854" t="b">
        <v>1</v>
      </c>
      <c r="Q1854" t="s">
        <v>8274</v>
      </c>
      <c r="R1854">
        <f>ROUND(E1854/D1854*100,0)</f>
        <v>117</v>
      </c>
      <c r="S1854">
        <f>IFERROR(ROUND(E1854/O1854,2),0)</f>
        <v>133.93</v>
      </c>
      <c r="T1854" s="11" t="s">
        <v>8331</v>
      </c>
      <c r="U1854" t="s">
        <v>8332</v>
      </c>
    </row>
    <row r="1855" spans="1:21" ht="43.2" x14ac:dyDescent="0.3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5">
        <f t="shared" si="56"/>
        <v>41227.102048611108</v>
      </c>
      <c r="K1855">
        <v>1348536417</v>
      </c>
      <c r="L1855" s="15">
        <f>(((K1855/60)/60)/24)+DATE(1970,1,1)</f>
        <v>41177.060381944444</v>
      </c>
      <c r="M1855" s="10">
        <f t="shared" si="57"/>
        <v>2012</v>
      </c>
      <c r="N1855" t="b">
        <v>0</v>
      </c>
      <c r="O1855">
        <v>14</v>
      </c>
      <c r="P1855" t="b">
        <v>1</v>
      </c>
      <c r="Q1855" t="s">
        <v>8274</v>
      </c>
      <c r="R1855">
        <f>ROUND(E1855/D1855*100,0)</f>
        <v>102</v>
      </c>
      <c r="S1855">
        <f>IFERROR(ROUND(E1855/O1855,2),0)</f>
        <v>58.21</v>
      </c>
      <c r="T1855" s="11" t="s">
        <v>8331</v>
      </c>
      <c r="U1855" t="s">
        <v>8332</v>
      </c>
    </row>
    <row r="1856" spans="1:21" ht="43.2" x14ac:dyDescent="0.3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5">
        <f t="shared" si="56"/>
        <v>41418.021261574075</v>
      </c>
      <c r="K1856">
        <v>1366763437</v>
      </c>
      <c r="L1856" s="15">
        <f>(((K1856/60)/60)/24)+DATE(1970,1,1)</f>
        <v>41388.021261574075</v>
      </c>
      <c r="M1856" s="10">
        <f t="shared" si="57"/>
        <v>2013</v>
      </c>
      <c r="N1856" t="b">
        <v>0</v>
      </c>
      <c r="O1856">
        <v>174</v>
      </c>
      <c r="P1856" t="b">
        <v>1</v>
      </c>
      <c r="Q1856" t="s">
        <v>8274</v>
      </c>
      <c r="R1856">
        <f>ROUND(E1856/D1856*100,0)</f>
        <v>102</v>
      </c>
      <c r="S1856">
        <f>IFERROR(ROUND(E1856/O1856,2),0)</f>
        <v>88.04</v>
      </c>
      <c r="T1856" s="11" t="s">
        <v>8331</v>
      </c>
      <c r="U1856" t="s">
        <v>8332</v>
      </c>
    </row>
    <row r="1857" spans="1:21" ht="43.2" x14ac:dyDescent="0.3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5">
        <f t="shared" si="56"/>
        <v>41645.538657407407</v>
      </c>
      <c r="K1857">
        <v>1385124940</v>
      </c>
      <c r="L1857" s="15">
        <f>(((K1857/60)/60)/24)+DATE(1970,1,1)</f>
        <v>41600.538657407407</v>
      </c>
      <c r="M1857" s="10">
        <f t="shared" si="57"/>
        <v>2013</v>
      </c>
      <c r="N1857" t="b">
        <v>0</v>
      </c>
      <c r="O1857">
        <v>191</v>
      </c>
      <c r="P1857" t="b">
        <v>1</v>
      </c>
      <c r="Q1857" t="s">
        <v>8274</v>
      </c>
      <c r="R1857">
        <f>ROUND(E1857/D1857*100,0)</f>
        <v>154</v>
      </c>
      <c r="S1857">
        <f>IFERROR(ROUND(E1857/O1857,2),0)</f>
        <v>70.58</v>
      </c>
      <c r="T1857" s="11" t="s">
        <v>8331</v>
      </c>
      <c r="U1857" t="s">
        <v>8332</v>
      </c>
    </row>
    <row r="1858" spans="1:21" ht="57.6" x14ac:dyDescent="0.3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5">
        <f t="shared" si="56"/>
        <v>41838.854999999996</v>
      </c>
      <c r="K1858">
        <v>1403901072</v>
      </c>
      <c r="L1858" s="15">
        <f>(((K1858/60)/60)/24)+DATE(1970,1,1)</f>
        <v>41817.854999999996</v>
      </c>
      <c r="M1858" s="10">
        <f t="shared" si="57"/>
        <v>2014</v>
      </c>
      <c r="N1858" t="b">
        <v>0</v>
      </c>
      <c r="O1858">
        <v>38</v>
      </c>
      <c r="P1858" t="b">
        <v>1</v>
      </c>
      <c r="Q1858" t="s">
        <v>8274</v>
      </c>
      <c r="R1858">
        <f>ROUND(E1858/D1858*100,0)</f>
        <v>101</v>
      </c>
      <c r="S1858">
        <f>IFERROR(ROUND(E1858/O1858,2),0)</f>
        <v>53.29</v>
      </c>
      <c r="T1858" s="11" t="s">
        <v>8331</v>
      </c>
      <c r="U1858" t="s">
        <v>8332</v>
      </c>
    </row>
    <row r="1859" spans="1:21" ht="43.2" x14ac:dyDescent="0.3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5">
        <f t="shared" ref="J1859:J1922" si="58">(((I1859/60)/60)/24)+DATE(1970,1,1)</f>
        <v>41894.76866898148</v>
      </c>
      <c r="K1859">
        <v>1407954413</v>
      </c>
      <c r="L1859" s="15">
        <f>(((K1859/60)/60)/24)+DATE(1970,1,1)</f>
        <v>41864.76866898148</v>
      </c>
      <c r="M1859" s="10">
        <f t="shared" ref="M1859:M1922" si="59">YEAR(L1859)</f>
        <v>2014</v>
      </c>
      <c r="N1859" t="b">
        <v>0</v>
      </c>
      <c r="O1859">
        <v>22</v>
      </c>
      <c r="P1859" t="b">
        <v>1</v>
      </c>
      <c r="Q1859" t="s">
        <v>8274</v>
      </c>
      <c r="R1859">
        <f>ROUND(E1859/D1859*100,0)</f>
        <v>100</v>
      </c>
      <c r="S1859">
        <f>IFERROR(ROUND(E1859/O1859,2),0)</f>
        <v>136.36000000000001</v>
      </c>
      <c r="T1859" s="11" t="s">
        <v>8331</v>
      </c>
      <c r="U1859" t="s">
        <v>8332</v>
      </c>
    </row>
    <row r="1860" spans="1:21" ht="57.6" x14ac:dyDescent="0.3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5">
        <f t="shared" si="58"/>
        <v>40893.242141203707</v>
      </c>
      <c r="K1860">
        <v>1318826921</v>
      </c>
      <c r="L1860" s="15">
        <f>(((K1860/60)/60)/24)+DATE(1970,1,1)</f>
        <v>40833.200474537036</v>
      </c>
      <c r="M1860" s="10">
        <f t="shared" si="59"/>
        <v>2011</v>
      </c>
      <c r="N1860" t="b">
        <v>0</v>
      </c>
      <c r="O1860">
        <v>149</v>
      </c>
      <c r="P1860" t="b">
        <v>1</v>
      </c>
      <c r="Q1860" t="s">
        <v>8274</v>
      </c>
      <c r="R1860">
        <f>ROUND(E1860/D1860*100,0)</f>
        <v>109</v>
      </c>
      <c r="S1860">
        <f>IFERROR(ROUND(E1860/O1860,2),0)</f>
        <v>40.549999999999997</v>
      </c>
      <c r="T1860" s="11" t="s">
        <v>8331</v>
      </c>
      <c r="U1860" t="s">
        <v>8332</v>
      </c>
    </row>
    <row r="1861" spans="1:21" ht="28.8" x14ac:dyDescent="0.3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5">
        <f t="shared" si="58"/>
        <v>40808.770011574074</v>
      </c>
      <c r="K1861">
        <v>1314124129</v>
      </c>
      <c r="L1861" s="15">
        <f>(((K1861/60)/60)/24)+DATE(1970,1,1)</f>
        <v>40778.770011574074</v>
      </c>
      <c r="M1861" s="10">
        <f t="shared" si="59"/>
        <v>2011</v>
      </c>
      <c r="N1861" t="b">
        <v>0</v>
      </c>
      <c r="O1861">
        <v>56</v>
      </c>
      <c r="P1861" t="b">
        <v>1</v>
      </c>
      <c r="Q1861" t="s">
        <v>8274</v>
      </c>
      <c r="R1861">
        <f>ROUND(E1861/D1861*100,0)</f>
        <v>132</v>
      </c>
      <c r="S1861">
        <f>IFERROR(ROUND(E1861/O1861,2),0)</f>
        <v>70.63</v>
      </c>
      <c r="T1861" s="11" t="s">
        <v>8331</v>
      </c>
      <c r="U1861" t="s">
        <v>8332</v>
      </c>
    </row>
    <row r="1862" spans="1:21" ht="43.2" x14ac:dyDescent="0.3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5">
        <f t="shared" si="58"/>
        <v>41676.709305555552</v>
      </c>
      <c r="K1862">
        <v>1389891684</v>
      </c>
      <c r="L1862" s="15">
        <f>(((K1862/60)/60)/24)+DATE(1970,1,1)</f>
        <v>41655.709305555552</v>
      </c>
      <c r="M1862" s="10">
        <f t="shared" si="59"/>
        <v>2014</v>
      </c>
      <c r="N1862" t="b">
        <v>0</v>
      </c>
      <c r="O1862">
        <v>19</v>
      </c>
      <c r="P1862" t="b">
        <v>1</v>
      </c>
      <c r="Q1862" t="s">
        <v>8274</v>
      </c>
      <c r="R1862">
        <f>ROUND(E1862/D1862*100,0)</f>
        <v>133</v>
      </c>
      <c r="S1862">
        <f>IFERROR(ROUND(E1862/O1862,2),0)</f>
        <v>52.68</v>
      </c>
      <c r="T1862" s="11" t="s">
        <v>8331</v>
      </c>
      <c r="U1862" t="s">
        <v>8332</v>
      </c>
    </row>
    <row r="1863" spans="1:21" ht="43.2" x14ac:dyDescent="0.3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5">
        <f t="shared" si="58"/>
        <v>42030.300243055557</v>
      </c>
      <c r="K1863">
        <v>1419664341</v>
      </c>
      <c r="L1863" s="15">
        <f>(((K1863/60)/60)/24)+DATE(1970,1,1)</f>
        <v>42000.300243055557</v>
      </c>
      <c r="M1863" s="10">
        <f t="shared" si="59"/>
        <v>2014</v>
      </c>
      <c r="N1863" t="b">
        <v>0</v>
      </c>
      <c r="O1863">
        <v>0</v>
      </c>
      <c r="P1863" t="b">
        <v>0</v>
      </c>
      <c r="Q1863" t="s">
        <v>8281</v>
      </c>
      <c r="R1863">
        <f>ROUND(E1863/D1863*100,0)</f>
        <v>0</v>
      </c>
      <c r="S1863">
        <f>IFERROR(ROUND(E1863/O1863,2),0)</f>
        <v>0</v>
      </c>
      <c r="T1863" s="11" t="s">
        <v>8339</v>
      </c>
      <c r="U1863" t="s">
        <v>8341</v>
      </c>
    </row>
    <row r="1864" spans="1:21" ht="43.2" x14ac:dyDescent="0.3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5">
        <f t="shared" si="58"/>
        <v>42802.3125</v>
      </c>
      <c r="K1864">
        <v>1484912974</v>
      </c>
      <c r="L1864" s="15">
        <f>(((K1864/60)/60)/24)+DATE(1970,1,1)</f>
        <v>42755.492754629624</v>
      </c>
      <c r="M1864" s="10">
        <f t="shared" si="59"/>
        <v>2017</v>
      </c>
      <c r="N1864" t="b">
        <v>0</v>
      </c>
      <c r="O1864">
        <v>16</v>
      </c>
      <c r="P1864" t="b">
        <v>0</v>
      </c>
      <c r="Q1864" t="s">
        <v>8281</v>
      </c>
      <c r="R1864">
        <f>ROUND(E1864/D1864*100,0)</f>
        <v>8</v>
      </c>
      <c r="S1864">
        <f>IFERROR(ROUND(E1864/O1864,2),0)</f>
        <v>90.94</v>
      </c>
      <c r="T1864" s="11" t="s">
        <v>8339</v>
      </c>
      <c r="U1864" t="s">
        <v>8341</v>
      </c>
    </row>
    <row r="1865" spans="1:21" ht="43.2" x14ac:dyDescent="0.3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5">
        <f t="shared" si="58"/>
        <v>41802.797280092593</v>
      </c>
      <c r="K1865">
        <v>1400008085</v>
      </c>
      <c r="L1865" s="15">
        <f>(((K1865/60)/60)/24)+DATE(1970,1,1)</f>
        <v>41772.797280092593</v>
      </c>
      <c r="M1865" s="10">
        <f t="shared" si="59"/>
        <v>2014</v>
      </c>
      <c r="N1865" t="b">
        <v>0</v>
      </c>
      <c r="O1865">
        <v>2</v>
      </c>
      <c r="P1865" t="b">
        <v>0</v>
      </c>
      <c r="Q1865" t="s">
        <v>8281</v>
      </c>
      <c r="R1865">
        <f>ROUND(E1865/D1865*100,0)</f>
        <v>0</v>
      </c>
      <c r="S1865">
        <f>IFERROR(ROUND(E1865/O1865,2),0)</f>
        <v>5</v>
      </c>
      <c r="T1865" s="11" t="s">
        <v>8339</v>
      </c>
      <c r="U1865" t="s">
        <v>8341</v>
      </c>
    </row>
    <row r="1866" spans="1:21" ht="43.2" x14ac:dyDescent="0.3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5">
        <f t="shared" si="58"/>
        <v>41763.716435185182</v>
      </c>
      <c r="K1866">
        <v>1396631500</v>
      </c>
      <c r="L1866" s="15">
        <f>(((K1866/60)/60)/24)+DATE(1970,1,1)</f>
        <v>41733.716435185182</v>
      </c>
      <c r="M1866" s="10">
        <f t="shared" si="59"/>
        <v>2014</v>
      </c>
      <c r="N1866" t="b">
        <v>0</v>
      </c>
      <c r="O1866">
        <v>48</v>
      </c>
      <c r="P1866" t="b">
        <v>0</v>
      </c>
      <c r="Q1866" t="s">
        <v>8281</v>
      </c>
      <c r="R1866">
        <f>ROUND(E1866/D1866*100,0)</f>
        <v>43</v>
      </c>
      <c r="S1866">
        <f>IFERROR(ROUND(E1866/O1866,2),0)</f>
        <v>58.08</v>
      </c>
      <c r="T1866" s="11" t="s">
        <v>8339</v>
      </c>
      <c r="U1866" t="s">
        <v>8341</v>
      </c>
    </row>
    <row r="1867" spans="1:21" ht="57.6" x14ac:dyDescent="0.3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5">
        <f t="shared" si="58"/>
        <v>42680.409108796302</v>
      </c>
      <c r="K1867">
        <v>1475398147</v>
      </c>
      <c r="L1867" s="15">
        <f>(((K1867/60)/60)/24)+DATE(1970,1,1)</f>
        <v>42645.367442129631</v>
      </c>
      <c r="M1867" s="10">
        <f t="shared" si="59"/>
        <v>2016</v>
      </c>
      <c r="N1867" t="b">
        <v>0</v>
      </c>
      <c r="O1867">
        <v>2</v>
      </c>
      <c r="P1867" t="b">
        <v>0</v>
      </c>
      <c r="Q1867" t="s">
        <v>8281</v>
      </c>
      <c r="R1867">
        <f>ROUND(E1867/D1867*100,0)</f>
        <v>0</v>
      </c>
      <c r="S1867">
        <f>IFERROR(ROUND(E1867/O1867,2),0)</f>
        <v>2</v>
      </c>
      <c r="T1867" s="11" t="s">
        <v>8339</v>
      </c>
      <c r="U1867" t="s">
        <v>8341</v>
      </c>
    </row>
    <row r="1868" spans="1:21" ht="43.2" x14ac:dyDescent="0.3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5">
        <f t="shared" si="58"/>
        <v>42795.166666666672</v>
      </c>
      <c r="K1868">
        <v>1483768497</v>
      </c>
      <c r="L1868" s="15">
        <f>(((K1868/60)/60)/24)+DATE(1970,1,1)</f>
        <v>42742.246493055558</v>
      </c>
      <c r="M1868" s="10">
        <f t="shared" si="59"/>
        <v>2017</v>
      </c>
      <c r="N1868" t="b">
        <v>0</v>
      </c>
      <c r="O1868">
        <v>2</v>
      </c>
      <c r="P1868" t="b">
        <v>0</v>
      </c>
      <c r="Q1868" t="s">
        <v>8281</v>
      </c>
      <c r="R1868">
        <f>ROUND(E1868/D1868*100,0)</f>
        <v>1</v>
      </c>
      <c r="S1868">
        <f>IFERROR(ROUND(E1868/O1868,2),0)</f>
        <v>62.5</v>
      </c>
      <c r="T1868" s="11" t="s">
        <v>8339</v>
      </c>
      <c r="U1868" t="s">
        <v>8341</v>
      </c>
    </row>
    <row r="1869" spans="1:21" ht="43.2" x14ac:dyDescent="0.3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5">
        <f t="shared" si="58"/>
        <v>42679.924907407403</v>
      </c>
      <c r="K1869">
        <v>1475791912</v>
      </c>
      <c r="L1869" s="15">
        <f>(((K1869/60)/60)/24)+DATE(1970,1,1)</f>
        <v>42649.924907407403</v>
      </c>
      <c r="M1869" s="10">
        <f t="shared" si="59"/>
        <v>2016</v>
      </c>
      <c r="N1869" t="b">
        <v>0</v>
      </c>
      <c r="O1869">
        <v>1</v>
      </c>
      <c r="P1869" t="b">
        <v>0</v>
      </c>
      <c r="Q1869" t="s">
        <v>8281</v>
      </c>
      <c r="R1869">
        <f>ROUND(E1869/D1869*100,0)</f>
        <v>0</v>
      </c>
      <c r="S1869">
        <f>IFERROR(ROUND(E1869/O1869,2),0)</f>
        <v>10</v>
      </c>
      <c r="T1869" s="11" t="s">
        <v>8339</v>
      </c>
      <c r="U1869" t="s">
        <v>8341</v>
      </c>
    </row>
    <row r="1870" spans="1:21" ht="43.2" x14ac:dyDescent="0.3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5">
        <f t="shared" si="58"/>
        <v>42353.332638888889</v>
      </c>
      <c r="K1870">
        <v>1448044925</v>
      </c>
      <c r="L1870" s="15">
        <f>(((K1870/60)/60)/24)+DATE(1970,1,1)</f>
        <v>42328.779224537036</v>
      </c>
      <c r="M1870" s="10">
        <f t="shared" si="59"/>
        <v>2015</v>
      </c>
      <c r="N1870" t="b">
        <v>0</v>
      </c>
      <c r="O1870">
        <v>17</v>
      </c>
      <c r="P1870" t="b">
        <v>0</v>
      </c>
      <c r="Q1870" t="s">
        <v>8281</v>
      </c>
      <c r="R1870">
        <f>ROUND(E1870/D1870*100,0)</f>
        <v>5</v>
      </c>
      <c r="S1870">
        <f>IFERROR(ROUND(E1870/O1870,2),0)</f>
        <v>71.59</v>
      </c>
      <c r="T1870" s="11" t="s">
        <v>8339</v>
      </c>
      <c r="U1870" t="s">
        <v>8341</v>
      </c>
    </row>
    <row r="1871" spans="1:21" ht="43.2" x14ac:dyDescent="0.3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5">
        <f t="shared" si="58"/>
        <v>42739.002881944441</v>
      </c>
      <c r="K1871">
        <v>1480896249</v>
      </c>
      <c r="L1871" s="15">
        <f>(((K1871/60)/60)/24)+DATE(1970,1,1)</f>
        <v>42709.002881944441</v>
      </c>
      <c r="M1871" s="10">
        <f t="shared" si="59"/>
        <v>2016</v>
      </c>
      <c r="N1871" t="b">
        <v>0</v>
      </c>
      <c r="O1871">
        <v>0</v>
      </c>
      <c r="P1871" t="b">
        <v>0</v>
      </c>
      <c r="Q1871" t="s">
        <v>8281</v>
      </c>
      <c r="R1871">
        <f>ROUND(E1871/D1871*100,0)</f>
        <v>0</v>
      </c>
      <c r="S1871">
        <f>IFERROR(ROUND(E1871/O1871,2),0)</f>
        <v>0</v>
      </c>
      <c r="T1871" s="11" t="s">
        <v>8339</v>
      </c>
      <c r="U1871" t="s">
        <v>8341</v>
      </c>
    </row>
    <row r="1872" spans="1:21" ht="43.2" x14ac:dyDescent="0.3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5">
        <f t="shared" si="58"/>
        <v>42400.178472222222</v>
      </c>
      <c r="K1872">
        <v>1451723535</v>
      </c>
      <c r="L1872" s="15">
        <f>(((K1872/60)/60)/24)+DATE(1970,1,1)</f>
        <v>42371.355729166666</v>
      </c>
      <c r="M1872" s="10">
        <f t="shared" si="59"/>
        <v>2016</v>
      </c>
      <c r="N1872" t="b">
        <v>0</v>
      </c>
      <c r="O1872">
        <v>11</v>
      </c>
      <c r="P1872" t="b">
        <v>0</v>
      </c>
      <c r="Q1872" t="s">
        <v>8281</v>
      </c>
      <c r="R1872">
        <f>ROUND(E1872/D1872*100,0)</f>
        <v>10</v>
      </c>
      <c r="S1872">
        <f>IFERROR(ROUND(E1872/O1872,2),0)</f>
        <v>32.82</v>
      </c>
      <c r="T1872" s="11" t="s">
        <v>8339</v>
      </c>
      <c r="U1872" t="s">
        <v>8341</v>
      </c>
    </row>
    <row r="1873" spans="1:21" ht="43.2" x14ac:dyDescent="0.3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5">
        <f t="shared" si="58"/>
        <v>41963.825243055559</v>
      </c>
      <c r="K1873">
        <v>1413053301</v>
      </c>
      <c r="L1873" s="15">
        <f>(((K1873/60)/60)/24)+DATE(1970,1,1)</f>
        <v>41923.783576388887</v>
      </c>
      <c r="M1873" s="10">
        <f t="shared" si="59"/>
        <v>2014</v>
      </c>
      <c r="N1873" t="b">
        <v>0</v>
      </c>
      <c r="O1873">
        <v>95</v>
      </c>
      <c r="P1873" t="b">
        <v>0</v>
      </c>
      <c r="Q1873" t="s">
        <v>8281</v>
      </c>
      <c r="R1873">
        <f>ROUND(E1873/D1873*100,0)</f>
        <v>72</v>
      </c>
      <c r="S1873">
        <f>IFERROR(ROUND(E1873/O1873,2),0)</f>
        <v>49.12</v>
      </c>
      <c r="T1873" s="11" t="s">
        <v>8339</v>
      </c>
      <c r="U1873" t="s">
        <v>8341</v>
      </c>
    </row>
    <row r="1874" spans="1:21" ht="43.2" x14ac:dyDescent="0.3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5">
        <f t="shared" si="58"/>
        <v>42185.129652777774</v>
      </c>
      <c r="K1874">
        <v>1433041602</v>
      </c>
      <c r="L1874" s="15">
        <f>(((K1874/60)/60)/24)+DATE(1970,1,1)</f>
        <v>42155.129652777774</v>
      </c>
      <c r="M1874" s="10">
        <f t="shared" si="59"/>
        <v>2015</v>
      </c>
      <c r="N1874" t="b">
        <v>0</v>
      </c>
      <c r="O1874">
        <v>13</v>
      </c>
      <c r="P1874" t="b">
        <v>0</v>
      </c>
      <c r="Q1874" t="s">
        <v>8281</v>
      </c>
      <c r="R1874">
        <f>ROUND(E1874/D1874*100,0)</f>
        <v>1</v>
      </c>
      <c r="S1874">
        <f>IFERROR(ROUND(E1874/O1874,2),0)</f>
        <v>16.309999999999999</v>
      </c>
      <c r="T1874" s="11" t="s">
        <v>8339</v>
      </c>
      <c r="U1874" t="s">
        <v>8341</v>
      </c>
    </row>
    <row r="1875" spans="1:21" ht="43.2" x14ac:dyDescent="0.3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5">
        <f t="shared" si="58"/>
        <v>42193.697916666672</v>
      </c>
      <c r="K1875">
        <v>1433861210</v>
      </c>
      <c r="L1875" s="15">
        <f>(((K1875/60)/60)/24)+DATE(1970,1,1)</f>
        <v>42164.615856481483</v>
      </c>
      <c r="M1875" s="10">
        <f t="shared" si="59"/>
        <v>2015</v>
      </c>
      <c r="N1875" t="b">
        <v>0</v>
      </c>
      <c r="O1875">
        <v>2</v>
      </c>
      <c r="P1875" t="b">
        <v>0</v>
      </c>
      <c r="Q1875" t="s">
        <v>8281</v>
      </c>
      <c r="R1875">
        <f>ROUND(E1875/D1875*100,0)</f>
        <v>0</v>
      </c>
      <c r="S1875">
        <f>IFERROR(ROUND(E1875/O1875,2),0)</f>
        <v>18</v>
      </c>
      <c r="T1875" s="11" t="s">
        <v>8339</v>
      </c>
      <c r="U1875" t="s">
        <v>8341</v>
      </c>
    </row>
    <row r="1876" spans="1:21" ht="57.6" x14ac:dyDescent="0.3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5">
        <f t="shared" si="58"/>
        <v>42549.969131944439</v>
      </c>
      <c r="K1876">
        <v>1465427733</v>
      </c>
      <c r="L1876" s="15">
        <f>(((K1876/60)/60)/24)+DATE(1970,1,1)</f>
        <v>42529.969131944439</v>
      </c>
      <c r="M1876" s="10">
        <f t="shared" si="59"/>
        <v>2016</v>
      </c>
      <c r="N1876" t="b">
        <v>0</v>
      </c>
      <c r="O1876">
        <v>2</v>
      </c>
      <c r="P1876" t="b">
        <v>0</v>
      </c>
      <c r="Q1876" t="s">
        <v>8281</v>
      </c>
      <c r="R1876">
        <f>ROUND(E1876/D1876*100,0)</f>
        <v>0</v>
      </c>
      <c r="S1876">
        <f>IFERROR(ROUND(E1876/O1876,2),0)</f>
        <v>13</v>
      </c>
      <c r="T1876" s="11" t="s">
        <v>8339</v>
      </c>
      <c r="U1876" t="s">
        <v>8341</v>
      </c>
    </row>
    <row r="1877" spans="1:21" ht="43.2" x14ac:dyDescent="0.3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5">
        <f t="shared" si="58"/>
        <v>42588.899398148147</v>
      </c>
      <c r="K1877">
        <v>1465335308</v>
      </c>
      <c r="L1877" s="15">
        <f>(((K1877/60)/60)/24)+DATE(1970,1,1)</f>
        <v>42528.899398148147</v>
      </c>
      <c r="M1877" s="10">
        <f t="shared" si="59"/>
        <v>2016</v>
      </c>
      <c r="N1877" t="b">
        <v>0</v>
      </c>
      <c r="O1877">
        <v>3</v>
      </c>
      <c r="P1877" t="b">
        <v>0</v>
      </c>
      <c r="Q1877" t="s">
        <v>8281</v>
      </c>
      <c r="R1877">
        <f>ROUND(E1877/D1877*100,0)</f>
        <v>1</v>
      </c>
      <c r="S1877">
        <f>IFERROR(ROUND(E1877/O1877,2),0)</f>
        <v>17</v>
      </c>
      <c r="T1877" s="11" t="s">
        <v>8339</v>
      </c>
      <c r="U1877" t="s">
        <v>8341</v>
      </c>
    </row>
    <row r="1878" spans="1:21" ht="43.2" x14ac:dyDescent="0.3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5">
        <f t="shared" si="58"/>
        <v>41806.284780092588</v>
      </c>
      <c r="K1878">
        <v>1400309405</v>
      </c>
      <c r="L1878" s="15">
        <f>(((K1878/60)/60)/24)+DATE(1970,1,1)</f>
        <v>41776.284780092588</v>
      </c>
      <c r="M1878" s="10">
        <f t="shared" si="59"/>
        <v>2014</v>
      </c>
      <c r="N1878" t="b">
        <v>0</v>
      </c>
      <c r="O1878">
        <v>0</v>
      </c>
      <c r="P1878" t="b">
        <v>0</v>
      </c>
      <c r="Q1878" t="s">
        <v>8281</v>
      </c>
      <c r="R1878">
        <f>ROUND(E1878/D1878*100,0)</f>
        <v>0</v>
      </c>
      <c r="S1878">
        <f>IFERROR(ROUND(E1878/O1878,2),0)</f>
        <v>0</v>
      </c>
      <c r="T1878" s="11" t="s">
        <v>8339</v>
      </c>
      <c r="U1878" t="s">
        <v>8341</v>
      </c>
    </row>
    <row r="1879" spans="1:21" ht="43.2" x14ac:dyDescent="0.3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5">
        <f t="shared" si="58"/>
        <v>42064.029224537036</v>
      </c>
      <c r="K1879">
        <v>1422664925</v>
      </c>
      <c r="L1879" s="15">
        <f>(((K1879/60)/60)/24)+DATE(1970,1,1)</f>
        <v>42035.029224537036</v>
      </c>
      <c r="M1879" s="10">
        <f t="shared" si="59"/>
        <v>2015</v>
      </c>
      <c r="N1879" t="b">
        <v>0</v>
      </c>
      <c r="O1879">
        <v>0</v>
      </c>
      <c r="P1879" t="b">
        <v>0</v>
      </c>
      <c r="Q1879" t="s">
        <v>8281</v>
      </c>
      <c r="R1879">
        <f>ROUND(E1879/D1879*100,0)</f>
        <v>0</v>
      </c>
      <c r="S1879">
        <f>IFERROR(ROUND(E1879/O1879,2),0)</f>
        <v>0</v>
      </c>
      <c r="T1879" s="11" t="s">
        <v>8339</v>
      </c>
      <c r="U1879" t="s">
        <v>8341</v>
      </c>
    </row>
    <row r="1880" spans="1:21" ht="57.6" x14ac:dyDescent="0.3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5">
        <f t="shared" si="58"/>
        <v>41803.008738425924</v>
      </c>
      <c r="K1880">
        <v>1400026355</v>
      </c>
      <c r="L1880" s="15">
        <f>(((K1880/60)/60)/24)+DATE(1970,1,1)</f>
        <v>41773.008738425924</v>
      </c>
      <c r="M1880" s="10">
        <f t="shared" si="59"/>
        <v>2014</v>
      </c>
      <c r="N1880" t="b">
        <v>0</v>
      </c>
      <c r="O1880">
        <v>0</v>
      </c>
      <c r="P1880" t="b">
        <v>0</v>
      </c>
      <c r="Q1880" t="s">
        <v>8281</v>
      </c>
      <c r="R1880">
        <f>ROUND(E1880/D1880*100,0)</f>
        <v>0</v>
      </c>
      <c r="S1880">
        <f>IFERROR(ROUND(E1880/O1880,2),0)</f>
        <v>0</v>
      </c>
      <c r="T1880" s="11" t="s">
        <v>8339</v>
      </c>
      <c r="U1880" t="s">
        <v>8341</v>
      </c>
    </row>
    <row r="1881" spans="1:21" ht="43.2" x14ac:dyDescent="0.3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5">
        <f t="shared" si="58"/>
        <v>42443.607974537037</v>
      </c>
      <c r="K1881">
        <v>1455377729</v>
      </c>
      <c r="L1881" s="15">
        <f>(((K1881/60)/60)/24)+DATE(1970,1,1)</f>
        <v>42413.649641203709</v>
      </c>
      <c r="M1881" s="10">
        <f t="shared" si="59"/>
        <v>2016</v>
      </c>
      <c r="N1881" t="b">
        <v>0</v>
      </c>
      <c r="O1881">
        <v>2</v>
      </c>
      <c r="P1881" t="b">
        <v>0</v>
      </c>
      <c r="Q1881" t="s">
        <v>8281</v>
      </c>
      <c r="R1881">
        <f>ROUND(E1881/D1881*100,0)</f>
        <v>0</v>
      </c>
      <c r="S1881">
        <f>IFERROR(ROUND(E1881/O1881,2),0)</f>
        <v>3</v>
      </c>
      <c r="T1881" s="11" t="s">
        <v>8339</v>
      </c>
      <c r="U1881" t="s">
        <v>8341</v>
      </c>
    </row>
    <row r="1882" spans="1:21" ht="28.8" x14ac:dyDescent="0.3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5">
        <f t="shared" si="58"/>
        <v>42459.525231481486</v>
      </c>
      <c r="K1882">
        <v>1456839380</v>
      </c>
      <c r="L1882" s="15">
        <f>(((K1882/60)/60)/24)+DATE(1970,1,1)</f>
        <v>42430.566898148143</v>
      </c>
      <c r="M1882" s="10">
        <f t="shared" si="59"/>
        <v>2016</v>
      </c>
      <c r="N1882" t="b">
        <v>0</v>
      </c>
      <c r="O1882">
        <v>24</v>
      </c>
      <c r="P1882" t="b">
        <v>0</v>
      </c>
      <c r="Q1882" t="s">
        <v>8281</v>
      </c>
      <c r="R1882">
        <f>ROUND(E1882/D1882*100,0)</f>
        <v>20</v>
      </c>
      <c r="S1882">
        <f>IFERROR(ROUND(E1882/O1882,2),0)</f>
        <v>41.83</v>
      </c>
      <c r="T1882" s="11" t="s">
        <v>8339</v>
      </c>
      <c r="U1882" t="s">
        <v>8341</v>
      </c>
    </row>
    <row r="1883" spans="1:21" ht="43.2" x14ac:dyDescent="0.3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5">
        <f t="shared" si="58"/>
        <v>42073.110983796301</v>
      </c>
      <c r="K1883">
        <v>1423366789</v>
      </c>
      <c r="L1883" s="15">
        <f>(((K1883/60)/60)/24)+DATE(1970,1,1)</f>
        <v>42043.152650462958</v>
      </c>
      <c r="M1883" s="10">
        <f t="shared" si="59"/>
        <v>2015</v>
      </c>
      <c r="N1883" t="b">
        <v>0</v>
      </c>
      <c r="O1883">
        <v>70</v>
      </c>
      <c r="P1883" t="b">
        <v>1</v>
      </c>
      <c r="Q1883" t="s">
        <v>8277</v>
      </c>
      <c r="R1883">
        <f>ROUND(E1883/D1883*100,0)</f>
        <v>173</v>
      </c>
      <c r="S1883">
        <f>IFERROR(ROUND(E1883/O1883,2),0)</f>
        <v>49.34</v>
      </c>
      <c r="T1883" s="11" t="s">
        <v>8331</v>
      </c>
      <c r="U1883" t="s">
        <v>8335</v>
      </c>
    </row>
    <row r="1884" spans="1:21" ht="43.2" x14ac:dyDescent="0.3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5">
        <f t="shared" si="58"/>
        <v>41100.991666666669</v>
      </c>
      <c r="K1884">
        <v>1339109212</v>
      </c>
      <c r="L1884" s="15">
        <f>(((K1884/60)/60)/24)+DATE(1970,1,1)</f>
        <v>41067.949212962965</v>
      </c>
      <c r="M1884" s="10">
        <f t="shared" si="59"/>
        <v>2012</v>
      </c>
      <c r="N1884" t="b">
        <v>0</v>
      </c>
      <c r="O1884">
        <v>81</v>
      </c>
      <c r="P1884" t="b">
        <v>1</v>
      </c>
      <c r="Q1884" t="s">
        <v>8277</v>
      </c>
      <c r="R1884">
        <f>ROUND(E1884/D1884*100,0)</f>
        <v>101</v>
      </c>
      <c r="S1884">
        <f>IFERROR(ROUND(E1884/O1884,2),0)</f>
        <v>41.73</v>
      </c>
      <c r="T1884" s="11" t="s">
        <v>8331</v>
      </c>
      <c r="U1884" t="s">
        <v>8335</v>
      </c>
    </row>
    <row r="1885" spans="1:21" ht="43.2" x14ac:dyDescent="0.3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5">
        <f t="shared" si="58"/>
        <v>41007.906342592592</v>
      </c>
      <c r="K1885">
        <v>1331333108</v>
      </c>
      <c r="L1885" s="15">
        <f>(((K1885/60)/60)/24)+DATE(1970,1,1)</f>
        <v>40977.948009259257</v>
      </c>
      <c r="M1885" s="10">
        <f t="shared" si="59"/>
        <v>2012</v>
      </c>
      <c r="N1885" t="b">
        <v>0</v>
      </c>
      <c r="O1885">
        <v>32</v>
      </c>
      <c r="P1885" t="b">
        <v>1</v>
      </c>
      <c r="Q1885" t="s">
        <v>8277</v>
      </c>
      <c r="R1885">
        <f>ROUND(E1885/D1885*100,0)</f>
        <v>105</v>
      </c>
      <c r="S1885">
        <f>IFERROR(ROUND(E1885/O1885,2),0)</f>
        <v>32.72</v>
      </c>
      <c r="T1885" s="11" t="s">
        <v>8331</v>
      </c>
      <c r="U1885" t="s">
        <v>8335</v>
      </c>
    </row>
    <row r="1886" spans="1:21" ht="43.2" x14ac:dyDescent="0.3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5">
        <f t="shared" si="58"/>
        <v>41240.5</v>
      </c>
      <c r="K1886">
        <v>1350967535</v>
      </c>
      <c r="L1886" s="15">
        <f>(((K1886/60)/60)/24)+DATE(1970,1,1)</f>
        <v>41205.198321759257</v>
      </c>
      <c r="M1886" s="10">
        <f t="shared" si="59"/>
        <v>2012</v>
      </c>
      <c r="N1886" t="b">
        <v>0</v>
      </c>
      <c r="O1886">
        <v>26</v>
      </c>
      <c r="P1886" t="b">
        <v>1</v>
      </c>
      <c r="Q1886" t="s">
        <v>8277</v>
      </c>
      <c r="R1886">
        <f>ROUND(E1886/D1886*100,0)</f>
        <v>135</v>
      </c>
      <c r="S1886">
        <f>IFERROR(ROUND(E1886/O1886,2),0)</f>
        <v>51.96</v>
      </c>
      <c r="T1886" s="11" t="s">
        <v>8331</v>
      </c>
      <c r="U1886" t="s">
        <v>8335</v>
      </c>
    </row>
    <row r="1887" spans="1:21" ht="43.2" x14ac:dyDescent="0.3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5">
        <f t="shared" si="58"/>
        <v>41131.916666666664</v>
      </c>
      <c r="K1887">
        <v>1341800110</v>
      </c>
      <c r="L1887" s="15">
        <f>(((K1887/60)/60)/24)+DATE(1970,1,1)</f>
        <v>41099.093865740739</v>
      </c>
      <c r="M1887" s="10">
        <f t="shared" si="59"/>
        <v>2012</v>
      </c>
      <c r="N1887" t="b">
        <v>0</v>
      </c>
      <c r="O1887">
        <v>105</v>
      </c>
      <c r="P1887" t="b">
        <v>1</v>
      </c>
      <c r="Q1887" t="s">
        <v>8277</v>
      </c>
      <c r="R1887">
        <f>ROUND(E1887/D1887*100,0)</f>
        <v>116</v>
      </c>
      <c r="S1887">
        <f>IFERROR(ROUND(E1887/O1887,2),0)</f>
        <v>50.69</v>
      </c>
      <c r="T1887" s="11" t="s">
        <v>8331</v>
      </c>
      <c r="U1887" t="s">
        <v>8335</v>
      </c>
    </row>
    <row r="1888" spans="1:21" ht="43.2" x14ac:dyDescent="0.3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5">
        <f t="shared" si="58"/>
        <v>41955.94835648148</v>
      </c>
      <c r="K1888">
        <v>1413236738</v>
      </c>
      <c r="L1888" s="15">
        <f>(((K1888/60)/60)/24)+DATE(1970,1,1)</f>
        <v>41925.906689814816</v>
      </c>
      <c r="M1888" s="10">
        <f t="shared" si="59"/>
        <v>2014</v>
      </c>
      <c r="N1888" t="b">
        <v>0</v>
      </c>
      <c r="O1888">
        <v>29</v>
      </c>
      <c r="P1888" t="b">
        <v>1</v>
      </c>
      <c r="Q1888" t="s">
        <v>8277</v>
      </c>
      <c r="R1888">
        <f>ROUND(E1888/D1888*100,0)</f>
        <v>102</v>
      </c>
      <c r="S1888">
        <f>IFERROR(ROUND(E1888/O1888,2),0)</f>
        <v>42.24</v>
      </c>
      <c r="T1888" s="11" t="s">
        <v>8331</v>
      </c>
      <c r="U1888" t="s">
        <v>8335</v>
      </c>
    </row>
    <row r="1889" spans="1:21" ht="43.2" x14ac:dyDescent="0.3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5">
        <f t="shared" si="58"/>
        <v>42341.895833333328</v>
      </c>
      <c r="K1889">
        <v>1447614732</v>
      </c>
      <c r="L1889" s="15">
        <f>(((K1889/60)/60)/24)+DATE(1970,1,1)</f>
        <v>42323.800138888888</v>
      </c>
      <c r="M1889" s="10">
        <f t="shared" si="59"/>
        <v>2015</v>
      </c>
      <c r="N1889" t="b">
        <v>0</v>
      </c>
      <c r="O1889">
        <v>8</v>
      </c>
      <c r="P1889" t="b">
        <v>1</v>
      </c>
      <c r="Q1889" t="s">
        <v>8277</v>
      </c>
      <c r="R1889">
        <f>ROUND(E1889/D1889*100,0)</f>
        <v>111</v>
      </c>
      <c r="S1889">
        <f>IFERROR(ROUND(E1889/O1889,2),0)</f>
        <v>416.88</v>
      </c>
      <c r="T1889" s="11" t="s">
        <v>8331</v>
      </c>
      <c r="U1889" t="s">
        <v>8335</v>
      </c>
    </row>
    <row r="1890" spans="1:21" ht="57.6" x14ac:dyDescent="0.3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5">
        <f t="shared" si="58"/>
        <v>40330.207638888889</v>
      </c>
      <c r="K1890">
        <v>1272692732</v>
      </c>
      <c r="L1890" s="15">
        <f>(((K1890/60)/60)/24)+DATE(1970,1,1)</f>
        <v>40299.239953703705</v>
      </c>
      <c r="M1890" s="10">
        <f t="shared" si="59"/>
        <v>2010</v>
      </c>
      <c r="N1890" t="b">
        <v>0</v>
      </c>
      <c r="O1890">
        <v>89</v>
      </c>
      <c r="P1890" t="b">
        <v>1</v>
      </c>
      <c r="Q1890" t="s">
        <v>8277</v>
      </c>
      <c r="R1890">
        <f>ROUND(E1890/D1890*100,0)</f>
        <v>166</v>
      </c>
      <c r="S1890">
        <f>IFERROR(ROUND(E1890/O1890,2),0)</f>
        <v>46.65</v>
      </c>
      <c r="T1890" s="11" t="s">
        <v>8331</v>
      </c>
      <c r="U1890" t="s">
        <v>8335</v>
      </c>
    </row>
    <row r="1891" spans="1:21" ht="43.2" x14ac:dyDescent="0.3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5">
        <f t="shared" si="58"/>
        <v>41344.751689814817</v>
      </c>
      <c r="K1891">
        <v>1359140546</v>
      </c>
      <c r="L1891" s="15">
        <f>(((K1891/60)/60)/24)+DATE(1970,1,1)</f>
        <v>41299.793356481481</v>
      </c>
      <c r="M1891" s="10">
        <f t="shared" si="59"/>
        <v>2013</v>
      </c>
      <c r="N1891" t="b">
        <v>0</v>
      </c>
      <c r="O1891">
        <v>44</v>
      </c>
      <c r="P1891" t="b">
        <v>1</v>
      </c>
      <c r="Q1891" t="s">
        <v>8277</v>
      </c>
      <c r="R1891">
        <f>ROUND(E1891/D1891*100,0)</f>
        <v>107</v>
      </c>
      <c r="S1891">
        <f>IFERROR(ROUND(E1891/O1891,2),0)</f>
        <v>48.45</v>
      </c>
      <c r="T1891" s="11" t="s">
        <v>8331</v>
      </c>
      <c r="U1891" t="s">
        <v>8335</v>
      </c>
    </row>
    <row r="1892" spans="1:21" ht="43.2" x14ac:dyDescent="0.3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5">
        <f t="shared" si="58"/>
        <v>41258.786203703705</v>
      </c>
      <c r="K1892">
        <v>1353005528</v>
      </c>
      <c r="L1892" s="15">
        <f>(((K1892/60)/60)/24)+DATE(1970,1,1)</f>
        <v>41228.786203703705</v>
      </c>
      <c r="M1892" s="10">
        <f t="shared" si="59"/>
        <v>2012</v>
      </c>
      <c r="N1892" t="b">
        <v>0</v>
      </c>
      <c r="O1892">
        <v>246</v>
      </c>
      <c r="P1892" t="b">
        <v>1</v>
      </c>
      <c r="Q1892" t="s">
        <v>8277</v>
      </c>
      <c r="R1892">
        <f>ROUND(E1892/D1892*100,0)</f>
        <v>145</v>
      </c>
      <c r="S1892">
        <f>IFERROR(ROUND(E1892/O1892,2),0)</f>
        <v>70.53</v>
      </c>
      <c r="T1892" s="11" t="s">
        <v>8331</v>
      </c>
      <c r="U1892" t="s">
        <v>8335</v>
      </c>
    </row>
    <row r="1893" spans="1:21" ht="57.6" x14ac:dyDescent="0.3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5">
        <f t="shared" si="58"/>
        <v>40381.25</v>
      </c>
      <c r="K1893">
        <v>1275851354</v>
      </c>
      <c r="L1893" s="15">
        <f>(((K1893/60)/60)/24)+DATE(1970,1,1)</f>
        <v>40335.798078703701</v>
      </c>
      <c r="M1893" s="10">
        <f t="shared" si="59"/>
        <v>2010</v>
      </c>
      <c r="N1893" t="b">
        <v>0</v>
      </c>
      <c r="O1893">
        <v>120</v>
      </c>
      <c r="P1893" t="b">
        <v>1</v>
      </c>
      <c r="Q1893" t="s">
        <v>8277</v>
      </c>
      <c r="R1893">
        <f>ROUND(E1893/D1893*100,0)</f>
        <v>106</v>
      </c>
      <c r="S1893">
        <f>IFERROR(ROUND(E1893/O1893,2),0)</f>
        <v>87.96</v>
      </c>
      <c r="T1893" s="11" t="s">
        <v>8331</v>
      </c>
      <c r="U1893" t="s">
        <v>8335</v>
      </c>
    </row>
    <row r="1894" spans="1:21" ht="43.2" x14ac:dyDescent="0.3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5">
        <f t="shared" si="58"/>
        <v>40701.637511574074</v>
      </c>
      <c r="K1894">
        <v>1304867881</v>
      </c>
      <c r="L1894" s="15">
        <f>(((K1894/60)/60)/24)+DATE(1970,1,1)</f>
        <v>40671.637511574074</v>
      </c>
      <c r="M1894" s="10">
        <f t="shared" si="59"/>
        <v>2011</v>
      </c>
      <c r="N1894" t="b">
        <v>0</v>
      </c>
      <c r="O1894">
        <v>26</v>
      </c>
      <c r="P1894" t="b">
        <v>1</v>
      </c>
      <c r="Q1894" t="s">
        <v>8277</v>
      </c>
      <c r="R1894">
        <f>ROUND(E1894/D1894*100,0)</f>
        <v>137</v>
      </c>
      <c r="S1894">
        <f>IFERROR(ROUND(E1894/O1894,2),0)</f>
        <v>26.27</v>
      </c>
      <c r="T1894" s="11" t="s">
        <v>8331</v>
      </c>
      <c r="U1894" t="s">
        <v>8335</v>
      </c>
    </row>
    <row r="1895" spans="1:21" ht="43.2" x14ac:dyDescent="0.3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5">
        <f t="shared" si="58"/>
        <v>40649.165972222225</v>
      </c>
      <c r="K1895">
        <v>1301524585</v>
      </c>
      <c r="L1895" s="15">
        <f>(((K1895/60)/60)/24)+DATE(1970,1,1)</f>
        <v>40632.94195601852</v>
      </c>
      <c r="M1895" s="10">
        <f t="shared" si="59"/>
        <v>2011</v>
      </c>
      <c r="N1895" t="b">
        <v>0</v>
      </c>
      <c r="O1895">
        <v>45</v>
      </c>
      <c r="P1895" t="b">
        <v>1</v>
      </c>
      <c r="Q1895" t="s">
        <v>8277</v>
      </c>
      <c r="R1895">
        <f>ROUND(E1895/D1895*100,0)</f>
        <v>104</v>
      </c>
      <c r="S1895">
        <f>IFERROR(ROUND(E1895/O1895,2),0)</f>
        <v>57.78</v>
      </c>
      <c r="T1895" s="11" t="s">
        <v>8331</v>
      </c>
      <c r="U1895" t="s">
        <v>8335</v>
      </c>
    </row>
    <row r="1896" spans="1:21" ht="28.8" x14ac:dyDescent="0.3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5">
        <f t="shared" si="58"/>
        <v>40951.904895833337</v>
      </c>
      <c r="K1896">
        <v>1326404583</v>
      </c>
      <c r="L1896" s="15">
        <f>(((K1896/60)/60)/24)+DATE(1970,1,1)</f>
        <v>40920.904895833337</v>
      </c>
      <c r="M1896" s="10">
        <f t="shared" si="59"/>
        <v>2012</v>
      </c>
      <c r="N1896" t="b">
        <v>0</v>
      </c>
      <c r="O1896">
        <v>20</v>
      </c>
      <c r="P1896" t="b">
        <v>1</v>
      </c>
      <c r="Q1896" t="s">
        <v>8277</v>
      </c>
      <c r="R1896">
        <f>ROUND(E1896/D1896*100,0)</f>
        <v>115</v>
      </c>
      <c r="S1896">
        <f>IFERROR(ROUND(E1896/O1896,2),0)</f>
        <v>57.25</v>
      </c>
      <c r="T1896" s="11" t="s">
        <v>8331</v>
      </c>
      <c r="U1896" t="s">
        <v>8335</v>
      </c>
    </row>
    <row r="1897" spans="1:21" ht="57.6" x14ac:dyDescent="0.3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5">
        <f t="shared" si="58"/>
        <v>42297.746782407412</v>
      </c>
      <c r="K1897">
        <v>1442771722</v>
      </c>
      <c r="L1897" s="15">
        <f>(((K1897/60)/60)/24)+DATE(1970,1,1)</f>
        <v>42267.746782407412</v>
      </c>
      <c r="M1897" s="10">
        <f t="shared" si="59"/>
        <v>2015</v>
      </c>
      <c r="N1897" t="b">
        <v>0</v>
      </c>
      <c r="O1897">
        <v>47</v>
      </c>
      <c r="P1897" t="b">
        <v>1</v>
      </c>
      <c r="Q1897" t="s">
        <v>8277</v>
      </c>
      <c r="R1897">
        <f>ROUND(E1897/D1897*100,0)</f>
        <v>102</v>
      </c>
      <c r="S1897">
        <f>IFERROR(ROUND(E1897/O1897,2),0)</f>
        <v>196.34</v>
      </c>
      <c r="T1897" s="11" t="s">
        <v>8331</v>
      </c>
      <c r="U1897" t="s">
        <v>8335</v>
      </c>
    </row>
    <row r="1898" spans="1:21" ht="43.2" x14ac:dyDescent="0.3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5">
        <f t="shared" si="58"/>
        <v>41011.710243055553</v>
      </c>
      <c r="K1898">
        <v>1331658165</v>
      </c>
      <c r="L1898" s="15">
        <f>(((K1898/60)/60)/24)+DATE(1970,1,1)</f>
        <v>40981.710243055553</v>
      </c>
      <c r="M1898" s="10">
        <f t="shared" si="59"/>
        <v>2012</v>
      </c>
      <c r="N1898" t="b">
        <v>0</v>
      </c>
      <c r="O1898">
        <v>13</v>
      </c>
      <c r="P1898" t="b">
        <v>1</v>
      </c>
      <c r="Q1898" t="s">
        <v>8277</v>
      </c>
      <c r="R1898">
        <f>ROUND(E1898/D1898*100,0)</f>
        <v>124</v>
      </c>
      <c r="S1898">
        <f>IFERROR(ROUND(E1898/O1898,2),0)</f>
        <v>43</v>
      </c>
      <c r="T1898" s="11" t="s">
        <v>8331</v>
      </c>
      <c r="U1898" t="s">
        <v>8335</v>
      </c>
    </row>
    <row r="1899" spans="1:21" ht="43.2" x14ac:dyDescent="0.3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5">
        <f t="shared" si="58"/>
        <v>41702.875</v>
      </c>
      <c r="K1899">
        <v>1392040806</v>
      </c>
      <c r="L1899" s="15">
        <f>(((K1899/60)/60)/24)+DATE(1970,1,1)</f>
        <v>41680.583402777782</v>
      </c>
      <c r="M1899" s="10">
        <f t="shared" si="59"/>
        <v>2014</v>
      </c>
      <c r="N1899" t="b">
        <v>0</v>
      </c>
      <c r="O1899">
        <v>183</v>
      </c>
      <c r="P1899" t="b">
        <v>1</v>
      </c>
      <c r="Q1899" t="s">
        <v>8277</v>
      </c>
      <c r="R1899">
        <f>ROUND(E1899/D1899*100,0)</f>
        <v>102</v>
      </c>
      <c r="S1899">
        <f>IFERROR(ROUND(E1899/O1899,2),0)</f>
        <v>35.549999999999997</v>
      </c>
      <c r="T1899" s="11" t="s">
        <v>8331</v>
      </c>
      <c r="U1899" t="s">
        <v>8335</v>
      </c>
    </row>
    <row r="1900" spans="1:21" ht="43.2" x14ac:dyDescent="0.3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5">
        <f t="shared" si="58"/>
        <v>42401.75</v>
      </c>
      <c r="K1900">
        <v>1451277473</v>
      </c>
      <c r="L1900" s="15">
        <f>(((K1900/60)/60)/24)+DATE(1970,1,1)</f>
        <v>42366.192974537036</v>
      </c>
      <c r="M1900" s="10">
        <f t="shared" si="59"/>
        <v>2015</v>
      </c>
      <c r="N1900" t="b">
        <v>0</v>
      </c>
      <c r="O1900">
        <v>21</v>
      </c>
      <c r="P1900" t="b">
        <v>1</v>
      </c>
      <c r="Q1900" t="s">
        <v>8277</v>
      </c>
      <c r="R1900">
        <f>ROUND(E1900/D1900*100,0)</f>
        <v>145</v>
      </c>
      <c r="S1900">
        <f>IFERROR(ROUND(E1900/O1900,2),0)</f>
        <v>68.81</v>
      </c>
      <c r="T1900" s="11" t="s">
        <v>8331</v>
      </c>
      <c r="U1900" t="s">
        <v>8335</v>
      </c>
    </row>
    <row r="1901" spans="1:21" ht="43.2" x14ac:dyDescent="0.3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5">
        <f t="shared" si="58"/>
        <v>42088.90006944444</v>
      </c>
      <c r="K1901">
        <v>1424730966</v>
      </c>
      <c r="L1901" s="15">
        <f>(((K1901/60)/60)/24)+DATE(1970,1,1)</f>
        <v>42058.941736111112</v>
      </c>
      <c r="M1901" s="10">
        <f t="shared" si="59"/>
        <v>2015</v>
      </c>
      <c r="N1901" t="b">
        <v>0</v>
      </c>
      <c r="O1901">
        <v>42</v>
      </c>
      <c r="P1901" t="b">
        <v>1</v>
      </c>
      <c r="Q1901" t="s">
        <v>8277</v>
      </c>
      <c r="R1901">
        <f>ROUND(E1901/D1901*100,0)</f>
        <v>133</v>
      </c>
      <c r="S1901">
        <f>IFERROR(ROUND(E1901/O1901,2),0)</f>
        <v>28.57</v>
      </c>
      <c r="T1901" s="11" t="s">
        <v>8331</v>
      </c>
      <c r="U1901" t="s">
        <v>8335</v>
      </c>
    </row>
    <row r="1902" spans="1:21" ht="57.6" x14ac:dyDescent="0.3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5">
        <f t="shared" si="58"/>
        <v>41188.415972222225</v>
      </c>
      <c r="K1902">
        <v>1347137731</v>
      </c>
      <c r="L1902" s="15">
        <f>(((K1902/60)/60)/24)+DATE(1970,1,1)</f>
        <v>41160.871886574074</v>
      </c>
      <c r="M1902" s="10">
        <f t="shared" si="59"/>
        <v>2012</v>
      </c>
      <c r="N1902" t="b">
        <v>0</v>
      </c>
      <c r="O1902">
        <v>54</v>
      </c>
      <c r="P1902" t="b">
        <v>1</v>
      </c>
      <c r="Q1902" t="s">
        <v>8277</v>
      </c>
      <c r="R1902">
        <f>ROUND(E1902/D1902*100,0)</f>
        <v>109</v>
      </c>
      <c r="S1902">
        <f>IFERROR(ROUND(E1902/O1902,2),0)</f>
        <v>50.63</v>
      </c>
      <c r="T1902" s="11" t="s">
        <v>8331</v>
      </c>
      <c r="U1902" t="s">
        <v>8335</v>
      </c>
    </row>
    <row r="1903" spans="1:21" ht="43.2" x14ac:dyDescent="0.3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5">
        <f t="shared" si="58"/>
        <v>42146.541666666672</v>
      </c>
      <c r="K1903">
        <v>1429707729</v>
      </c>
      <c r="L1903" s="15">
        <f>(((K1903/60)/60)/24)+DATE(1970,1,1)</f>
        <v>42116.54315972222</v>
      </c>
      <c r="M1903" s="10">
        <f t="shared" si="59"/>
        <v>2015</v>
      </c>
      <c r="N1903" t="b">
        <v>0</v>
      </c>
      <c r="O1903">
        <v>25</v>
      </c>
      <c r="P1903" t="b">
        <v>0</v>
      </c>
      <c r="Q1903" t="s">
        <v>8292</v>
      </c>
      <c r="R1903">
        <f>ROUND(E1903/D1903*100,0)</f>
        <v>3</v>
      </c>
      <c r="S1903">
        <f>IFERROR(ROUND(E1903/O1903,2),0)</f>
        <v>106.8</v>
      </c>
      <c r="T1903" s="11" t="s">
        <v>8325</v>
      </c>
      <c r="U1903" t="s">
        <v>8354</v>
      </c>
    </row>
    <row r="1904" spans="1:21" ht="43.2" x14ac:dyDescent="0.3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5">
        <f t="shared" si="58"/>
        <v>42067.789895833332</v>
      </c>
      <c r="K1904">
        <v>1422903447</v>
      </c>
      <c r="L1904" s="15">
        <f>(((K1904/60)/60)/24)+DATE(1970,1,1)</f>
        <v>42037.789895833332</v>
      </c>
      <c r="M1904" s="10">
        <f t="shared" si="59"/>
        <v>2015</v>
      </c>
      <c r="N1904" t="b">
        <v>0</v>
      </c>
      <c r="O1904">
        <v>3</v>
      </c>
      <c r="P1904" t="b">
        <v>0</v>
      </c>
      <c r="Q1904" t="s">
        <v>8292</v>
      </c>
      <c r="R1904">
        <f>ROUND(E1904/D1904*100,0)</f>
        <v>1</v>
      </c>
      <c r="S1904">
        <f>IFERROR(ROUND(E1904/O1904,2),0)</f>
        <v>4</v>
      </c>
      <c r="T1904" s="11" t="s">
        <v>8325</v>
      </c>
      <c r="U1904" t="s">
        <v>8354</v>
      </c>
    </row>
    <row r="1905" spans="1:21" ht="43.2" x14ac:dyDescent="0.3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5">
        <f t="shared" si="58"/>
        <v>42762.770729166667</v>
      </c>
      <c r="K1905">
        <v>1480357791</v>
      </c>
      <c r="L1905" s="15">
        <f>(((K1905/60)/60)/24)+DATE(1970,1,1)</f>
        <v>42702.770729166667</v>
      </c>
      <c r="M1905" s="10">
        <f t="shared" si="59"/>
        <v>2016</v>
      </c>
      <c r="N1905" t="b">
        <v>0</v>
      </c>
      <c r="O1905">
        <v>41</v>
      </c>
      <c r="P1905" t="b">
        <v>0</v>
      </c>
      <c r="Q1905" t="s">
        <v>8292</v>
      </c>
      <c r="R1905">
        <f>ROUND(E1905/D1905*100,0)</f>
        <v>47</v>
      </c>
      <c r="S1905">
        <f>IFERROR(ROUND(E1905/O1905,2),0)</f>
        <v>34.1</v>
      </c>
      <c r="T1905" s="11" t="s">
        <v>8325</v>
      </c>
      <c r="U1905" t="s">
        <v>8354</v>
      </c>
    </row>
    <row r="1906" spans="1:21" ht="43.2" x14ac:dyDescent="0.3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5">
        <f t="shared" si="58"/>
        <v>42371.685428240744</v>
      </c>
      <c r="K1906">
        <v>1447864021</v>
      </c>
      <c r="L1906" s="15">
        <f>(((K1906/60)/60)/24)+DATE(1970,1,1)</f>
        <v>42326.685428240744</v>
      </c>
      <c r="M1906" s="10">
        <f t="shared" si="59"/>
        <v>2015</v>
      </c>
      <c r="N1906" t="b">
        <v>0</v>
      </c>
      <c r="O1906">
        <v>2</v>
      </c>
      <c r="P1906" t="b">
        <v>0</v>
      </c>
      <c r="Q1906" t="s">
        <v>8292</v>
      </c>
      <c r="R1906">
        <f>ROUND(E1906/D1906*100,0)</f>
        <v>0</v>
      </c>
      <c r="S1906">
        <f>IFERROR(ROUND(E1906/O1906,2),0)</f>
        <v>25</v>
      </c>
      <c r="T1906" s="11" t="s">
        <v>8325</v>
      </c>
      <c r="U1906" t="s">
        <v>8354</v>
      </c>
    </row>
    <row r="1907" spans="1:21" ht="57.6" x14ac:dyDescent="0.3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5">
        <f t="shared" si="58"/>
        <v>41889.925856481481</v>
      </c>
      <c r="K1907">
        <v>1407535994</v>
      </c>
      <c r="L1907" s="15">
        <f>(((K1907/60)/60)/24)+DATE(1970,1,1)</f>
        <v>41859.925856481481</v>
      </c>
      <c r="M1907" s="10">
        <f t="shared" si="59"/>
        <v>2014</v>
      </c>
      <c r="N1907" t="b">
        <v>0</v>
      </c>
      <c r="O1907">
        <v>4</v>
      </c>
      <c r="P1907" t="b">
        <v>0</v>
      </c>
      <c r="Q1907" t="s">
        <v>8292</v>
      </c>
      <c r="R1907">
        <f>ROUND(E1907/D1907*100,0)</f>
        <v>0</v>
      </c>
      <c r="S1907">
        <f>IFERROR(ROUND(E1907/O1907,2),0)</f>
        <v>10.5</v>
      </c>
      <c r="T1907" s="11" t="s">
        <v>8325</v>
      </c>
      <c r="U1907" t="s">
        <v>8354</v>
      </c>
    </row>
    <row r="1908" spans="1:21" ht="43.2" x14ac:dyDescent="0.3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5">
        <f t="shared" si="58"/>
        <v>42544.671099537038</v>
      </c>
      <c r="K1908">
        <v>1464105983</v>
      </c>
      <c r="L1908" s="15">
        <f>(((K1908/60)/60)/24)+DATE(1970,1,1)</f>
        <v>42514.671099537038</v>
      </c>
      <c r="M1908" s="10">
        <f t="shared" si="59"/>
        <v>2016</v>
      </c>
      <c r="N1908" t="b">
        <v>0</v>
      </c>
      <c r="O1908">
        <v>99</v>
      </c>
      <c r="P1908" t="b">
        <v>0</v>
      </c>
      <c r="Q1908" t="s">
        <v>8292</v>
      </c>
      <c r="R1908">
        <f>ROUND(E1908/D1908*100,0)</f>
        <v>43</v>
      </c>
      <c r="S1908">
        <f>IFERROR(ROUND(E1908/O1908,2),0)</f>
        <v>215.96</v>
      </c>
      <c r="T1908" s="11" t="s">
        <v>8325</v>
      </c>
      <c r="U1908" t="s">
        <v>8354</v>
      </c>
    </row>
    <row r="1909" spans="1:21" ht="43.2" x14ac:dyDescent="0.3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5">
        <f t="shared" si="58"/>
        <v>41782.587094907409</v>
      </c>
      <c r="K1909">
        <v>1399557925</v>
      </c>
      <c r="L1909" s="15">
        <f>(((K1909/60)/60)/24)+DATE(1970,1,1)</f>
        <v>41767.587094907409</v>
      </c>
      <c r="M1909" s="10">
        <f t="shared" si="59"/>
        <v>2014</v>
      </c>
      <c r="N1909" t="b">
        <v>0</v>
      </c>
      <c r="O1909">
        <v>4</v>
      </c>
      <c r="P1909" t="b">
        <v>0</v>
      </c>
      <c r="Q1909" t="s">
        <v>8292</v>
      </c>
      <c r="R1909">
        <f>ROUND(E1909/D1909*100,0)</f>
        <v>0</v>
      </c>
      <c r="S1909">
        <f>IFERROR(ROUND(E1909/O1909,2),0)</f>
        <v>21.25</v>
      </c>
      <c r="T1909" s="11" t="s">
        <v>8325</v>
      </c>
      <c r="U1909" t="s">
        <v>8354</v>
      </c>
    </row>
    <row r="1910" spans="1:21" ht="43.2" x14ac:dyDescent="0.3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5">
        <f t="shared" si="58"/>
        <v>42733.917824074073</v>
      </c>
      <c r="K1910">
        <v>1480456900</v>
      </c>
      <c r="L1910" s="15">
        <f>(((K1910/60)/60)/24)+DATE(1970,1,1)</f>
        <v>42703.917824074073</v>
      </c>
      <c r="M1910" s="10">
        <f t="shared" si="59"/>
        <v>2016</v>
      </c>
      <c r="N1910" t="b">
        <v>0</v>
      </c>
      <c r="O1910">
        <v>4</v>
      </c>
      <c r="P1910" t="b">
        <v>0</v>
      </c>
      <c r="Q1910" t="s">
        <v>8292</v>
      </c>
      <c r="R1910">
        <f>ROUND(E1910/D1910*100,0)</f>
        <v>2</v>
      </c>
      <c r="S1910">
        <f>IFERROR(ROUND(E1910/O1910,2),0)</f>
        <v>108.25</v>
      </c>
      <c r="T1910" s="11" t="s">
        <v>8325</v>
      </c>
      <c r="U1910" t="s">
        <v>8354</v>
      </c>
    </row>
    <row r="1911" spans="1:21" ht="43.2" x14ac:dyDescent="0.3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5">
        <f t="shared" si="58"/>
        <v>41935.429155092592</v>
      </c>
      <c r="K1911">
        <v>1411467479</v>
      </c>
      <c r="L1911" s="15">
        <f>(((K1911/60)/60)/24)+DATE(1970,1,1)</f>
        <v>41905.429155092592</v>
      </c>
      <c r="M1911" s="10">
        <f t="shared" si="59"/>
        <v>2014</v>
      </c>
      <c r="N1911" t="b">
        <v>0</v>
      </c>
      <c r="O1911">
        <v>38</v>
      </c>
      <c r="P1911" t="b">
        <v>0</v>
      </c>
      <c r="Q1911" t="s">
        <v>8292</v>
      </c>
      <c r="R1911">
        <f>ROUND(E1911/D1911*100,0)</f>
        <v>14</v>
      </c>
      <c r="S1911">
        <f>IFERROR(ROUND(E1911/O1911,2),0)</f>
        <v>129.97</v>
      </c>
      <c r="T1911" s="11" t="s">
        <v>8325</v>
      </c>
      <c r="U1911" t="s">
        <v>8354</v>
      </c>
    </row>
    <row r="1912" spans="1:21" ht="43.2" x14ac:dyDescent="0.3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5">
        <f t="shared" si="58"/>
        <v>42308.947916666672</v>
      </c>
      <c r="K1912">
        <v>1442531217</v>
      </c>
      <c r="L1912" s="15">
        <f>(((K1912/60)/60)/24)+DATE(1970,1,1)</f>
        <v>42264.963159722218</v>
      </c>
      <c r="M1912" s="10">
        <f t="shared" si="59"/>
        <v>2015</v>
      </c>
      <c r="N1912" t="b">
        <v>0</v>
      </c>
      <c r="O1912">
        <v>285</v>
      </c>
      <c r="P1912" t="b">
        <v>0</v>
      </c>
      <c r="Q1912" t="s">
        <v>8292</v>
      </c>
      <c r="R1912">
        <f>ROUND(E1912/D1912*100,0)</f>
        <v>39</v>
      </c>
      <c r="S1912">
        <f>IFERROR(ROUND(E1912/O1912,2),0)</f>
        <v>117.49</v>
      </c>
      <c r="T1912" s="11" t="s">
        <v>8325</v>
      </c>
      <c r="U1912" t="s">
        <v>8354</v>
      </c>
    </row>
    <row r="1913" spans="1:21" ht="57.6" x14ac:dyDescent="0.3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5">
        <f t="shared" si="58"/>
        <v>41860.033958333333</v>
      </c>
      <c r="K1913">
        <v>1404953334</v>
      </c>
      <c r="L1913" s="15">
        <f>(((K1913/60)/60)/24)+DATE(1970,1,1)</f>
        <v>41830.033958333333</v>
      </c>
      <c r="M1913" s="10">
        <f t="shared" si="59"/>
        <v>2014</v>
      </c>
      <c r="N1913" t="b">
        <v>0</v>
      </c>
      <c r="O1913">
        <v>1</v>
      </c>
      <c r="P1913" t="b">
        <v>0</v>
      </c>
      <c r="Q1913" t="s">
        <v>8292</v>
      </c>
      <c r="R1913">
        <f>ROUND(E1913/D1913*100,0)</f>
        <v>0</v>
      </c>
      <c r="S1913">
        <f>IFERROR(ROUND(E1913/O1913,2),0)</f>
        <v>10</v>
      </c>
      <c r="T1913" s="11" t="s">
        <v>8325</v>
      </c>
      <c r="U1913" t="s">
        <v>8354</v>
      </c>
    </row>
    <row r="1914" spans="1:21" ht="43.2" x14ac:dyDescent="0.3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5">
        <f t="shared" si="58"/>
        <v>42159.226388888885</v>
      </c>
      <c r="K1914">
        <v>1430803560</v>
      </c>
      <c r="L1914" s="15">
        <f>(((K1914/60)/60)/24)+DATE(1970,1,1)</f>
        <v>42129.226388888885</v>
      </c>
      <c r="M1914" s="10">
        <f t="shared" si="59"/>
        <v>2015</v>
      </c>
      <c r="N1914" t="b">
        <v>0</v>
      </c>
      <c r="O1914">
        <v>42</v>
      </c>
      <c r="P1914" t="b">
        <v>0</v>
      </c>
      <c r="Q1914" t="s">
        <v>8292</v>
      </c>
      <c r="R1914">
        <f>ROUND(E1914/D1914*100,0)</f>
        <v>59</v>
      </c>
      <c r="S1914">
        <f>IFERROR(ROUND(E1914/O1914,2),0)</f>
        <v>70.599999999999994</v>
      </c>
      <c r="T1914" s="11" t="s">
        <v>8325</v>
      </c>
      <c r="U1914" t="s">
        <v>8354</v>
      </c>
    </row>
    <row r="1915" spans="1:21" ht="28.8" x14ac:dyDescent="0.3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5">
        <f t="shared" si="58"/>
        <v>41920.511319444442</v>
      </c>
      <c r="K1915">
        <v>1410178578</v>
      </c>
      <c r="L1915" s="15">
        <f>(((K1915/60)/60)/24)+DATE(1970,1,1)</f>
        <v>41890.511319444442</v>
      </c>
      <c r="M1915" s="10">
        <f t="shared" si="59"/>
        <v>2014</v>
      </c>
      <c r="N1915" t="b">
        <v>0</v>
      </c>
      <c r="O1915">
        <v>26</v>
      </c>
      <c r="P1915" t="b">
        <v>0</v>
      </c>
      <c r="Q1915" t="s">
        <v>8292</v>
      </c>
      <c r="R1915">
        <f>ROUND(E1915/D1915*100,0)</f>
        <v>1</v>
      </c>
      <c r="S1915">
        <f>IFERROR(ROUND(E1915/O1915,2),0)</f>
        <v>24.5</v>
      </c>
      <c r="T1915" s="11" t="s">
        <v>8325</v>
      </c>
      <c r="U1915" t="s">
        <v>8354</v>
      </c>
    </row>
    <row r="1916" spans="1:21" ht="43.2" x14ac:dyDescent="0.3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5">
        <f t="shared" si="58"/>
        <v>41944.165972222225</v>
      </c>
      <c r="K1916">
        <v>1413519073</v>
      </c>
      <c r="L1916" s="15">
        <f>(((K1916/60)/60)/24)+DATE(1970,1,1)</f>
        <v>41929.174456018518</v>
      </c>
      <c r="M1916" s="10">
        <f t="shared" si="59"/>
        <v>2014</v>
      </c>
      <c r="N1916" t="b">
        <v>0</v>
      </c>
      <c r="O1916">
        <v>2</v>
      </c>
      <c r="P1916" t="b">
        <v>0</v>
      </c>
      <c r="Q1916" t="s">
        <v>8292</v>
      </c>
      <c r="R1916">
        <f>ROUND(E1916/D1916*100,0)</f>
        <v>9</v>
      </c>
      <c r="S1916">
        <f>IFERROR(ROUND(E1916/O1916,2),0)</f>
        <v>30</v>
      </c>
      <c r="T1916" s="11" t="s">
        <v>8325</v>
      </c>
      <c r="U1916" t="s">
        <v>8354</v>
      </c>
    </row>
    <row r="1917" spans="1:21" ht="43.2" x14ac:dyDescent="0.3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5">
        <f t="shared" si="58"/>
        <v>41884.04886574074</v>
      </c>
      <c r="K1917">
        <v>1407892222</v>
      </c>
      <c r="L1917" s="15">
        <f>(((K1917/60)/60)/24)+DATE(1970,1,1)</f>
        <v>41864.04886574074</v>
      </c>
      <c r="M1917" s="10">
        <f t="shared" si="59"/>
        <v>2014</v>
      </c>
      <c r="N1917" t="b">
        <v>0</v>
      </c>
      <c r="O1917">
        <v>4</v>
      </c>
      <c r="P1917" t="b">
        <v>0</v>
      </c>
      <c r="Q1917" t="s">
        <v>8292</v>
      </c>
      <c r="R1917">
        <f>ROUND(E1917/D1917*100,0)</f>
        <v>2</v>
      </c>
      <c r="S1917">
        <f>IFERROR(ROUND(E1917/O1917,2),0)</f>
        <v>2</v>
      </c>
      <c r="T1917" s="11" t="s">
        <v>8325</v>
      </c>
      <c r="U1917" t="s">
        <v>8354</v>
      </c>
    </row>
    <row r="1918" spans="1:21" ht="28.8" x14ac:dyDescent="0.3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5">
        <f t="shared" si="58"/>
        <v>42681.758969907409</v>
      </c>
      <c r="K1918">
        <v>1476378775</v>
      </c>
      <c r="L1918" s="15">
        <f>(((K1918/60)/60)/24)+DATE(1970,1,1)</f>
        <v>42656.717303240745</v>
      </c>
      <c r="M1918" s="10">
        <f t="shared" si="59"/>
        <v>2016</v>
      </c>
      <c r="N1918" t="b">
        <v>0</v>
      </c>
      <c r="O1918">
        <v>6</v>
      </c>
      <c r="P1918" t="b">
        <v>0</v>
      </c>
      <c r="Q1918" t="s">
        <v>8292</v>
      </c>
      <c r="R1918">
        <f>ROUND(E1918/D1918*100,0)</f>
        <v>1</v>
      </c>
      <c r="S1918">
        <f>IFERROR(ROUND(E1918/O1918,2),0)</f>
        <v>17</v>
      </c>
      <c r="T1918" s="11" t="s">
        <v>8325</v>
      </c>
      <c r="U1918" t="s">
        <v>8354</v>
      </c>
    </row>
    <row r="1919" spans="1:21" ht="28.8" x14ac:dyDescent="0.3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5">
        <f t="shared" si="58"/>
        <v>42776.270057870366</v>
      </c>
      <c r="K1919">
        <v>1484116133</v>
      </c>
      <c r="L1919" s="15">
        <f>(((K1919/60)/60)/24)+DATE(1970,1,1)</f>
        <v>42746.270057870366</v>
      </c>
      <c r="M1919" s="10">
        <f t="shared" si="59"/>
        <v>2017</v>
      </c>
      <c r="N1919" t="b">
        <v>0</v>
      </c>
      <c r="O1919">
        <v>70</v>
      </c>
      <c r="P1919" t="b">
        <v>0</v>
      </c>
      <c r="Q1919" t="s">
        <v>8292</v>
      </c>
      <c r="R1919">
        <f>ROUND(E1919/D1919*100,0)</f>
        <v>53</v>
      </c>
      <c r="S1919">
        <f>IFERROR(ROUND(E1919/O1919,2),0)</f>
        <v>2928.93</v>
      </c>
      <c r="T1919" s="11" t="s">
        <v>8325</v>
      </c>
      <c r="U1919" t="s">
        <v>8354</v>
      </c>
    </row>
    <row r="1920" spans="1:21" ht="43.2" x14ac:dyDescent="0.3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5">
        <f t="shared" si="58"/>
        <v>41863.789942129632</v>
      </c>
      <c r="K1920">
        <v>1404845851</v>
      </c>
      <c r="L1920" s="15">
        <f>(((K1920/60)/60)/24)+DATE(1970,1,1)</f>
        <v>41828.789942129632</v>
      </c>
      <c r="M1920" s="10">
        <f t="shared" si="59"/>
        <v>2014</v>
      </c>
      <c r="N1920" t="b">
        <v>0</v>
      </c>
      <c r="O1920">
        <v>9</v>
      </c>
      <c r="P1920" t="b">
        <v>0</v>
      </c>
      <c r="Q1920" t="s">
        <v>8292</v>
      </c>
      <c r="R1920">
        <f>ROUND(E1920/D1920*100,0)</f>
        <v>1</v>
      </c>
      <c r="S1920">
        <f>IFERROR(ROUND(E1920/O1920,2),0)</f>
        <v>28.89</v>
      </c>
      <c r="T1920" s="11" t="s">
        <v>8325</v>
      </c>
      <c r="U1920" t="s">
        <v>8354</v>
      </c>
    </row>
    <row r="1921" spans="1:21" ht="43.2" x14ac:dyDescent="0.3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5">
        <f t="shared" si="58"/>
        <v>42143.875567129624</v>
      </c>
      <c r="K1921">
        <v>1429477249</v>
      </c>
      <c r="L1921" s="15">
        <f>(((K1921/60)/60)/24)+DATE(1970,1,1)</f>
        <v>42113.875567129624</v>
      </c>
      <c r="M1921" s="10">
        <f t="shared" si="59"/>
        <v>2015</v>
      </c>
      <c r="N1921" t="b">
        <v>0</v>
      </c>
      <c r="O1921">
        <v>8</v>
      </c>
      <c r="P1921" t="b">
        <v>0</v>
      </c>
      <c r="Q1921" t="s">
        <v>8292</v>
      </c>
      <c r="R1921">
        <f>ROUND(E1921/D1921*100,0)</f>
        <v>47</v>
      </c>
      <c r="S1921">
        <f>IFERROR(ROUND(E1921/O1921,2),0)</f>
        <v>29.63</v>
      </c>
      <c r="T1921" s="11" t="s">
        <v>8325</v>
      </c>
      <c r="U1921" t="s">
        <v>8354</v>
      </c>
    </row>
    <row r="1922" spans="1:21" ht="43.2" x14ac:dyDescent="0.3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5">
        <f t="shared" si="58"/>
        <v>42298.958333333328</v>
      </c>
      <c r="K1922">
        <v>1443042061</v>
      </c>
      <c r="L1922" s="15">
        <f>(((K1922/60)/60)/24)+DATE(1970,1,1)</f>
        <v>42270.875706018516</v>
      </c>
      <c r="M1922" s="10">
        <f t="shared" si="59"/>
        <v>2015</v>
      </c>
      <c r="N1922" t="b">
        <v>0</v>
      </c>
      <c r="O1922">
        <v>105</v>
      </c>
      <c r="P1922" t="b">
        <v>0</v>
      </c>
      <c r="Q1922" t="s">
        <v>8292</v>
      </c>
      <c r="R1922">
        <f>ROUND(E1922/D1922*100,0)</f>
        <v>43</v>
      </c>
      <c r="S1922">
        <f>IFERROR(ROUND(E1922/O1922,2),0)</f>
        <v>40.98</v>
      </c>
      <c r="T1922" s="11" t="s">
        <v>8325</v>
      </c>
      <c r="U1922" t="s">
        <v>8354</v>
      </c>
    </row>
    <row r="1923" spans="1:21" ht="28.8" x14ac:dyDescent="0.3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5">
        <f t="shared" ref="J1923:J1986" si="60">(((I1923/60)/60)/24)+DATE(1970,1,1)</f>
        <v>41104.221562500003</v>
      </c>
      <c r="K1923">
        <v>1339651143</v>
      </c>
      <c r="L1923" s="15">
        <f>(((K1923/60)/60)/24)+DATE(1970,1,1)</f>
        <v>41074.221562500003</v>
      </c>
      <c r="M1923" s="10">
        <f t="shared" ref="M1923:M1986" si="61">YEAR(L1923)</f>
        <v>2012</v>
      </c>
      <c r="N1923" t="b">
        <v>0</v>
      </c>
      <c r="O1923">
        <v>38</v>
      </c>
      <c r="P1923" t="b">
        <v>1</v>
      </c>
      <c r="Q1923" t="s">
        <v>8277</v>
      </c>
      <c r="R1923">
        <f>ROUND(E1923/D1923*100,0)</f>
        <v>137</v>
      </c>
      <c r="S1923">
        <f>IFERROR(ROUND(E1923/O1923,2),0)</f>
        <v>54</v>
      </c>
      <c r="T1923" s="11" t="s">
        <v>8331</v>
      </c>
      <c r="U1923" t="s">
        <v>8335</v>
      </c>
    </row>
    <row r="1924" spans="1:21" ht="43.2" x14ac:dyDescent="0.3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5">
        <f t="shared" si="60"/>
        <v>41620.255868055552</v>
      </c>
      <c r="K1924">
        <v>1384236507</v>
      </c>
      <c r="L1924" s="15">
        <f>(((K1924/60)/60)/24)+DATE(1970,1,1)</f>
        <v>41590.255868055552</v>
      </c>
      <c r="M1924" s="10">
        <f t="shared" si="61"/>
        <v>2013</v>
      </c>
      <c r="N1924" t="b">
        <v>0</v>
      </c>
      <c r="O1924">
        <v>64</v>
      </c>
      <c r="P1924" t="b">
        <v>1</v>
      </c>
      <c r="Q1924" t="s">
        <v>8277</v>
      </c>
      <c r="R1924">
        <f>ROUND(E1924/D1924*100,0)</f>
        <v>116</v>
      </c>
      <c r="S1924">
        <f>IFERROR(ROUND(E1924/O1924,2),0)</f>
        <v>36.11</v>
      </c>
      <c r="T1924" s="11" t="s">
        <v>8331</v>
      </c>
      <c r="U1924" t="s">
        <v>8335</v>
      </c>
    </row>
    <row r="1925" spans="1:21" ht="43.2" x14ac:dyDescent="0.3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5">
        <f t="shared" si="60"/>
        <v>40813.207638888889</v>
      </c>
      <c r="K1925">
        <v>1313612532</v>
      </c>
      <c r="L1925" s="15">
        <f>(((K1925/60)/60)/24)+DATE(1970,1,1)</f>
        <v>40772.848749999997</v>
      </c>
      <c r="M1925" s="10">
        <f t="shared" si="61"/>
        <v>2011</v>
      </c>
      <c r="N1925" t="b">
        <v>0</v>
      </c>
      <c r="O1925">
        <v>13</v>
      </c>
      <c r="P1925" t="b">
        <v>1</v>
      </c>
      <c r="Q1925" t="s">
        <v>8277</v>
      </c>
      <c r="R1925">
        <f>ROUND(E1925/D1925*100,0)</f>
        <v>241</v>
      </c>
      <c r="S1925">
        <f>IFERROR(ROUND(E1925/O1925,2),0)</f>
        <v>23.15</v>
      </c>
      <c r="T1925" s="11" t="s">
        <v>8331</v>
      </c>
      <c r="U1925" t="s">
        <v>8335</v>
      </c>
    </row>
    <row r="1926" spans="1:21" ht="57.6" x14ac:dyDescent="0.3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5">
        <f t="shared" si="60"/>
        <v>41654.814583333333</v>
      </c>
      <c r="K1926">
        <v>1387390555</v>
      </c>
      <c r="L1926" s="15">
        <f>(((K1926/60)/60)/24)+DATE(1970,1,1)</f>
        <v>41626.761053240742</v>
      </c>
      <c r="M1926" s="10">
        <f t="shared" si="61"/>
        <v>2013</v>
      </c>
      <c r="N1926" t="b">
        <v>0</v>
      </c>
      <c r="O1926">
        <v>33</v>
      </c>
      <c r="P1926" t="b">
        <v>1</v>
      </c>
      <c r="Q1926" t="s">
        <v>8277</v>
      </c>
      <c r="R1926">
        <f>ROUND(E1926/D1926*100,0)</f>
        <v>114</v>
      </c>
      <c r="S1926">
        <f>IFERROR(ROUND(E1926/O1926,2),0)</f>
        <v>104</v>
      </c>
      <c r="T1926" s="11" t="s">
        <v>8331</v>
      </c>
      <c r="U1926" t="s">
        <v>8335</v>
      </c>
    </row>
    <row r="1927" spans="1:21" ht="43.2" x14ac:dyDescent="0.3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5">
        <f t="shared" si="60"/>
        <v>41558</v>
      </c>
      <c r="K1927">
        <v>1379540288</v>
      </c>
      <c r="L1927" s="15">
        <f>(((K1927/60)/60)/24)+DATE(1970,1,1)</f>
        <v>41535.90148148148</v>
      </c>
      <c r="M1927" s="10">
        <f t="shared" si="61"/>
        <v>2013</v>
      </c>
      <c r="N1927" t="b">
        <v>0</v>
      </c>
      <c r="O1927">
        <v>52</v>
      </c>
      <c r="P1927" t="b">
        <v>1</v>
      </c>
      <c r="Q1927" t="s">
        <v>8277</v>
      </c>
      <c r="R1927">
        <f>ROUND(E1927/D1927*100,0)</f>
        <v>110</v>
      </c>
      <c r="S1927">
        <f>IFERROR(ROUND(E1927/O1927,2),0)</f>
        <v>31.83</v>
      </c>
      <c r="T1927" s="11" t="s">
        <v>8331</v>
      </c>
      <c r="U1927" t="s">
        <v>8335</v>
      </c>
    </row>
    <row r="1928" spans="1:21" ht="57.6" x14ac:dyDescent="0.3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5">
        <f t="shared" si="60"/>
        <v>40484.018055555556</v>
      </c>
      <c r="K1928">
        <v>1286319256</v>
      </c>
      <c r="L1928" s="15">
        <f>(((K1928/60)/60)/24)+DATE(1970,1,1)</f>
        <v>40456.954351851848</v>
      </c>
      <c r="M1928" s="10">
        <f t="shared" si="61"/>
        <v>2010</v>
      </c>
      <c r="N1928" t="b">
        <v>0</v>
      </c>
      <c r="O1928">
        <v>107</v>
      </c>
      <c r="P1928" t="b">
        <v>1</v>
      </c>
      <c r="Q1928" t="s">
        <v>8277</v>
      </c>
      <c r="R1928">
        <f>ROUND(E1928/D1928*100,0)</f>
        <v>195</v>
      </c>
      <c r="S1928">
        <f>IFERROR(ROUND(E1928/O1928,2),0)</f>
        <v>27.39</v>
      </c>
      <c r="T1928" s="11" t="s">
        <v>8331</v>
      </c>
      <c r="U1928" t="s">
        <v>8335</v>
      </c>
    </row>
    <row r="1929" spans="1:21" x14ac:dyDescent="0.3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5">
        <f t="shared" si="60"/>
        <v>40976.207638888889</v>
      </c>
      <c r="K1929">
        <v>1329856839</v>
      </c>
      <c r="L1929" s="15">
        <f>(((K1929/60)/60)/24)+DATE(1970,1,1)</f>
        <v>40960.861562500002</v>
      </c>
      <c r="M1929" s="10">
        <f t="shared" si="61"/>
        <v>2012</v>
      </c>
      <c r="N1929" t="b">
        <v>0</v>
      </c>
      <c r="O1929">
        <v>11</v>
      </c>
      <c r="P1929" t="b">
        <v>1</v>
      </c>
      <c r="Q1929" t="s">
        <v>8277</v>
      </c>
      <c r="R1929">
        <f>ROUND(E1929/D1929*100,0)</f>
        <v>103</v>
      </c>
      <c r="S1929">
        <f>IFERROR(ROUND(E1929/O1929,2),0)</f>
        <v>56.36</v>
      </c>
      <c r="T1929" s="11" t="s">
        <v>8331</v>
      </c>
      <c r="U1929" t="s">
        <v>8335</v>
      </c>
    </row>
    <row r="1930" spans="1:21" ht="28.8" x14ac:dyDescent="0.3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5">
        <f t="shared" si="60"/>
        <v>41401.648078703707</v>
      </c>
      <c r="K1930">
        <v>1365348794</v>
      </c>
      <c r="L1930" s="15">
        <f>(((K1930/60)/60)/24)+DATE(1970,1,1)</f>
        <v>41371.648078703707</v>
      </c>
      <c r="M1930" s="10">
        <f t="shared" si="61"/>
        <v>2013</v>
      </c>
      <c r="N1930" t="b">
        <v>0</v>
      </c>
      <c r="O1930">
        <v>34</v>
      </c>
      <c r="P1930" t="b">
        <v>1</v>
      </c>
      <c r="Q1930" t="s">
        <v>8277</v>
      </c>
      <c r="R1930">
        <f>ROUND(E1930/D1930*100,0)</f>
        <v>103</v>
      </c>
      <c r="S1930">
        <f>IFERROR(ROUND(E1930/O1930,2),0)</f>
        <v>77.349999999999994</v>
      </c>
      <c r="T1930" s="11" t="s">
        <v>8331</v>
      </c>
      <c r="U1930" t="s">
        <v>8335</v>
      </c>
    </row>
    <row r="1931" spans="1:21" ht="43.2" x14ac:dyDescent="0.3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5">
        <f t="shared" si="60"/>
        <v>40729.021597222221</v>
      </c>
      <c r="K1931">
        <v>1306197066</v>
      </c>
      <c r="L1931" s="15">
        <f>(((K1931/60)/60)/24)+DATE(1970,1,1)</f>
        <v>40687.021597222221</v>
      </c>
      <c r="M1931" s="10">
        <f t="shared" si="61"/>
        <v>2011</v>
      </c>
      <c r="N1931" t="b">
        <v>0</v>
      </c>
      <c r="O1931">
        <v>75</v>
      </c>
      <c r="P1931" t="b">
        <v>1</v>
      </c>
      <c r="Q1931" t="s">
        <v>8277</v>
      </c>
      <c r="R1931">
        <f>ROUND(E1931/D1931*100,0)</f>
        <v>100</v>
      </c>
      <c r="S1931">
        <f>IFERROR(ROUND(E1931/O1931,2),0)</f>
        <v>42.8</v>
      </c>
      <c r="T1931" s="11" t="s">
        <v>8331</v>
      </c>
      <c r="U1931" t="s">
        <v>8335</v>
      </c>
    </row>
    <row r="1932" spans="1:21" ht="28.8" x14ac:dyDescent="0.3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5">
        <f t="shared" si="60"/>
        <v>41462.558819444443</v>
      </c>
      <c r="K1932">
        <v>1368019482</v>
      </c>
      <c r="L1932" s="15">
        <f>(((K1932/60)/60)/24)+DATE(1970,1,1)</f>
        <v>41402.558819444443</v>
      </c>
      <c r="M1932" s="10">
        <f t="shared" si="61"/>
        <v>2013</v>
      </c>
      <c r="N1932" t="b">
        <v>0</v>
      </c>
      <c r="O1932">
        <v>26</v>
      </c>
      <c r="P1932" t="b">
        <v>1</v>
      </c>
      <c r="Q1932" t="s">
        <v>8277</v>
      </c>
      <c r="R1932">
        <f>ROUND(E1932/D1932*100,0)</f>
        <v>127</v>
      </c>
      <c r="S1932">
        <f>IFERROR(ROUND(E1932/O1932,2),0)</f>
        <v>48.85</v>
      </c>
      <c r="T1932" s="11" t="s">
        <v>8331</v>
      </c>
      <c r="U1932" t="s">
        <v>8335</v>
      </c>
    </row>
    <row r="1933" spans="1:21" ht="43.2" x14ac:dyDescent="0.3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5">
        <f t="shared" si="60"/>
        <v>41051.145833333336</v>
      </c>
      <c r="K1933">
        <v>1336512309</v>
      </c>
      <c r="L1933" s="15">
        <f>(((K1933/60)/60)/24)+DATE(1970,1,1)</f>
        <v>41037.892465277779</v>
      </c>
      <c r="M1933" s="10">
        <f t="shared" si="61"/>
        <v>2012</v>
      </c>
      <c r="N1933" t="b">
        <v>0</v>
      </c>
      <c r="O1933">
        <v>50</v>
      </c>
      <c r="P1933" t="b">
        <v>1</v>
      </c>
      <c r="Q1933" t="s">
        <v>8277</v>
      </c>
      <c r="R1933">
        <f>ROUND(E1933/D1933*100,0)</f>
        <v>121</v>
      </c>
      <c r="S1933">
        <f>IFERROR(ROUND(E1933/O1933,2),0)</f>
        <v>48.24</v>
      </c>
      <c r="T1933" s="11" t="s">
        <v>8331</v>
      </c>
      <c r="U1933" t="s">
        <v>8335</v>
      </c>
    </row>
    <row r="1934" spans="1:21" ht="57.6" x14ac:dyDescent="0.3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5">
        <f t="shared" si="60"/>
        <v>40932.809872685182</v>
      </c>
      <c r="K1934">
        <v>1325618773</v>
      </c>
      <c r="L1934" s="15">
        <f>(((K1934/60)/60)/24)+DATE(1970,1,1)</f>
        <v>40911.809872685182</v>
      </c>
      <c r="M1934" s="10">
        <f t="shared" si="61"/>
        <v>2012</v>
      </c>
      <c r="N1934" t="b">
        <v>0</v>
      </c>
      <c r="O1934">
        <v>80</v>
      </c>
      <c r="P1934" t="b">
        <v>1</v>
      </c>
      <c r="Q1934" t="s">
        <v>8277</v>
      </c>
      <c r="R1934">
        <f>ROUND(E1934/D1934*100,0)</f>
        <v>107</v>
      </c>
      <c r="S1934">
        <f>IFERROR(ROUND(E1934/O1934,2),0)</f>
        <v>70.209999999999994</v>
      </c>
      <c r="T1934" s="11" t="s">
        <v>8331</v>
      </c>
      <c r="U1934" t="s">
        <v>8335</v>
      </c>
    </row>
    <row r="1935" spans="1:21" ht="43.2" x14ac:dyDescent="0.3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5">
        <f t="shared" si="60"/>
        <v>41909.130868055552</v>
      </c>
      <c r="K1935">
        <v>1409195307</v>
      </c>
      <c r="L1935" s="15">
        <f>(((K1935/60)/60)/24)+DATE(1970,1,1)</f>
        <v>41879.130868055552</v>
      </c>
      <c r="M1935" s="10">
        <f t="shared" si="61"/>
        <v>2014</v>
      </c>
      <c r="N1935" t="b">
        <v>0</v>
      </c>
      <c r="O1935">
        <v>110</v>
      </c>
      <c r="P1935" t="b">
        <v>1</v>
      </c>
      <c r="Q1935" t="s">
        <v>8277</v>
      </c>
      <c r="R1935">
        <f>ROUND(E1935/D1935*100,0)</f>
        <v>172</v>
      </c>
      <c r="S1935">
        <f>IFERROR(ROUND(E1935/O1935,2),0)</f>
        <v>94.05</v>
      </c>
      <c r="T1935" s="11" t="s">
        <v>8331</v>
      </c>
      <c r="U1935" t="s">
        <v>8335</v>
      </c>
    </row>
    <row r="1936" spans="1:21" ht="43.2" x14ac:dyDescent="0.3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5">
        <f t="shared" si="60"/>
        <v>40902.208333333336</v>
      </c>
      <c r="K1936">
        <v>1321649321</v>
      </c>
      <c r="L1936" s="15">
        <f>(((K1936/60)/60)/24)+DATE(1970,1,1)</f>
        <v>40865.867141203707</v>
      </c>
      <c r="M1936" s="10">
        <f t="shared" si="61"/>
        <v>2011</v>
      </c>
      <c r="N1936" t="b">
        <v>0</v>
      </c>
      <c r="O1936">
        <v>77</v>
      </c>
      <c r="P1936" t="b">
        <v>1</v>
      </c>
      <c r="Q1936" t="s">
        <v>8277</v>
      </c>
      <c r="R1936">
        <f>ROUND(E1936/D1936*100,0)</f>
        <v>124</v>
      </c>
      <c r="S1936">
        <f>IFERROR(ROUND(E1936/O1936,2),0)</f>
        <v>80.27</v>
      </c>
      <c r="T1936" s="11" t="s">
        <v>8331</v>
      </c>
      <c r="U1936" t="s">
        <v>8335</v>
      </c>
    </row>
    <row r="1937" spans="1:21" ht="43.2" x14ac:dyDescent="0.3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5">
        <f t="shared" si="60"/>
        <v>41811.207638888889</v>
      </c>
      <c r="K1937">
        <v>1400106171</v>
      </c>
      <c r="L1937" s="15">
        <f>(((K1937/60)/60)/24)+DATE(1970,1,1)</f>
        <v>41773.932534722226</v>
      </c>
      <c r="M1937" s="10">
        <f t="shared" si="61"/>
        <v>2014</v>
      </c>
      <c r="N1937" t="b">
        <v>0</v>
      </c>
      <c r="O1937">
        <v>50</v>
      </c>
      <c r="P1937" t="b">
        <v>1</v>
      </c>
      <c r="Q1937" t="s">
        <v>8277</v>
      </c>
      <c r="R1937">
        <f>ROUND(E1937/D1937*100,0)</f>
        <v>108</v>
      </c>
      <c r="S1937">
        <f>IFERROR(ROUND(E1937/O1937,2),0)</f>
        <v>54.2</v>
      </c>
      <c r="T1937" s="11" t="s">
        <v>8331</v>
      </c>
      <c r="U1937" t="s">
        <v>8335</v>
      </c>
    </row>
    <row r="1938" spans="1:21" ht="43.2" x14ac:dyDescent="0.3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5">
        <f t="shared" si="60"/>
        <v>40883.249305555553</v>
      </c>
      <c r="K1938">
        <v>1320528070</v>
      </c>
      <c r="L1938" s="15">
        <f>(((K1938/60)/60)/24)+DATE(1970,1,1)</f>
        <v>40852.889699074076</v>
      </c>
      <c r="M1938" s="10">
        <f t="shared" si="61"/>
        <v>2011</v>
      </c>
      <c r="N1938" t="b">
        <v>0</v>
      </c>
      <c r="O1938">
        <v>145</v>
      </c>
      <c r="P1938" t="b">
        <v>1</v>
      </c>
      <c r="Q1938" t="s">
        <v>8277</v>
      </c>
      <c r="R1938">
        <f>ROUND(E1938/D1938*100,0)</f>
        <v>117</v>
      </c>
      <c r="S1938">
        <f>IFERROR(ROUND(E1938/O1938,2),0)</f>
        <v>60.27</v>
      </c>
      <c r="T1938" s="11" t="s">
        <v>8331</v>
      </c>
      <c r="U1938" t="s">
        <v>8335</v>
      </c>
    </row>
    <row r="1939" spans="1:21" ht="43.2" x14ac:dyDescent="0.3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5">
        <f t="shared" si="60"/>
        <v>41075.165972222225</v>
      </c>
      <c r="K1939">
        <v>1338346281</v>
      </c>
      <c r="L1939" s="15">
        <f>(((K1939/60)/60)/24)+DATE(1970,1,1)</f>
        <v>41059.118993055556</v>
      </c>
      <c r="M1939" s="10">
        <f t="shared" si="61"/>
        <v>2012</v>
      </c>
      <c r="N1939" t="b">
        <v>0</v>
      </c>
      <c r="O1939">
        <v>29</v>
      </c>
      <c r="P1939" t="b">
        <v>1</v>
      </c>
      <c r="Q1939" t="s">
        <v>8277</v>
      </c>
      <c r="R1939">
        <f>ROUND(E1939/D1939*100,0)</f>
        <v>187</v>
      </c>
      <c r="S1939">
        <f>IFERROR(ROUND(E1939/O1939,2),0)</f>
        <v>38.74</v>
      </c>
      <c r="T1939" s="11" t="s">
        <v>8331</v>
      </c>
      <c r="U1939" t="s">
        <v>8335</v>
      </c>
    </row>
    <row r="1940" spans="1:21" ht="43.2" x14ac:dyDescent="0.3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5">
        <f t="shared" si="60"/>
        <v>41457.208333333336</v>
      </c>
      <c r="K1940">
        <v>1370067231</v>
      </c>
      <c r="L1940" s="15">
        <f>(((K1940/60)/60)/24)+DATE(1970,1,1)</f>
        <v>41426.259618055556</v>
      </c>
      <c r="M1940" s="10">
        <f t="shared" si="61"/>
        <v>2013</v>
      </c>
      <c r="N1940" t="b">
        <v>0</v>
      </c>
      <c r="O1940">
        <v>114</v>
      </c>
      <c r="P1940" t="b">
        <v>1</v>
      </c>
      <c r="Q1940" t="s">
        <v>8277</v>
      </c>
      <c r="R1940">
        <f>ROUND(E1940/D1940*100,0)</f>
        <v>116</v>
      </c>
      <c r="S1940">
        <f>IFERROR(ROUND(E1940/O1940,2),0)</f>
        <v>152.54</v>
      </c>
      <c r="T1940" s="11" t="s">
        <v>8331</v>
      </c>
      <c r="U1940" t="s">
        <v>8335</v>
      </c>
    </row>
    <row r="1941" spans="1:21" ht="57.6" x14ac:dyDescent="0.3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5">
        <f t="shared" si="60"/>
        <v>41343.943379629629</v>
      </c>
      <c r="K1941">
        <v>1360366708</v>
      </c>
      <c r="L1941" s="15">
        <f>(((K1941/60)/60)/24)+DATE(1970,1,1)</f>
        <v>41313.985046296293</v>
      </c>
      <c r="M1941" s="10">
        <f t="shared" si="61"/>
        <v>2013</v>
      </c>
      <c r="N1941" t="b">
        <v>0</v>
      </c>
      <c r="O1941">
        <v>96</v>
      </c>
      <c r="P1941" t="b">
        <v>1</v>
      </c>
      <c r="Q1941" t="s">
        <v>8277</v>
      </c>
      <c r="R1941">
        <f>ROUND(E1941/D1941*100,0)</f>
        <v>111</v>
      </c>
      <c r="S1941">
        <f>IFERROR(ROUND(E1941/O1941,2),0)</f>
        <v>115.31</v>
      </c>
      <c r="T1941" s="11" t="s">
        <v>8331</v>
      </c>
      <c r="U1941" t="s">
        <v>8335</v>
      </c>
    </row>
    <row r="1942" spans="1:21" ht="43.2" x14ac:dyDescent="0.3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5">
        <f t="shared" si="60"/>
        <v>40709.165972222225</v>
      </c>
      <c r="K1942">
        <v>1304770233</v>
      </c>
      <c r="L1942" s="15">
        <f>(((K1942/60)/60)/24)+DATE(1970,1,1)</f>
        <v>40670.507326388892</v>
      </c>
      <c r="M1942" s="10">
        <f t="shared" si="61"/>
        <v>2011</v>
      </c>
      <c r="N1942" t="b">
        <v>0</v>
      </c>
      <c r="O1942">
        <v>31</v>
      </c>
      <c r="P1942" t="b">
        <v>1</v>
      </c>
      <c r="Q1942" t="s">
        <v>8277</v>
      </c>
      <c r="R1942">
        <f>ROUND(E1942/D1942*100,0)</f>
        <v>171</v>
      </c>
      <c r="S1942">
        <f>IFERROR(ROUND(E1942/O1942,2),0)</f>
        <v>35.840000000000003</v>
      </c>
      <c r="T1942" s="11" t="s">
        <v>8331</v>
      </c>
      <c r="U1942" t="s">
        <v>8335</v>
      </c>
    </row>
    <row r="1943" spans="1:21" ht="43.2" x14ac:dyDescent="0.3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5">
        <f t="shared" si="60"/>
        <v>41774.290868055556</v>
      </c>
      <c r="K1943">
        <v>1397545131</v>
      </c>
      <c r="L1943" s="15">
        <f>(((K1943/60)/60)/24)+DATE(1970,1,1)</f>
        <v>41744.290868055556</v>
      </c>
      <c r="M1943" s="10">
        <f t="shared" si="61"/>
        <v>2014</v>
      </c>
      <c r="N1943" t="b">
        <v>1</v>
      </c>
      <c r="O1943">
        <v>4883</v>
      </c>
      <c r="P1943" t="b">
        <v>1</v>
      </c>
      <c r="Q1943" t="s">
        <v>8293</v>
      </c>
      <c r="R1943">
        <f>ROUND(E1943/D1943*100,0)</f>
        <v>126</v>
      </c>
      <c r="S1943">
        <f>IFERROR(ROUND(E1943/O1943,2),0)</f>
        <v>64.569999999999993</v>
      </c>
      <c r="T1943" s="11" t="s">
        <v>8325</v>
      </c>
      <c r="U1943" t="s">
        <v>8355</v>
      </c>
    </row>
    <row r="1944" spans="1:21" ht="43.2" x14ac:dyDescent="0.3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5">
        <f t="shared" si="60"/>
        <v>40728.828009259261</v>
      </c>
      <c r="K1944">
        <v>1302033140</v>
      </c>
      <c r="L1944" s="15">
        <f>(((K1944/60)/60)/24)+DATE(1970,1,1)</f>
        <v>40638.828009259261</v>
      </c>
      <c r="M1944" s="10">
        <f t="shared" si="61"/>
        <v>2011</v>
      </c>
      <c r="N1944" t="b">
        <v>1</v>
      </c>
      <c r="O1944">
        <v>95</v>
      </c>
      <c r="P1944" t="b">
        <v>1</v>
      </c>
      <c r="Q1944" t="s">
        <v>8293</v>
      </c>
      <c r="R1944">
        <f>ROUND(E1944/D1944*100,0)</f>
        <v>138</v>
      </c>
      <c r="S1944">
        <f>IFERROR(ROUND(E1944/O1944,2),0)</f>
        <v>87.44</v>
      </c>
      <c r="T1944" s="11" t="s">
        <v>8325</v>
      </c>
      <c r="U1944" t="s">
        <v>8355</v>
      </c>
    </row>
    <row r="1945" spans="1:21" ht="43.2" x14ac:dyDescent="0.3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5">
        <f t="shared" si="60"/>
        <v>42593.269861111112</v>
      </c>
      <c r="K1945">
        <v>1467008916</v>
      </c>
      <c r="L1945" s="15">
        <f>(((K1945/60)/60)/24)+DATE(1970,1,1)</f>
        <v>42548.269861111112</v>
      </c>
      <c r="M1945" s="10">
        <f t="shared" si="61"/>
        <v>2016</v>
      </c>
      <c r="N1945" t="b">
        <v>1</v>
      </c>
      <c r="O1945">
        <v>2478</v>
      </c>
      <c r="P1945" t="b">
        <v>1</v>
      </c>
      <c r="Q1945" t="s">
        <v>8293</v>
      </c>
      <c r="R1945">
        <f>ROUND(E1945/D1945*100,0)</f>
        <v>1705</v>
      </c>
      <c r="S1945">
        <f>IFERROR(ROUND(E1945/O1945,2),0)</f>
        <v>68.819999999999993</v>
      </c>
      <c r="T1945" s="11" t="s">
        <v>8325</v>
      </c>
      <c r="U1945" t="s">
        <v>8355</v>
      </c>
    </row>
    <row r="1946" spans="1:21" ht="43.2" x14ac:dyDescent="0.3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5">
        <f t="shared" si="60"/>
        <v>41760.584374999999</v>
      </c>
      <c r="K1946">
        <v>1396360890</v>
      </c>
      <c r="L1946" s="15">
        <f>(((K1946/60)/60)/24)+DATE(1970,1,1)</f>
        <v>41730.584374999999</v>
      </c>
      <c r="M1946" s="10">
        <f t="shared" si="61"/>
        <v>2014</v>
      </c>
      <c r="N1946" t="b">
        <v>1</v>
      </c>
      <c r="O1946">
        <v>1789</v>
      </c>
      <c r="P1946" t="b">
        <v>1</v>
      </c>
      <c r="Q1946" t="s">
        <v>8293</v>
      </c>
      <c r="R1946">
        <f>ROUND(E1946/D1946*100,0)</f>
        <v>788</v>
      </c>
      <c r="S1946">
        <f>IFERROR(ROUND(E1946/O1946,2),0)</f>
        <v>176.2</v>
      </c>
      <c r="T1946" s="11" t="s">
        <v>8325</v>
      </c>
      <c r="U1946" t="s">
        <v>8355</v>
      </c>
    </row>
    <row r="1947" spans="1:21" ht="43.2" x14ac:dyDescent="0.3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5">
        <f t="shared" si="60"/>
        <v>42197.251828703709</v>
      </c>
      <c r="K1947">
        <v>1433224958</v>
      </c>
      <c r="L1947" s="15">
        <f>(((K1947/60)/60)/24)+DATE(1970,1,1)</f>
        <v>42157.251828703709</v>
      </c>
      <c r="M1947" s="10">
        <f t="shared" si="61"/>
        <v>2015</v>
      </c>
      <c r="N1947" t="b">
        <v>1</v>
      </c>
      <c r="O1947">
        <v>680</v>
      </c>
      <c r="P1947" t="b">
        <v>1</v>
      </c>
      <c r="Q1947" t="s">
        <v>8293</v>
      </c>
      <c r="R1947">
        <f>ROUND(E1947/D1947*100,0)</f>
        <v>348</v>
      </c>
      <c r="S1947">
        <f>IFERROR(ROUND(E1947/O1947,2),0)</f>
        <v>511.79</v>
      </c>
      <c r="T1947" s="11" t="s">
        <v>8325</v>
      </c>
      <c r="U1947" t="s">
        <v>8355</v>
      </c>
    </row>
    <row r="1948" spans="1:21" ht="43.2" x14ac:dyDescent="0.3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5">
        <f t="shared" si="60"/>
        <v>41749.108344907407</v>
      </c>
      <c r="K1948">
        <v>1392780961</v>
      </c>
      <c r="L1948" s="15">
        <f>(((K1948/60)/60)/24)+DATE(1970,1,1)</f>
        <v>41689.150011574071</v>
      </c>
      <c r="M1948" s="10">
        <f t="shared" si="61"/>
        <v>2014</v>
      </c>
      <c r="N1948" t="b">
        <v>1</v>
      </c>
      <c r="O1948">
        <v>70</v>
      </c>
      <c r="P1948" t="b">
        <v>1</v>
      </c>
      <c r="Q1948" t="s">
        <v>8293</v>
      </c>
      <c r="R1948">
        <f>ROUND(E1948/D1948*100,0)</f>
        <v>150</v>
      </c>
      <c r="S1948">
        <f>IFERROR(ROUND(E1948/O1948,2),0)</f>
        <v>160.44</v>
      </c>
      <c r="T1948" s="11" t="s">
        <v>8325</v>
      </c>
      <c r="U1948" t="s">
        <v>8355</v>
      </c>
    </row>
    <row r="1949" spans="1:21" ht="57.6" x14ac:dyDescent="0.3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5">
        <f t="shared" si="60"/>
        <v>40140.249305555553</v>
      </c>
      <c r="K1949">
        <v>1255730520</v>
      </c>
      <c r="L1949" s="15">
        <f>(((K1949/60)/60)/24)+DATE(1970,1,1)</f>
        <v>40102.918055555558</v>
      </c>
      <c r="M1949" s="10">
        <f t="shared" si="61"/>
        <v>2009</v>
      </c>
      <c r="N1949" t="b">
        <v>1</v>
      </c>
      <c r="O1949">
        <v>23</v>
      </c>
      <c r="P1949" t="b">
        <v>1</v>
      </c>
      <c r="Q1949" t="s">
        <v>8293</v>
      </c>
      <c r="R1949">
        <f>ROUND(E1949/D1949*100,0)</f>
        <v>101</v>
      </c>
      <c r="S1949">
        <f>IFERROR(ROUND(E1949/O1949,2),0)</f>
        <v>35</v>
      </c>
      <c r="T1949" s="11" t="s">
        <v>8325</v>
      </c>
      <c r="U1949" t="s">
        <v>8355</v>
      </c>
    </row>
    <row r="1950" spans="1:21" ht="28.8" x14ac:dyDescent="0.3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5">
        <f t="shared" si="60"/>
        <v>42527.709722222222</v>
      </c>
      <c r="K1950">
        <v>1460557809</v>
      </c>
      <c r="L1950" s="15">
        <f>(((K1950/60)/60)/24)+DATE(1970,1,1)</f>
        <v>42473.604270833333</v>
      </c>
      <c r="M1950" s="10">
        <f t="shared" si="61"/>
        <v>2016</v>
      </c>
      <c r="N1950" t="b">
        <v>1</v>
      </c>
      <c r="O1950">
        <v>4245</v>
      </c>
      <c r="P1950" t="b">
        <v>1</v>
      </c>
      <c r="Q1950" t="s">
        <v>8293</v>
      </c>
      <c r="R1950">
        <f>ROUND(E1950/D1950*100,0)</f>
        <v>800</v>
      </c>
      <c r="S1950">
        <f>IFERROR(ROUND(E1950/O1950,2),0)</f>
        <v>188.51</v>
      </c>
      <c r="T1950" s="11" t="s">
        <v>8325</v>
      </c>
      <c r="U1950" t="s">
        <v>8355</v>
      </c>
    </row>
    <row r="1951" spans="1:21" ht="43.2" x14ac:dyDescent="0.3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5">
        <f t="shared" si="60"/>
        <v>41830.423043981478</v>
      </c>
      <c r="K1951">
        <v>1402394951</v>
      </c>
      <c r="L1951" s="15">
        <f>(((K1951/60)/60)/24)+DATE(1970,1,1)</f>
        <v>41800.423043981478</v>
      </c>
      <c r="M1951" s="10">
        <f t="shared" si="61"/>
        <v>2014</v>
      </c>
      <c r="N1951" t="b">
        <v>1</v>
      </c>
      <c r="O1951">
        <v>943</v>
      </c>
      <c r="P1951" t="b">
        <v>1</v>
      </c>
      <c r="Q1951" t="s">
        <v>8293</v>
      </c>
      <c r="R1951">
        <f>ROUND(E1951/D1951*100,0)</f>
        <v>106</v>
      </c>
      <c r="S1951">
        <f>IFERROR(ROUND(E1951/O1951,2),0)</f>
        <v>56.2</v>
      </c>
      <c r="T1951" s="11" t="s">
        <v>8325</v>
      </c>
      <c r="U1951" t="s">
        <v>8355</v>
      </c>
    </row>
    <row r="1952" spans="1:21" ht="43.2" x14ac:dyDescent="0.3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5">
        <f t="shared" si="60"/>
        <v>40655.181400462963</v>
      </c>
      <c r="K1952">
        <v>1300767673</v>
      </c>
      <c r="L1952" s="15">
        <f>(((K1952/60)/60)/24)+DATE(1970,1,1)</f>
        <v>40624.181400462963</v>
      </c>
      <c r="M1952" s="10">
        <f t="shared" si="61"/>
        <v>2011</v>
      </c>
      <c r="N1952" t="b">
        <v>1</v>
      </c>
      <c r="O1952">
        <v>1876</v>
      </c>
      <c r="P1952" t="b">
        <v>1</v>
      </c>
      <c r="Q1952" t="s">
        <v>8293</v>
      </c>
      <c r="R1952">
        <f>ROUND(E1952/D1952*100,0)</f>
        <v>201</v>
      </c>
      <c r="S1952">
        <f>IFERROR(ROUND(E1952/O1952,2),0)</f>
        <v>51.31</v>
      </c>
      <c r="T1952" s="11" t="s">
        <v>8325</v>
      </c>
      <c r="U1952" t="s">
        <v>8355</v>
      </c>
    </row>
    <row r="1953" spans="1:21" ht="43.2" x14ac:dyDescent="0.3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5">
        <f t="shared" si="60"/>
        <v>42681.462233796294</v>
      </c>
      <c r="K1953">
        <v>1475921137</v>
      </c>
      <c r="L1953" s="15">
        <f>(((K1953/60)/60)/24)+DATE(1970,1,1)</f>
        <v>42651.420567129629</v>
      </c>
      <c r="M1953" s="10">
        <f t="shared" si="61"/>
        <v>2016</v>
      </c>
      <c r="N1953" t="b">
        <v>1</v>
      </c>
      <c r="O1953">
        <v>834</v>
      </c>
      <c r="P1953" t="b">
        <v>1</v>
      </c>
      <c r="Q1953" t="s">
        <v>8293</v>
      </c>
      <c r="R1953">
        <f>ROUND(E1953/D1953*100,0)</f>
        <v>212</v>
      </c>
      <c r="S1953">
        <f>IFERROR(ROUND(E1953/O1953,2),0)</f>
        <v>127.36</v>
      </c>
      <c r="T1953" s="11" t="s">
        <v>8325</v>
      </c>
      <c r="U1953" t="s">
        <v>8355</v>
      </c>
    </row>
    <row r="1954" spans="1:21" ht="43.2" x14ac:dyDescent="0.3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5">
        <f t="shared" si="60"/>
        <v>41563.60665509259</v>
      </c>
      <c r="K1954">
        <v>1378737215</v>
      </c>
      <c r="L1954" s="15">
        <f>(((K1954/60)/60)/24)+DATE(1970,1,1)</f>
        <v>41526.60665509259</v>
      </c>
      <c r="M1954" s="10">
        <f t="shared" si="61"/>
        <v>2013</v>
      </c>
      <c r="N1954" t="b">
        <v>1</v>
      </c>
      <c r="O1954">
        <v>682</v>
      </c>
      <c r="P1954" t="b">
        <v>1</v>
      </c>
      <c r="Q1954" t="s">
        <v>8293</v>
      </c>
      <c r="R1954">
        <f>ROUND(E1954/D1954*100,0)</f>
        <v>198</v>
      </c>
      <c r="S1954">
        <f>IFERROR(ROUND(E1954/O1954,2),0)</f>
        <v>101.86</v>
      </c>
      <c r="T1954" s="11" t="s">
        <v>8325</v>
      </c>
      <c r="U1954" t="s">
        <v>8355</v>
      </c>
    </row>
    <row r="1955" spans="1:21" ht="43.2" x14ac:dyDescent="0.3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5">
        <f t="shared" si="60"/>
        <v>40970.125</v>
      </c>
      <c r="K1955">
        <v>1328158065</v>
      </c>
      <c r="L1955" s="15">
        <f>(((K1955/60)/60)/24)+DATE(1970,1,1)</f>
        <v>40941.199826388889</v>
      </c>
      <c r="M1955" s="10">
        <f t="shared" si="61"/>
        <v>2012</v>
      </c>
      <c r="N1955" t="b">
        <v>1</v>
      </c>
      <c r="O1955">
        <v>147</v>
      </c>
      <c r="P1955" t="b">
        <v>1</v>
      </c>
      <c r="Q1955" t="s">
        <v>8293</v>
      </c>
      <c r="R1955">
        <f>ROUND(E1955/D1955*100,0)</f>
        <v>226</v>
      </c>
      <c r="S1955">
        <f>IFERROR(ROUND(E1955/O1955,2),0)</f>
        <v>230.56</v>
      </c>
      <c r="T1955" s="11" t="s">
        <v>8325</v>
      </c>
      <c r="U1955" t="s">
        <v>8355</v>
      </c>
    </row>
    <row r="1956" spans="1:21" ht="28.8" x14ac:dyDescent="0.3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5">
        <f t="shared" si="60"/>
        <v>42441.208333333328</v>
      </c>
      <c r="K1956">
        <v>1453730176</v>
      </c>
      <c r="L1956" s="15">
        <f>(((K1956/60)/60)/24)+DATE(1970,1,1)</f>
        <v>42394.580740740741</v>
      </c>
      <c r="M1956" s="10">
        <f t="shared" si="61"/>
        <v>2016</v>
      </c>
      <c r="N1956" t="b">
        <v>1</v>
      </c>
      <c r="O1956">
        <v>415</v>
      </c>
      <c r="P1956" t="b">
        <v>1</v>
      </c>
      <c r="Q1956" t="s">
        <v>8293</v>
      </c>
      <c r="R1956">
        <f>ROUND(E1956/D1956*100,0)</f>
        <v>699</v>
      </c>
      <c r="S1956">
        <f>IFERROR(ROUND(E1956/O1956,2),0)</f>
        <v>842.11</v>
      </c>
      <c r="T1956" s="11" t="s">
        <v>8325</v>
      </c>
      <c r="U1956" t="s">
        <v>8355</v>
      </c>
    </row>
    <row r="1957" spans="1:21" ht="43.2" x14ac:dyDescent="0.3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5">
        <f t="shared" si="60"/>
        <v>41052.791666666664</v>
      </c>
      <c r="K1957">
        <v>1334989881</v>
      </c>
      <c r="L1957" s="15">
        <f>(((K1957/60)/60)/24)+DATE(1970,1,1)</f>
        <v>41020.271770833337</v>
      </c>
      <c r="M1957" s="10">
        <f t="shared" si="61"/>
        <v>2012</v>
      </c>
      <c r="N1957" t="b">
        <v>1</v>
      </c>
      <c r="O1957">
        <v>290</v>
      </c>
      <c r="P1957" t="b">
        <v>1</v>
      </c>
      <c r="Q1957" t="s">
        <v>8293</v>
      </c>
      <c r="R1957">
        <f>ROUND(E1957/D1957*100,0)</f>
        <v>399</v>
      </c>
      <c r="S1957">
        <f>IFERROR(ROUND(E1957/O1957,2),0)</f>
        <v>577.28</v>
      </c>
      <c r="T1957" s="11" t="s">
        <v>8325</v>
      </c>
      <c r="U1957" t="s">
        <v>8355</v>
      </c>
    </row>
    <row r="1958" spans="1:21" ht="43.2" x14ac:dyDescent="0.3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5">
        <f t="shared" si="60"/>
        <v>42112.882002314815</v>
      </c>
      <c r="K1958">
        <v>1425507005</v>
      </c>
      <c r="L1958" s="15">
        <f>(((K1958/60)/60)/24)+DATE(1970,1,1)</f>
        <v>42067.923668981486</v>
      </c>
      <c r="M1958" s="10">
        <f t="shared" si="61"/>
        <v>2015</v>
      </c>
      <c r="N1958" t="b">
        <v>1</v>
      </c>
      <c r="O1958">
        <v>365</v>
      </c>
      <c r="P1958" t="b">
        <v>1</v>
      </c>
      <c r="Q1958" t="s">
        <v>8293</v>
      </c>
      <c r="R1958">
        <f>ROUND(E1958/D1958*100,0)</f>
        <v>294</v>
      </c>
      <c r="S1958">
        <f>IFERROR(ROUND(E1958/O1958,2),0)</f>
        <v>483.34</v>
      </c>
      <c r="T1958" s="11" t="s">
        <v>8325</v>
      </c>
      <c r="U1958" t="s">
        <v>8355</v>
      </c>
    </row>
    <row r="1959" spans="1:21" ht="28.8" x14ac:dyDescent="0.3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5">
        <f t="shared" si="60"/>
        <v>41209.098530092589</v>
      </c>
      <c r="K1959">
        <v>1348712513</v>
      </c>
      <c r="L1959" s="15">
        <f>(((K1959/60)/60)/24)+DATE(1970,1,1)</f>
        <v>41179.098530092589</v>
      </c>
      <c r="M1959" s="10">
        <f t="shared" si="61"/>
        <v>2012</v>
      </c>
      <c r="N1959" t="b">
        <v>1</v>
      </c>
      <c r="O1959">
        <v>660</v>
      </c>
      <c r="P1959" t="b">
        <v>1</v>
      </c>
      <c r="Q1959" t="s">
        <v>8293</v>
      </c>
      <c r="R1959">
        <f>ROUND(E1959/D1959*100,0)</f>
        <v>168</v>
      </c>
      <c r="S1959">
        <f>IFERROR(ROUND(E1959/O1959,2),0)</f>
        <v>76.14</v>
      </c>
      <c r="T1959" s="11" t="s">
        <v>8325</v>
      </c>
      <c r="U1959" t="s">
        <v>8355</v>
      </c>
    </row>
    <row r="1960" spans="1:21" ht="43.2" x14ac:dyDescent="0.3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5">
        <f t="shared" si="60"/>
        <v>41356.94630787037</v>
      </c>
      <c r="K1960">
        <v>1361490161</v>
      </c>
      <c r="L1960" s="15">
        <f>(((K1960/60)/60)/24)+DATE(1970,1,1)</f>
        <v>41326.987974537034</v>
      </c>
      <c r="M1960" s="10">
        <f t="shared" si="61"/>
        <v>2013</v>
      </c>
      <c r="N1960" t="b">
        <v>1</v>
      </c>
      <c r="O1960">
        <v>1356</v>
      </c>
      <c r="P1960" t="b">
        <v>1</v>
      </c>
      <c r="Q1960" t="s">
        <v>8293</v>
      </c>
      <c r="R1960">
        <f>ROUND(E1960/D1960*100,0)</f>
        <v>1436</v>
      </c>
      <c r="S1960">
        <f>IFERROR(ROUND(E1960/O1960,2),0)</f>
        <v>74.11</v>
      </c>
      <c r="T1960" s="11" t="s">
        <v>8325</v>
      </c>
      <c r="U1960" t="s">
        <v>8355</v>
      </c>
    </row>
    <row r="1961" spans="1:21" ht="57.6" x14ac:dyDescent="0.3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5">
        <f t="shared" si="60"/>
        <v>41913</v>
      </c>
      <c r="K1961">
        <v>1408565860</v>
      </c>
      <c r="L1961" s="15">
        <f>(((K1961/60)/60)/24)+DATE(1970,1,1)</f>
        <v>41871.845601851855</v>
      </c>
      <c r="M1961" s="10">
        <f t="shared" si="61"/>
        <v>2014</v>
      </c>
      <c r="N1961" t="b">
        <v>1</v>
      </c>
      <c r="O1961">
        <v>424</v>
      </c>
      <c r="P1961" t="b">
        <v>1</v>
      </c>
      <c r="Q1961" t="s">
        <v>8293</v>
      </c>
      <c r="R1961">
        <f>ROUND(E1961/D1961*100,0)</f>
        <v>157</v>
      </c>
      <c r="S1961">
        <f>IFERROR(ROUND(E1961/O1961,2),0)</f>
        <v>36.97</v>
      </c>
      <c r="T1961" s="11" t="s">
        <v>8325</v>
      </c>
      <c r="U1961" t="s">
        <v>8355</v>
      </c>
    </row>
    <row r="1962" spans="1:21" ht="43.2" x14ac:dyDescent="0.3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5">
        <f t="shared" si="60"/>
        <v>41994.362743055557</v>
      </c>
      <c r="K1962">
        <v>1416559341</v>
      </c>
      <c r="L1962" s="15">
        <f>(((K1962/60)/60)/24)+DATE(1970,1,1)</f>
        <v>41964.362743055557</v>
      </c>
      <c r="M1962" s="10">
        <f t="shared" si="61"/>
        <v>2014</v>
      </c>
      <c r="N1962" t="b">
        <v>1</v>
      </c>
      <c r="O1962">
        <v>33</v>
      </c>
      <c r="P1962" t="b">
        <v>1</v>
      </c>
      <c r="Q1962" t="s">
        <v>8293</v>
      </c>
      <c r="R1962">
        <f>ROUND(E1962/D1962*100,0)</f>
        <v>118</v>
      </c>
      <c r="S1962">
        <f>IFERROR(ROUND(E1962/O1962,2),0)</f>
        <v>2500.9699999999998</v>
      </c>
      <c r="T1962" s="11" t="s">
        <v>8325</v>
      </c>
      <c r="U1962" t="s">
        <v>8355</v>
      </c>
    </row>
    <row r="1963" spans="1:21" ht="43.2" x14ac:dyDescent="0.3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5">
        <f t="shared" si="60"/>
        <v>41188.165972222225</v>
      </c>
      <c r="K1963">
        <v>1346042417</v>
      </c>
      <c r="L1963" s="15">
        <f>(((K1963/60)/60)/24)+DATE(1970,1,1)</f>
        <v>41148.194641203707</v>
      </c>
      <c r="M1963" s="10">
        <f t="shared" si="61"/>
        <v>2012</v>
      </c>
      <c r="N1963" t="b">
        <v>1</v>
      </c>
      <c r="O1963">
        <v>1633</v>
      </c>
      <c r="P1963" t="b">
        <v>1</v>
      </c>
      <c r="Q1963" t="s">
        <v>8293</v>
      </c>
      <c r="R1963">
        <f>ROUND(E1963/D1963*100,0)</f>
        <v>1105</v>
      </c>
      <c r="S1963">
        <f>IFERROR(ROUND(E1963/O1963,2),0)</f>
        <v>67.69</v>
      </c>
      <c r="T1963" s="11" t="s">
        <v>8325</v>
      </c>
      <c r="U1963" t="s">
        <v>8355</v>
      </c>
    </row>
    <row r="1964" spans="1:21" ht="43.2" x14ac:dyDescent="0.3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5">
        <f t="shared" si="60"/>
        <v>41772.780509259261</v>
      </c>
      <c r="K1964">
        <v>1397414636</v>
      </c>
      <c r="L1964" s="15">
        <f>(((K1964/60)/60)/24)+DATE(1970,1,1)</f>
        <v>41742.780509259261</v>
      </c>
      <c r="M1964" s="10">
        <f t="shared" si="61"/>
        <v>2014</v>
      </c>
      <c r="N1964" t="b">
        <v>1</v>
      </c>
      <c r="O1964">
        <v>306</v>
      </c>
      <c r="P1964" t="b">
        <v>1</v>
      </c>
      <c r="Q1964" t="s">
        <v>8293</v>
      </c>
      <c r="R1964">
        <f>ROUND(E1964/D1964*100,0)</f>
        <v>193</v>
      </c>
      <c r="S1964">
        <f>IFERROR(ROUND(E1964/O1964,2),0)</f>
        <v>63.05</v>
      </c>
      <c r="T1964" s="11" t="s">
        <v>8325</v>
      </c>
      <c r="U1964" t="s">
        <v>8355</v>
      </c>
    </row>
    <row r="1965" spans="1:21" ht="43.2" x14ac:dyDescent="0.3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5">
        <f t="shared" si="60"/>
        <v>41898.429791666669</v>
      </c>
      <c r="K1965">
        <v>1407838734</v>
      </c>
      <c r="L1965" s="15">
        <f>(((K1965/60)/60)/24)+DATE(1970,1,1)</f>
        <v>41863.429791666669</v>
      </c>
      <c r="M1965" s="10">
        <f t="shared" si="61"/>
        <v>2014</v>
      </c>
      <c r="N1965" t="b">
        <v>1</v>
      </c>
      <c r="O1965">
        <v>205</v>
      </c>
      <c r="P1965" t="b">
        <v>1</v>
      </c>
      <c r="Q1965" t="s">
        <v>8293</v>
      </c>
      <c r="R1965">
        <f>ROUND(E1965/D1965*100,0)</f>
        <v>127</v>
      </c>
      <c r="S1965">
        <f>IFERROR(ROUND(E1965/O1965,2),0)</f>
        <v>117.6</v>
      </c>
      <c r="T1965" s="11" t="s">
        <v>8325</v>
      </c>
      <c r="U1965" t="s">
        <v>8355</v>
      </c>
    </row>
    <row r="1966" spans="1:21" ht="43.2" x14ac:dyDescent="0.3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5">
        <f t="shared" si="60"/>
        <v>42482.272824074069</v>
      </c>
      <c r="K1966">
        <v>1458714772</v>
      </c>
      <c r="L1966" s="15">
        <f>(((K1966/60)/60)/24)+DATE(1970,1,1)</f>
        <v>42452.272824074069</v>
      </c>
      <c r="M1966" s="10">
        <f t="shared" si="61"/>
        <v>2016</v>
      </c>
      <c r="N1966" t="b">
        <v>1</v>
      </c>
      <c r="O1966">
        <v>1281</v>
      </c>
      <c r="P1966" t="b">
        <v>1</v>
      </c>
      <c r="Q1966" t="s">
        <v>8293</v>
      </c>
      <c r="R1966">
        <f>ROUND(E1966/D1966*100,0)</f>
        <v>260</v>
      </c>
      <c r="S1966">
        <f>IFERROR(ROUND(E1966/O1966,2),0)</f>
        <v>180.75</v>
      </c>
      <c r="T1966" s="11" t="s">
        <v>8325</v>
      </c>
      <c r="U1966" t="s">
        <v>8355</v>
      </c>
    </row>
    <row r="1967" spans="1:21" ht="43.2" x14ac:dyDescent="0.3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5">
        <f t="shared" si="60"/>
        <v>40920.041666666664</v>
      </c>
      <c r="K1967">
        <v>1324433310</v>
      </c>
      <c r="L1967" s="15">
        <f>(((K1967/60)/60)/24)+DATE(1970,1,1)</f>
        <v>40898.089236111111</v>
      </c>
      <c r="M1967" s="10">
        <f t="shared" si="61"/>
        <v>2011</v>
      </c>
      <c r="N1967" t="b">
        <v>1</v>
      </c>
      <c r="O1967">
        <v>103</v>
      </c>
      <c r="P1967" t="b">
        <v>1</v>
      </c>
      <c r="Q1967" t="s">
        <v>8293</v>
      </c>
      <c r="R1967">
        <f>ROUND(E1967/D1967*100,0)</f>
        <v>262</v>
      </c>
      <c r="S1967">
        <f>IFERROR(ROUND(E1967/O1967,2),0)</f>
        <v>127.32</v>
      </c>
      <c r="T1967" s="11" t="s">
        <v>8325</v>
      </c>
      <c r="U1967" t="s">
        <v>8355</v>
      </c>
    </row>
    <row r="1968" spans="1:21" ht="43.2" x14ac:dyDescent="0.3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5">
        <f t="shared" si="60"/>
        <v>41865.540486111109</v>
      </c>
      <c r="K1968">
        <v>1405429098</v>
      </c>
      <c r="L1968" s="15">
        <f>(((K1968/60)/60)/24)+DATE(1970,1,1)</f>
        <v>41835.540486111109</v>
      </c>
      <c r="M1968" s="10">
        <f t="shared" si="61"/>
        <v>2014</v>
      </c>
      <c r="N1968" t="b">
        <v>1</v>
      </c>
      <c r="O1968">
        <v>1513</v>
      </c>
      <c r="P1968" t="b">
        <v>1</v>
      </c>
      <c r="Q1968" t="s">
        <v>8293</v>
      </c>
      <c r="R1968">
        <f>ROUND(E1968/D1968*100,0)</f>
        <v>207</v>
      </c>
      <c r="S1968">
        <f>IFERROR(ROUND(E1968/O1968,2),0)</f>
        <v>136.63999999999999</v>
      </c>
      <c r="T1968" s="11" t="s">
        <v>8325</v>
      </c>
      <c r="U1968" t="s">
        <v>8355</v>
      </c>
    </row>
    <row r="1969" spans="1:21" ht="43.2" x14ac:dyDescent="0.3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5">
        <f t="shared" si="60"/>
        <v>41760.663530092592</v>
      </c>
      <c r="K1969">
        <v>1396367729</v>
      </c>
      <c r="L1969" s="15">
        <f>(((K1969/60)/60)/24)+DATE(1970,1,1)</f>
        <v>41730.663530092592</v>
      </c>
      <c r="M1969" s="10">
        <f t="shared" si="61"/>
        <v>2014</v>
      </c>
      <c r="N1969" t="b">
        <v>1</v>
      </c>
      <c r="O1969">
        <v>405</v>
      </c>
      <c r="P1969" t="b">
        <v>1</v>
      </c>
      <c r="Q1969" t="s">
        <v>8293</v>
      </c>
      <c r="R1969">
        <f>ROUND(E1969/D1969*100,0)</f>
        <v>370</v>
      </c>
      <c r="S1969">
        <f>IFERROR(ROUND(E1969/O1969,2),0)</f>
        <v>182.78</v>
      </c>
      <c r="T1969" s="11" t="s">
        <v>8325</v>
      </c>
      <c r="U1969" t="s">
        <v>8355</v>
      </c>
    </row>
    <row r="1970" spans="1:21" ht="28.8" x14ac:dyDescent="0.3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5">
        <f t="shared" si="60"/>
        <v>42707.628645833334</v>
      </c>
      <c r="K1970">
        <v>1478095515</v>
      </c>
      <c r="L1970" s="15">
        <f>(((K1970/60)/60)/24)+DATE(1970,1,1)</f>
        <v>42676.586979166663</v>
      </c>
      <c r="M1970" s="10">
        <f t="shared" si="61"/>
        <v>2016</v>
      </c>
      <c r="N1970" t="b">
        <v>1</v>
      </c>
      <c r="O1970">
        <v>510</v>
      </c>
      <c r="P1970" t="b">
        <v>1</v>
      </c>
      <c r="Q1970" t="s">
        <v>8293</v>
      </c>
      <c r="R1970">
        <f>ROUND(E1970/D1970*100,0)</f>
        <v>285</v>
      </c>
      <c r="S1970">
        <f>IFERROR(ROUND(E1970/O1970,2),0)</f>
        <v>279.38</v>
      </c>
      <c r="T1970" s="11" t="s">
        <v>8325</v>
      </c>
      <c r="U1970" t="s">
        <v>8355</v>
      </c>
    </row>
    <row r="1971" spans="1:21" ht="43.2" x14ac:dyDescent="0.3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5">
        <f t="shared" si="60"/>
        <v>42587.792453703703</v>
      </c>
      <c r="K1971">
        <v>1467831668</v>
      </c>
      <c r="L1971" s="15">
        <f>(((K1971/60)/60)/24)+DATE(1970,1,1)</f>
        <v>42557.792453703703</v>
      </c>
      <c r="M1971" s="10">
        <f t="shared" si="61"/>
        <v>2016</v>
      </c>
      <c r="N1971" t="b">
        <v>1</v>
      </c>
      <c r="O1971">
        <v>1887</v>
      </c>
      <c r="P1971" t="b">
        <v>1</v>
      </c>
      <c r="Q1971" t="s">
        <v>8293</v>
      </c>
      <c r="R1971">
        <f>ROUND(E1971/D1971*100,0)</f>
        <v>579</v>
      </c>
      <c r="S1971">
        <f>IFERROR(ROUND(E1971/O1971,2),0)</f>
        <v>61.38</v>
      </c>
      <c r="T1971" s="11" t="s">
        <v>8325</v>
      </c>
      <c r="U1971" t="s">
        <v>8355</v>
      </c>
    </row>
    <row r="1972" spans="1:21" ht="43.2" x14ac:dyDescent="0.3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5">
        <f t="shared" si="60"/>
        <v>41384.151631944449</v>
      </c>
      <c r="K1972">
        <v>1361248701</v>
      </c>
      <c r="L1972" s="15">
        <f>(((K1972/60)/60)/24)+DATE(1970,1,1)</f>
        <v>41324.193298611113</v>
      </c>
      <c r="M1972" s="10">
        <f t="shared" si="61"/>
        <v>2013</v>
      </c>
      <c r="N1972" t="b">
        <v>1</v>
      </c>
      <c r="O1972">
        <v>701</v>
      </c>
      <c r="P1972" t="b">
        <v>1</v>
      </c>
      <c r="Q1972" t="s">
        <v>8293</v>
      </c>
      <c r="R1972">
        <f>ROUND(E1972/D1972*100,0)</f>
        <v>1132</v>
      </c>
      <c r="S1972">
        <f>IFERROR(ROUND(E1972/O1972,2),0)</f>
        <v>80.73</v>
      </c>
      <c r="T1972" s="11" t="s">
        <v>8325</v>
      </c>
      <c r="U1972" t="s">
        <v>8355</v>
      </c>
    </row>
    <row r="1973" spans="1:21" ht="43.2" x14ac:dyDescent="0.3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5">
        <f t="shared" si="60"/>
        <v>41593.166666666664</v>
      </c>
      <c r="K1973">
        <v>1381752061</v>
      </c>
      <c r="L1973" s="15">
        <f>(((K1973/60)/60)/24)+DATE(1970,1,1)</f>
        <v>41561.500706018516</v>
      </c>
      <c r="M1973" s="10">
        <f t="shared" si="61"/>
        <v>2013</v>
      </c>
      <c r="N1973" t="b">
        <v>1</v>
      </c>
      <c r="O1973">
        <v>3863</v>
      </c>
      <c r="P1973" t="b">
        <v>1</v>
      </c>
      <c r="Q1973" t="s">
        <v>8293</v>
      </c>
      <c r="R1973">
        <f>ROUND(E1973/D1973*100,0)</f>
        <v>263</v>
      </c>
      <c r="S1973">
        <f>IFERROR(ROUND(E1973/O1973,2),0)</f>
        <v>272.36</v>
      </c>
      <c r="T1973" s="11" t="s">
        <v>8325</v>
      </c>
      <c r="U1973" t="s">
        <v>8355</v>
      </c>
    </row>
    <row r="1974" spans="1:21" ht="43.2" x14ac:dyDescent="0.3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5">
        <f t="shared" si="60"/>
        <v>41231.053749999999</v>
      </c>
      <c r="K1974">
        <v>1350605844</v>
      </c>
      <c r="L1974" s="15">
        <f>(((K1974/60)/60)/24)+DATE(1970,1,1)</f>
        <v>41201.012083333335</v>
      </c>
      <c r="M1974" s="10">
        <f t="shared" si="61"/>
        <v>2012</v>
      </c>
      <c r="N1974" t="b">
        <v>1</v>
      </c>
      <c r="O1974">
        <v>238</v>
      </c>
      <c r="P1974" t="b">
        <v>1</v>
      </c>
      <c r="Q1974" t="s">
        <v>8293</v>
      </c>
      <c r="R1974">
        <f>ROUND(E1974/D1974*100,0)</f>
        <v>674</v>
      </c>
      <c r="S1974">
        <f>IFERROR(ROUND(E1974/O1974,2),0)</f>
        <v>70.849999999999994</v>
      </c>
      <c r="T1974" s="11" t="s">
        <v>8325</v>
      </c>
      <c r="U1974" t="s">
        <v>8355</v>
      </c>
    </row>
    <row r="1975" spans="1:21" ht="43.2" x14ac:dyDescent="0.3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5">
        <f t="shared" si="60"/>
        <v>42588.291666666672</v>
      </c>
      <c r="K1975">
        <v>1467134464</v>
      </c>
      <c r="L1975" s="15">
        <f>(((K1975/60)/60)/24)+DATE(1970,1,1)</f>
        <v>42549.722962962958</v>
      </c>
      <c r="M1975" s="10">
        <f t="shared" si="61"/>
        <v>2016</v>
      </c>
      <c r="N1975" t="b">
        <v>1</v>
      </c>
      <c r="O1975">
        <v>2051</v>
      </c>
      <c r="P1975" t="b">
        <v>1</v>
      </c>
      <c r="Q1975" t="s">
        <v>8293</v>
      </c>
      <c r="R1975">
        <f>ROUND(E1975/D1975*100,0)</f>
        <v>257</v>
      </c>
      <c r="S1975">
        <f>IFERROR(ROUND(E1975/O1975,2),0)</f>
        <v>247.94</v>
      </c>
      <c r="T1975" s="11" t="s">
        <v>8325</v>
      </c>
      <c r="U1975" t="s">
        <v>8355</v>
      </c>
    </row>
    <row r="1976" spans="1:21" ht="43.2" x14ac:dyDescent="0.3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5">
        <f t="shared" si="60"/>
        <v>41505.334131944444</v>
      </c>
      <c r="K1976">
        <v>1371715269</v>
      </c>
      <c r="L1976" s="15">
        <f>(((K1976/60)/60)/24)+DATE(1970,1,1)</f>
        <v>41445.334131944444</v>
      </c>
      <c r="M1976" s="10">
        <f t="shared" si="61"/>
        <v>2013</v>
      </c>
      <c r="N1976" t="b">
        <v>1</v>
      </c>
      <c r="O1976">
        <v>402</v>
      </c>
      <c r="P1976" t="b">
        <v>1</v>
      </c>
      <c r="Q1976" t="s">
        <v>8293</v>
      </c>
      <c r="R1976">
        <f>ROUND(E1976/D1976*100,0)</f>
        <v>375</v>
      </c>
      <c r="S1976">
        <f>IFERROR(ROUND(E1976/O1976,2),0)</f>
        <v>186.81</v>
      </c>
      <c r="T1976" s="11" t="s">
        <v>8325</v>
      </c>
      <c r="U1976" t="s">
        <v>8355</v>
      </c>
    </row>
    <row r="1977" spans="1:21" ht="28.8" x14ac:dyDescent="0.3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5">
        <f t="shared" si="60"/>
        <v>41343.755219907405</v>
      </c>
      <c r="K1977">
        <v>1360346851</v>
      </c>
      <c r="L1977" s="15">
        <f>(((K1977/60)/60)/24)+DATE(1970,1,1)</f>
        <v>41313.755219907405</v>
      </c>
      <c r="M1977" s="10">
        <f t="shared" si="61"/>
        <v>2013</v>
      </c>
      <c r="N1977" t="b">
        <v>1</v>
      </c>
      <c r="O1977">
        <v>253</v>
      </c>
      <c r="P1977" t="b">
        <v>1</v>
      </c>
      <c r="Q1977" t="s">
        <v>8293</v>
      </c>
      <c r="R1977">
        <f>ROUND(E1977/D1977*100,0)</f>
        <v>209</v>
      </c>
      <c r="S1977">
        <f>IFERROR(ROUND(E1977/O1977,2),0)</f>
        <v>131.99</v>
      </c>
      <c r="T1977" s="11" t="s">
        <v>8325</v>
      </c>
      <c r="U1977" t="s">
        <v>8355</v>
      </c>
    </row>
    <row r="1978" spans="1:21" ht="28.8" x14ac:dyDescent="0.3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5">
        <f t="shared" si="60"/>
        <v>41468.899594907409</v>
      </c>
      <c r="K1978">
        <v>1371159325</v>
      </c>
      <c r="L1978" s="15">
        <f>(((K1978/60)/60)/24)+DATE(1970,1,1)</f>
        <v>41438.899594907409</v>
      </c>
      <c r="M1978" s="10">
        <f t="shared" si="61"/>
        <v>2013</v>
      </c>
      <c r="N1978" t="b">
        <v>1</v>
      </c>
      <c r="O1978">
        <v>473</v>
      </c>
      <c r="P1978" t="b">
        <v>1</v>
      </c>
      <c r="Q1978" t="s">
        <v>8293</v>
      </c>
      <c r="R1978">
        <f>ROUND(E1978/D1978*100,0)</f>
        <v>347</v>
      </c>
      <c r="S1978">
        <f>IFERROR(ROUND(E1978/O1978,2),0)</f>
        <v>29.31</v>
      </c>
      <c r="T1978" s="11" t="s">
        <v>8325</v>
      </c>
      <c r="U1978" t="s">
        <v>8355</v>
      </c>
    </row>
    <row r="1979" spans="1:21" ht="43.2" x14ac:dyDescent="0.3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5">
        <f t="shared" si="60"/>
        <v>42357.332638888889</v>
      </c>
      <c r="K1979">
        <v>1446527540</v>
      </c>
      <c r="L1979" s="15">
        <f>(((K1979/60)/60)/24)+DATE(1970,1,1)</f>
        <v>42311.216898148152</v>
      </c>
      <c r="M1979" s="10">
        <f t="shared" si="61"/>
        <v>2015</v>
      </c>
      <c r="N1979" t="b">
        <v>1</v>
      </c>
      <c r="O1979">
        <v>821</v>
      </c>
      <c r="P1979" t="b">
        <v>1</v>
      </c>
      <c r="Q1979" t="s">
        <v>8293</v>
      </c>
      <c r="R1979">
        <f>ROUND(E1979/D1979*100,0)</f>
        <v>402</v>
      </c>
      <c r="S1979">
        <f>IFERROR(ROUND(E1979/O1979,2),0)</f>
        <v>245.02</v>
      </c>
      <c r="T1979" s="11" t="s">
        <v>8325</v>
      </c>
      <c r="U1979" t="s">
        <v>8355</v>
      </c>
    </row>
    <row r="1980" spans="1:21" ht="43.2" x14ac:dyDescent="0.3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5">
        <f t="shared" si="60"/>
        <v>41072.291666666664</v>
      </c>
      <c r="K1980">
        <v>1336627492</v>
      </c>
      <c r="L1980" s="15">
        <f>(((K1980/60)/60)/24)+DATE(1970,1,1)</f>
        <v>41039.225601851853</v>
      </c>
      <c r="M1980" s="10">
        <f t="shared" si="61"/>
        <v>2012</v>
      </c>
      <c r="N1980" t="b">
        <v>1</v>
      </c>
      <c r="O1980">
        <v>388</v>
      </c>
      <c r="P1980" t="b">
        <v>1</v>
      </c>
      <c r="Q1980" t="s">
        <v>8293</v>
      </c>
      <c r="R1980">
        <f>ROUND(E1980/D1980*100,0)</f>
        <v>1027</v>
      </c>
      <c r="S1980">
        <f>IFERROR(ROUND(E1980/O1980,2),0)</f>
        <v>1323.25</v>
      </c>
      <c r="T1980" s="11" t="s">
        <v>8325</v>
      </c>
      <c r="U1980" t="s">
        <v>8355</v>
      </c>
    </row>
    <row r="1981" spans="1:21" ht="43.2" x14ac:dyDescent="0.3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5">
        <f t="shared" si="60"/>
        <v>42327.207638888889</v>
      </c>
      <c r="K1981">
        <v>1444734146</v>
      </c>
      <c r="L1981" s="15">
        <f>(((K1981/60)/60)/24)+DATE(1970,1,1)</f>
        <v>42290.460023148145</v>
      </c>
      <c r="M1981" s="10">
        <f t="shared" si="61"/>
        <v>2015</v>
      </c>
      <c r="N1981" t="b">
        <v>1</v>
      </c>
      <c r="O1981">
        <v>813</v>
      </c>
      <c r="P1981" t="b">
        <v>1</v>
      </c>
      <c r="Q1981" t="s">
        <v>8293</v>
      </c>
      <c r="R1981">
        <f>ROUND(E1981/D1981*100,0)</f>
        <v>115</v>
      </c>
      <c r="S1981">
        <f>IFERROR(ROUND(E1981/O1981,2),0)</f>
        <v>282.66000000000003</v>
      </c>
      <c r="T1981" s="11" t="s">
        <v>8325</v>
      </c>
      <c r="U1981" t="s">
        <v>8355</v>
      </c>
    </row>
    <row r="1982" spans="1:21" ht="28.8" x14ac:dyDescent="0.3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5">
        <f t="shared" si="60"/>
        <v>42463.500717592593</v>
      </c>
      <c r="K1982">
        <v>1456232462</v>
      </c>
      <c r="L1982" s="15">
        <f>(((K1982/60)/60)/24)+DATE(1970,1,1)</f>
        <v>42423.542384259257</v>
      </c>
      <c r="M1982" s="10">
        <f t="shared" si="61"/>
        <v>2016</v>
      </c>
      <c r="N1982" t="b">
        <v>1</v>
      </c>
      <c r="O1982">
        <v>1945</v>
      </c>
      <c r="P1982" t="b">
        <v>1</v>
      </c>
      <c r="Q1982" t="s">
        <v>8293</v>
      </c>
      <c r="R1982">
        <f>ROUND(E1982/D1982*100,0)</f>
        <v>355</v>
      </c>
      <c r="S1982">
        <f>IFERROR(ROUND(E1982/O1982,2),0)</f>
        <v>91.21</v>
      </c>
      <c r="T1982" s="11" t="s">
        <v>8325</v>
      </c>
      <c r="U1982" t="s">
        <v>8355</v>
      </c>
    </row>
    <row r="1983" spans="1:21" ht="43.2" x14ac:dyDescent="0.3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5">
        <f t="shared" si="60"/>
        <v>41829.725289351853</v>
      </c>
      <c r="K1983">
        <v>1402334665</v>
      </c>
      <c r="L1983" s="15">
        <f>(((K1983/60)/60)/24)+DATE(1970,1,1)</f>
        <v>41799.725289351853</v>
      </c>
      <c r="M1983" s="10">
        <f t="shared" si="61"/>
        <v>2014</v>
      </c>
      <c r="N1983" t="b">
        <v>0</v>
      </c>
      <c r="O1983">
        <v>12</v>
      </c>
      <c r="P1983" t="b">
        <v>0</v>
      </c>
      <c r="Q1983" t="s">
        <v>8294</v>
      </c>
      <c r="R1983">
        <f>ROUND(E1983/D1983*100,0)</f>
        <v>5</v>
      </c>
      <c r="S1983">
        <f>IFERROR(ROUND(E1983/O1983,2),0)</f>
        <v>31.75</v>
      </c>
      <c r="T1983" s="11" t="s">
        <v>8344</v>
      </c>
      <c r="U1983" t="s">
        <v>8356</v>
      </c>
    </row>
    <row r="1984" spans="1:21" ht="43.2" x14ac:dyDescent="0.3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5">
        <f t="shared" si="60"/>
        <v>42708.628321759257</v>
      </c>
      <c r="K1984">
        <v>1478268287</v>
      </c>
      <c r="L1984" s="15">
        <f>(((K1984/60)/60)/24)+DATE(1970,1,1)</f>
        <v>42678.586655092593</v>
      </c>
      <c r="M1984" s="10">
        <f t="shared" si="61"/>
        <v>2016</v>
      </c>
      <c r="N1984" t="b">
        <v>0</v>
      </c>
      <c r="O1984">
        <v>0</v>
      </c>
      <c r="P1984" t="b">
        <v>0</v>
      </c>
      <c r="Q1984" t="s">
        <v>8294</v>
      </c>
      <c r="R1984">
        <f>ROUND(E1984/D1984*100,0)</f>
        <v>0</v>
      </c>
      <c r="S1984">
        <f>IFERROR(ROUND(E1984/O1984,2),0)</f>
        <v>0</v>
      </c>
      <c r="T1984" s="11" t="s">
        <v>8344</v>
      </c>
      <c r="U1984" t="s">
        <v>8356</v>
      </c>
    </row>
    <row r="1985" spans="1:21" ht="43.2" x14ac:dyDescent="0.3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5">
        <f t="shared" si="60"/>
        <v>42615.291666666672</v>
      </c>
      <c r="K1985">
        <v>1470874618</v>
      </c>
      <c r="L1985" s="15">
        <f>(((K1985/60)/60)/24)+DATE(1970,1,1)</f>
        <v>42593.011782407411</v>
      </c>
      <c r="M1985" s="10">
        <f t="shared" si="61"/>
        <v>2016</v>
      </c>
      <c r="N1985" t="b">
        <v>0</v>
      </c>
      <c r="O1985">
        <v>16</v>
      </c>
      <c r="P1985" t="b">
        <v>0</v>
      </c>
      <c r="Q1985" t="s">
        <v>8294</v>
      </c>
      <c r="R1985">
        <f>ROUND(E1985/D1985*100,0)</f>
        <v>4</v>
      </c>
      <c r="S1985">
        <f>IFERROR(ROUND(E1985/O1985,2),0)</f>
        <v>88.69</v>
      </c>
      <c r="T1985" s="11" t="s">
        <v>8344</v>
      </c>
      <c r="U1985" t="s">
        <v>8356</v>
      </c>
    </row>
    <row r="1986" spans="1:21" ht="57.6" x14ac:dyDescent="0.3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5">
        <f t="shared" si="60"/>
        <v>41973.831956018519</v>
      </c>
      <c r="K1986">
        <v>1412189881</v>
      </c>
      <c r="L1986" s="15">
        <f>(((K1986/60)/60)/24)+DATE(1970,1,1)</f>
        <v>41913.790289351848</v>
      </c>
      <c r="M1986" s="10">
        <f t="shared" si="61"/>
        <v>2014</v>
      </c>
      <c r="N1986" t="b">
        <v>0</v>
      </c>
      <c r="O1986">
        <v>7</v>
      </c>
      <c r="P1986" t="b">
        <v>0</v>
      </c>
      <c r="Q1986" t="s">
        <v>8294</v>
      </c>
      <c r="R1986">
        <f>ROUND(E1986/D1986*100,0)</f>
        <v>21</v>
      </c>
      <c r="S1986">
        <f>IFERROR(ROUND(E1986/O1986,2),0)</f>
        <v>453.14</v>
      </c>
      <c r="T1986" s="11" t="s">
        <v>8344</v>
      </c>
      <c r="U1986" t="s">
        <v>8356</v>
      </c>
    </row>
    <row r="1987" spans="1:21" ht="43.2" x14ac:dyDescent="0.3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5">
        <f t="shared" ref="J1987:J2050" si="62">(((I1987/60)/60)/24)+DATE(1970,1,1)</f>
        <v>42584.958333333328</v>
      </c>
      <c r="K1987">
        <v>1467650771</v>
      </c>
      <c r="L1987" s="15">
        <f>(((K1987/60)/60)/24)+DATE(1970,1,1)</f>
        <v>42555.698738425926</v>
      </c>
      <c r="M1987" s="10">
        <f t="shared" ref="M1987:M2050" si="63">YEAR(L1987)</f>
        <v>2016</v>
      </c>
      <c r="N1987" t="b">
        <v>0</v>
      </c>
      <c r="O1987">
        <v>4</v>
      </c>
      <c r="P1987" t="b">
        <v>0</v>
      </c>
      <c r="Q1987" t="s">
        <v>8294</v>
      </c>
      <c r="R1987">
        <f>ROUND(E1987/D1987*100,0)</f>
        <v>3</v>
      </c>
      <c r="S1987">
        <f>IFERROR(ROUND(E1987/O1987,2),0)</f>
        <v>12.75</v>
      </c>
      <c r="T1987" s="11" t="s">
        <v>8344</v>
      </c>
      <c r="U1987" t="s">
        <v>8356</v>
      </c>
    </row>
    <row r="1988" spans="1:21" ht="43.2" x14ac:dyDescent="0.3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5">
        <f t="shared" si="62"/>
        <v>42443.392164351855</v>
      </c>
      <c r="K1988">
        <v>1455359083</v>
      </c>
      <c r="L1988" s="15">
        <f>(((K1988/60)/60)/24)+DATE(1970,1,1)</f>
        <v>42413.433831018512</v>
      </c>
      <c r="M1988" s="10">
        <f t="shared" si="63"/>
        <v>2016</v>
      </c>
      <c r="N1988" t="b">
        <v>0</v>
      </c>
      <c r="O1988">
        <v>1</v>
      </c>
      <c r="P1988" t="b">
        <v>0</v>
      </c>
      <c r="Q1988" t="s">
        <v>8294</v>
      </c>
      <c r="R1988">
        <f>ROUND(E1988/D1988*100,0)</f>
        <v>0</v>
      </c>
      <c r="S1988">
        <f>IFERROR(ROUND(E1988/O1988,2),0)</f>
        <v>1</v>
      </c>
      <c r="T1988" s="11" t="s">
        <v>8344</v>
      </c>
      <c r="U1988" t="s">
        <v>8356</v>
      </c>
    </row>
    <row r="1989" spans="1:21" ht="28.8" x14ac:dyDescent="0.3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5">
        <f t="shared" si="62"/>
        <v>42064.639768518522</v>
      </c>
      <c r="K1989">
        <v>1422631276</v>
      </c>
      <c r="L1989" s="15">
        <f>(((K1989/60)/60)/24)+DATE(1970,1,1)</f>
        <v>42034.639768518522</v>
      </c>
      <c r="M1989" s="10">
        <f t="shared" si="63"/>
        <v>2015</v>
      </c>
      <c r="N1989" t="b">
        <v>0</v>
      </c>
      <c r="O1989">
        <v>28</v>
      </c>
      <c r="P1989" t="b">
        <v>0</v>
      </c>
      <c r="Q1989" t="s">
        <v>8294</v>
      </c>
      <c r="R1989">
        <f>ROUND(E1989/D1989*100,0)</f>
        <v>42</v>
      </c>
      <c r="S1989">
        <f>IFERROR(ROUND(E1989/O1989,2),0)</f>
        <v>83.43</v>
      </c>
      <c r="T1989" s="11" t="s">
        <v>8344</v>
      </c>
      <c r="U1989" t="s">
        <v>8356</v>
      </c>
    </row>
    <row r="1990" spans="1:21" x14ac:dyDescent="0.3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5">
        <f t="shared" si="62"/>
        <v>42236.763217592597</v>
      </c>
      <c r="K1990">
        <v>1437502742</v>
      </c>
      <c r="L1990" s="15">
        <f>(((K1990/60)/60)/24)+DATE(1970,1,1)</f>
        <v>42206.763217592597</v>
      </c>
      <c r="M1990" s="10">
        <f t="shared" si="63"/>
        <v>2015</v>
      </c>
      <c r="N1990" t="b">
        <v>0</v>
      </c>
      <c r="O1990">
        <v>1</v>
      </c>
      <c r="P1990" t="b">
        <v>0</v>
      </c>
      <c r="Q1990" t="s">
        <v>8294</v>
      </c>
      <c r="R1990">
        <f>ROUND(E1990/D1990*100,0)</f>
        <v>0</v>
      </c>
      <c r="S1990">
        <f>IFERROR(ROUND(E1990/O1990,2),0)</f>
        <v>25</v>
      </c>
      <c r="T1990" s="11" t="s">
        <v>8344</v>
      </c>
      <c r="U1990" t="s">
        <v>8356</v>
      </c>
    </row>
    <row r="1991" spans="1:21" ht="43.2" x14ac:dyDescent="0.3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5">
        <f t="shared" si="62"/>
        <v>42715.680648148147</v>
      </c>
      <c r="K1991">
        <v>1478881208</v>
      </c>
      <c r="L1991" s="15">
        <f>(((K1991/60)/60)/24)+DATE(1970,1,1)</f>
        <v>42685.680648148147</v>
      </c>
      <c r="M1991" s="10">
        <f t="shared" si="63"/>
        <v>2016</v>
      </c>
      <c r="N1991" t="b">
        <v>0</v>
      </c>
      <c r="O1991">
        <v>1</v>
      </c>
      <c r="P1991" t="b">
        <v>0</v>
      </c>
      <c r="Q1991" t="s">
        <v>8294</v>
      </c>
      <c r="R1991">
        <f>ROUND(E1991/D1991*100,0)</f>
        <v>1</v>
      </c>
      <c r="S1991">
        <f>IFERROR(ROUND(E1991/O1991,2),0)</f>
        <v>50</v>
      </c>
      <c r="T1991" s="11" t="s">
        <v>8344</v>
      </c>
      <c r="U1991" t="s">
        <v>8356</v>
      </c>
    </row>
    <row r="1992" spans="1:21" ht="43.2" x14ac:dyDescent="0.3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5">
        <f t="shared" si="62"/>
        <v>42413.195972222224</v>
      </c>
      <c r="K1992">
        <v>1454042532</v>
      </c>
      <c r="L1992" s="15">
        <f>(((K1992/60)/60)/24)+DATE(1970,1,1)</f>
        <v>42398.195972222224</v>
      </c>
      <c r="M1992" s="10">
        <f t="shared" si="63"/>
        <v>2016</v>
      </c>
      <c r="N1992" t="b">
        <v>0</v>
      </c>
      <c r="O1992">
        <v>5</v>
      </c>
      <c r="P1992" t="b">
        <v>0</v>
      </c>
      <c r="Q1992" t="s">
        <v>8294</v>
      </c>
      <c r="R1992">
        <f>ROUND(E1992/D1992*100,0)</f>
        <v>17</v>
      </c>
      <c r="S1992">
        <f>IFERROR(ROUND(E1992/O1992,2),0)</f>
        <v>101.8</v>
      </c>
      <c r="T1992" s="11" t="s">
        <v>8344</v>
      </c>
      <c r="U1992" t="s">
        <v>8356</v>
      </c>
    </row>
    <row r="1993" spans="1:21" ht="28.8" x14ac:dyDescent="0.3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5">
        <f t="shared" si="62"/>
        <v>42188.89335648148</v>
      </c>
      <c r="K1993">
        <v>1434144386</v>
      </c>
      <c r="L1993" s="15">
        <f>(((K1993/60)/60)/24)+DATE(1970,1,1)</f>
        <v>42167.89335648148</v>
      </c>
      <c r="M1993" s="10">
        <f t="shared" si="63"/>
        <v>2015</v>
      </c>
      <c r="N1993" t="b">
        <v>0</v>
      </c>
      <c r="O1993">
        <v>3</v>
      </c>
      <c r="P1993" t="b">
        <v>0</v>
      </c>
      <c r="Q1993" t="s">
        <v>8294</v>
      </c>
      <c r="R1993">
        <f>ROUND(E1993/D1993*100,0)</f>
        <v>7</v>
      </c>
      <c r="S1993">
        <f>IFERROR(ROUND(E1993/O1993,2),0)</f>
        <v>46.67</v>
      </c>
      <c r="T1993" s="11" t="s">
        <v>8344</v>
      </c>
      <c r="U1993" t="s">
        <v>8356</v>
      </c>
    </row>
    <row r="1994" spans="1:21" ht="28.8" x14ac:dyDescent="0.3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5">
        <f t="shared" si="62"/>
        <v>42053.143414351856</v>
      </c>
      <c r="K1994">
        <v>1421637991</v>
      </c>
      <c r="L1994" s="15">
        <f>(((K1994/60)/60)/24)+DATE(1970,1,1)</f>
        <v>42023.143414351856</v>
      </c>
      <c r="M1994" s="10">
        <f t="shared" si="63"/>
        <v>2015</v>
      </c>
      <c r="N1994" t="b">
        <v>0</v>
      </c>
      <c r="O1994">
        <v>2</v>
      </c>
      <c r="P1994" t="b">
        <v>0</v>
      </c>
      <c r="Q1994" t="s">
        <v>8294</v>
      </c>
      <c r="R1994">
        <f>ROUND(E1994/D1994*100,0)</f>
        <v>0</v>
      </c>
      <c r="S1994">
        <f>IFERROR(ROUND(E1994/O1994,2),0)</f>
        <v>1</v>
      </c>
      <c r="T1994" s="11" t="s">
        <v>8344</v>
      </c>
      <c r="U1994" t="s">
        <v>8356</v>
      </c>
    </row>
    <row r="1995" spans="1:21" ht="43.2" x14ac:dyDescent="0.3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5">
        <f t="shared" si="62"/>
        <v>42359.58839120371</v>
      </c>
      <c r="K1995">
        <v>1448114837</v>
      </c>
      <c r="L1995" s="15">
        <f>(((K1995/60)/60)/24)+DATE(1970,1,1)</f>
        <v>42329.58839120371</v>
      </c>
      <c r="M1995" s="10">
        <f t="shared" si="63"/>
        <v>2015</v>
      </c>
      <c r="N1995" t="b">
        <v>0</v>
      </c>
      <c r="O1995">
        <v>0</v>
      </c>
      <c r="P1995" t="b">
        <v>0</v>
      </c>
      <c r="Q1995" t="s">
        <v>8294</v>
      </c>
      <c r="R1995">
        <f>ROUND(E1995/D1995*100,0)</f>
        <v>0</v>
      </c>
      <c r="S1995">
        <f>IFERROR(ROUND(E1995/O1995,2),0)</f>
        <v>0</v>
      </c>
      <c r="T1995" s="11" t="s">
        <v>8344</v>
      </c>
      <c r="U1995" t="s">
        <v>8356</v>
      </c>
    </row>
    <row r="1996" spans="1:21" ht="57.6" x14ac:dyDescent="0.3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5">
        <f t="shared" si="62"/>
        <v>42711.047939814816</v>
      </c>
      <c r="K1996">
        <v>1475885342</v>
      </c>
      <c r="L1996" s="15">
        <f>(((K1996/60)/60)/24)+DATE(1970,1,1)</f>
        <v>42651.006273148145</v>
      </c>
      <c r="M1996" s="10">
        <f t="shared" si="63"/>
        <v>2016</v>
      </c>
      <c r="N1996" t="b">
        <v>0</v>
      </c>
      <c r="O1996">
        <v>0</v>
      </c>
      <c r="P1996" t="b">
        <v>0</v>
      </c>
      <c r="Q1996" t="s">
        <v>8294</v>
      </c>
      <c r="R1996">
        <f>ROUND(E1996/D1996*100,0)</f>
        <v>0</v>
      </c>
      <c r="S1996">
        <f>IFERROR(ROUND(E1996/O1996,2),0)</f>
        <v>0</v>
      </c>
      <c r="T1996" s="11" t="s">
        <v>8344</v>
      </c>
      <c r="U1996" t="s">
        <v>8356</v>
      </c>
    </row>
    <row r="1997" spans="1:21" ht="43.2" x14ac:dyDescent="0.3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5">
        <f t="shared" si="62"/>
        <v>42201.902037037042</v>
      </c>
      <c r="K1997">
        <v>1435354736</v>
      </c>
      <c r="L1997" s="15">
        <f>(((K1997/60)/60)/24)+DATE(1970,1,1)</f>
        <v>42181.902037037042</v>
      </c>
      <c r="M1997" s="10">
        <f t="shared" si="63"/>
        <v>2015</v>
      </c>
      <c r="N1997" t="b">
        <v>0</v>
      </c>
      <c r="O1997">
        <v>3</v>
      </c>
      <c r="P1997" t="b">
        <v>0</v>
      </c>
      <c r="Q1997" t="s">
        <v>8294</v>
      </c>
      <c r="R1997">
        <f>ROUND(E1997/D1997*100,0)</f>
        <v>8</v>
      </c>
      <c r="S1997">
        <f>IFERROR(ROUND(E1997/O1997,2),0)</f>
        <v>26</v>
      </c>
      <c r="T1997" s="11" t="s">
        <v>8344</v>
      </c>
      <c r="U1997" t="s">
        <v>8356</v>
      </c>
    </row>
    <row r="1998" spans="1:21" ht="57.6" x14ac:dyDescent="0.3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5">
        <f t="shared" si="62"/>
        <v>41830.819571759261</v>
      </c>
      <c r="K1998">
        <v>1402429211</v>
      </c>
      <c r="L1998" s="15">
        <f>(((K1998/60)/60)/24)+DATE(1970,1,1)</f>
        <v>41800.819571759261</v>
      </c>
      <c r="M1998" s="10">
        <f t="shared" si="63"/>
        <v>2014</v>
      </c>
      <c r="N1998" t="b">
        <v>0</v>
      </c>
      <c r="O1998">
        <v>0</v>
      </c>
      <c r="P1998" t="b">
        <v>0</v>
      </c>
      <c r="Q1998" t="s">
        <v>8294</v>
      </c>
      <c r="R1998">
        <f>ROUND(E1998/D1998*100,0)</f>
        <v>0</v>
      </c>
      <c r="S1998">
        <f>IFERROR(ROUND(E1998/O1998,2),0)</f>
        <v>0</v>
      </c>
      <c r="T1998" s="11" t="s">
        <v>8344</v>
      </c>
      <c r="U1998" t="s">
        <v>8356</v>
      </c>
    </row>
    <row r="1999" spans="1:21" ht="43.2" x14ac:dyDescent="0.3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5">
        <f t="shared" si="62"/>
        <v>41877.930694444447</v>
      </c>
      <c r="K1999">
        <v>1406499612</v>
      </c>
      <c r="L1999" s="15">
        <f>(((K1999/60)/60)/24)+DATE(1970,1,1)</f>
        <v>41847.930694444447</v>
      </c>
      <c r="M1999" s="10">
        <f t="shared" si="63"/>
        <v>2014</v>
      </c>
      <c r="N1999" t="b">
        <v>0</v>
      </c>
      <c r="O1999">
        <v>0</v>
      </c>
      <c r="P1999" t="b">
        <v>0</v>
      </c>
      <c r="Q1999" t="s">
        <v>8294</v>
      </c>
      <c r="R1999">
        <f>ROUND(E1999/D1999*100,0)</f>
        <v>0</v>
      </c>
      <c r="S1999">
        <f>IFERROR(ROUND(E1999/O1999,2),0)</f>
        <v>0</v>
      </c>
      <c r="T1999" s="11" t="s">
        <v>8344</v>
      </c>
      <c r="U1999" t="s">
        <v>8356</v>
      </c>
    </row>
    <row r="2000" spans="1:21" ht="43.2" x14ac:dyDescent="0.3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5">
        <f t="shared" si="62"/>
        <v>41852.118495370371</v>
      </c>
      <c r="K2000">
        <v>1402973438</v>
      </c>
      <c r="L2000" s="15">
        <f>(((K2000/60)/60)/24)+DATE(1970,1,1)</f>
        <v>41807.118495370371</v>
      </c>
      <c r="M2000" s="10">
        <f t="shared" si="63"/>
        <v>2014</v>
      </c>
      <c r="N2000" t="b">
        <v>0</v>
      </c>
      <c r="O2000">
        <v>3</v>
      </c>
      <c r="P2000" t="b">
        <v>0</v>
      </c>
      <c r="Q2000" t="s">
        <v>8294</v>
      </c>
      <c r="R2000">
        <f>ROUND(E2000/D2000*100,0)</f>
        <v>26</v>
      </c>
      <c r="S2000">
        <f>IFERROR(ROUND(E2000/O2000,2),0)</f>
        <v>218.33</v>
      </c>
      <c r="T2000" s="11" t="s">
        <v>8344</v>
      </c>
      <c r="U2000" t="s">
        <v>8356</v>
      </c>
    </row>
    <row r="2001" spans="1:21" ht="43.2" x14ac:dyDescent="0.3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5">
        <f t="shared" si="62"/>
        <v>41956.524398148147</v>
      </c>
      <c r="K2001">
        <v>1413286508</v>
      </c>
      <c r="L2001" s="15">
        <f>(((K2001/60)/60)/24)+DATE(1970,1,1)</f>
        <v>41926.482731481483</v>
      </c>
      <c r="M2001" s="10">
        <f t="shared" si="63"/>
        <v>2014</v>
      </c>
      <c r="N2001" t="b">
        <v>0</v>
      </c>
      <c r="O2001">
        <v>7</v>
      </c>
      <c r="P2001" t="b">
        <v>0</v>
      </c>
      <c r="Q2001" t="s">
        <v>8294</v>
      </c>
      <c r="R2001">
        <f>ROUND(E2001/D2001*100,0)</f>
        <v>1</v>
      </c>
      <c r="S2001">
        <f>IFERROR(ROUND(E2001/O2001,2),0)</f>
        <v>33.71</v>
      </c>
      <c r="T2001" s="11" t="s">
        <v>8344</v>
      </c>
      <c r="U2001" t="s">
        <v>8356</v>
      </c>
    </row>
    <row r="2002" spans="1:21" ht="43.2" x14ac:dyDescent="0.3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5">
        <f t="shared" si="62"/>
        <v>42375.951539351852</v>
      </c>
      <c r="K2002">
        <v>1449528613</v>
      </c>
      <c r="L2002" s="15">
        <f>(((K2002/60)/60)/24)+DATE(1970,1,1)</f>
        <v>42345.951539351852</v>
      </c>
      <c r="M2002" s="10">
        <f t="shared" si="63"/>
        <v>2015</v>
      </c>
      <c r="N2002" t="b">
        <v>0</v>
      </c>
      <c r="O2002">
        <v>25</v>
      </c>
      <c r="P2002" t="b">
        <v>0</v>
      </c>
      <c r="Q2002" t="s">
        <v>8294</v>
      </c>
      <c r="R2002">
        <f>ROUND(E2002/D2002*100,0)</f>
        <v>13</v>
      </c>
      <c r="S2002">
        <f>IFERROR(ROUND(E2002/O2002,2),0)</f>
        <v>25</v>
      </c>
      <c r="T2002" s="11" t="s">
        <v>8344</v>
      </c>
      <c r="U2002" t="s">
        <v>8356</v>
      </c>
    </row>
    <row r="2003" spans="1:21" ht="43.2" x14ac:dyDescent="0.3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5">
        <f t="shared" si="62"/>
        <v>42167.833333333328</v>
      </c>
      <c r="K2003">
        <v>1431406916</v>
      </c>
      <c r="L2003" s="15">
        <f>(((K2003/60)/60)/24)+DATE(1970,1,1)</f>
        <v>42136.209675925929</v>
      </c>
      <c r="M2003" s="10">
        <f t="shared" si="63"/>
        <v>2015</v>
      </c>
      <c r="N2003" t="b">
        <v>1</v>
      </c>
      <c r="O2003">
        <v>1637</v>
      </c>
      <c r="P2003" t="b">
        <v>1</v>
      </c>
      <c r="Q2003" t="s">
        <v>8293</v>
      </c>
      <c r="R2003">
        <f>ROUND(E2003/D2003*100,0)</f>
        <v>382</v>
      </c>
      <c r="S2003">
        <f>IFERROR(ROUND(E2003/O2003,2),0)</f>
        <v>128.38999999999999</v>
      </c>
      <c r="T2003" s="11" t="s">
        <v>8325</v>
      </c>
      <c r="U2003" t="s">
        <v>8355</v>
      </c>
    </row>
    <row r="2004" spans="1:21" ht="43.2" x14ac:dyDescent="0.3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5">
        <f t="shared" si="62"/>
        <v>42758.71230324074</v>
      </c>
      <c r="K2004">
        <v>1482599143</v>
      </c>
      <c r="L2004" s="15">
        <f>(((K2004/60)/60)/24)+DATE(1970,1,1)</f>
        <v>42728.71230324074</v>
      </c>
      <c r="M2004" s="10">
        <f t="shared" si="63"/>
        <v>2016</v>
      </c>
      <c r="N2004" t="b">
        <v>1</v>
      </c>
      <c r="O2004">
        <v>1375</v>
      </c>
      <c r="P2004" t="b">
        <v>1</v>
      </c>
      <c r="Q2004" t="s">
        <v>8293</v>
      </c>
      <c r="R2004">
        <f>ROUND(E2004/D2004*100,0)</f>
        <v>217</v>
      </c>
      <c r="S2004">
        <f>IFERROR(ROUND(E2004/O2004,2),0)</f>
        <v>78.83</v>
      </c>
      <c r="T2004" s="11" t="s">
        <v>8325</v>
      </c>
      <c r="U2004" t="s">
        <v>8355</v>
      </c>
    </row>
    <row r="2005" spans="1:21" ht="57.6" x14ac:dyDescent="0.3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5">
        <f t="shared" si="62"/>
        <v>40361.958333333336</v>
      </c>
      <c r="K2005">
        <v>1276830052</v>
      </c>
      <c r="L2005" s="15">
        <f>(((K2005/60)/60)/24)+DATE(1970,1,1)</f>
        <v>40347.125601851854</v>
      </c>
      <c r="M2005" s="10">
        <f t="shared" si="63"/>
        <v>2010</v>
      </c>
      <c r="N2005" t="b">
        <v>1</v>
      </c>
      <c r="O2005">
        <v>17</v>
      </c>
      <c r="P2005" t="b">
        <v>1</v>
      </c>
      <c r="Q2005" t="s">
        <v>8293</v>
      </c>
      <c r="R2005">
        <f>ROUND(E2005/D2005*100,0)</f>
        <v>312</v>
      </c>
      <c r="S2005">
        <f>IFERROR(ROUND(E2005/O2005,2),0)</f>
        <v>91.76</v>
      </c>
      <c r="T2005" s="11" t="s">
        <v>8325</v>
      </c>
      <c r="U2005" t="s">
        <v>8355</v>
      </c>
    </row>
    <row r="2006" spans="1:21" ht="43.2" x14ac:dyDescent="0.3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5">
        <f t="shared" si="62"/>
        <v>41830.604895833334</v>
      </c>
      <c r="K2006">
        <v>1402410663</v>
      </c>
      <c r="L2006" s="15">
        <f>(((K2006/60)/60)/24)+DATE(1970,1,1)</f>
        <v>41800.604895833334</v>
      </c>
      <c r="M2006" s="10">
        <f t="shared" si="63"/>
        <v>2014</v>
      </c>
      <c r="N2006" t="b">
        <v>1</v>
      </c>
      <c r="O2006">
        <v>354</v>
      </c>
      <c r="P2006" t="b">
        <v>1</v>
      </c>
      <c r="Q2006" t="s">
        <v>8293</v>
      </c>
      <c r="R2006">
        <f>ROUND(E2006/D2006*100,0)</f>
        <v>234</v>
      </c>
      <c r="S2006">
        <f>IFERROR(ROUND(E2006/O2006,2),0)</f>
        <v>331.1</v>
      </c>
      <c r="T2006" s="11" t="s">
        <v>8325</v>
      </c>
      <c r="U2006" t="s">
        <v>8355</v>
      </c>
    </row>
    <row r="2007" spans="1:21" ht="43.2" x14ac:dyDescent="0.3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5">
        <f t="shared" si="62"/>
        <v>41563.165972222225</v>
      </c>
      <c r="K2007">
        <v>1379532618</v>
      </c>
      <c r="L2007" s="15">
        <f>(((K2007/60)/60)/24)+DATE(1970,1,1)</f>
        <v>41535.812708333331</v>
      </c>
      <c r="M2007" s="10">
        <f t="shared" si="63"/>
        <v>2013</v>
      </c>
      <c r="N2007" t="b">
        <v>1</v>
      </c>
      <c r="O2007">
        <v>191</v>
      </c>
      <c r="P2007" t="b">
        <v>1</v>
      </c>
      <c r="Q2007" t="s">
        <v>8293</v>
      </c>
      <c r="R2007">
        <f>ROUND(E2007/D2007*100,0)</f>
        <v>124</v>
      </c>
      <c r="S2007">
        <f>IFERROR(ROUND(E2007/O2007,2),0)</f>
        <v>194.26</v>
      </c>
      <c r="T2007" s="11" t="s">
        <v>8325</v>
      </c>
      <c r="U2007" t="s">
        <v>8355</v>
      </c>
    </row>
    <row r="2008" spans="1:21" ht="57.6" x14ac:dyDescent="0.3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5">
        <f t="shared" si="62"/>
        <v>41976.542187500003</v>
      </c>
      <c r="K2008">
        <v>1414584045</v>
      </c>
      <c r="L2008" s="15">
        <f>(((K2008/60)/60)/24)+DATE(1970,1,1)</f>
        <v>41941.500520833331</v>
      </c>
      <c r="M2008" s="10">
        <f t="shared" si="63"/>
        <v>2014</v>
      </c>
      <c r="N2008" t="b">
        <v>1</v>
      </c>
      <c r="O2008">
        <v>303</v>
      </c>
      <c r="P2008" t="b">
        <v>1</v>
      </c>
      <c r="Q2008" t="s">
        <v>8293</v>
      </c>
      <c r="R2008">
        <f>ROUND(E2008/D2008*100,0)</f>
        <v>248</v>
      </c>
      <c r="S2008">
        <f>IFERROR(ROUND(E2008/O2008,2),0)</f>
        <v>408.98</v>
      </c>
      <c r="T2008" s="11" t="s">
        <v>8325</v>
      </c>
      <c r="U2008" t="s">
        <v>8355</v>
      </c>
    </row>
    <row r="2009" spans="1:21" ht="57.6" x14ac:dyDescent="0.3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5">
        <f t="shared" si="62"/>
        <v>40414.166666666664</v>
      </c>
      <c r="K2009">
        <v>1276891586</v>
      </c>
      <c r="L2009" s="15">
        <f>(((K2009/60)/60)/24)+DATE(1970,1,1)</f>
        <v>40347.837800925925</v>
      </c>
      <c r="M2009" s="10">
        <f t="shared" si="63"/>
        <v>2010</v>
      </c>
      <c r="N2009" t="b">
        <v>1</v>
      </c>
      <c r="O2009">
        <v>137</v>
      </c>
      <c r="P2009" t="b">
        <v>1</v>
      </c>
      <c r="Q2009" t="s">
        <v>8293</v>
      </c>
      <c r="R2009">
        <f>ROUND(E2009/D2009*100,0)</f>
        <v>116</v>
      </c>
      <c r="S2009">
        <f>IFERROR(ROUND(E2009/O2009,2),0)</f>
        <v>84.46</v>
      </c>
      <c r="T2009" s="11" t="s">
        <v>8325</v>
      </c>
      <c r="U2009" t="s">
        <v>8355</v>
      </c>
    </row>
    <row r="2010" spans="1:21" ht="43.2" x14ac:dyDescent="0.3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5">
        <f t="shared" si="62"/>
        <v>40805.604421296295</v>
      </c>
      <c r="K2010">
        <v>1312641022</v>
      </c>
      <c r="L2010" s="15">
        <f>(((K2010/60)/60)/24)+DATE(1970,1,1)</f>
        <v>40761.604421296295</v>
      </c>
      <c r="M2010" s="10">
        <f t="shared" si="63"/>
        <v>2011</v>
      </c>
      <c r="N2010" t="b">
        <v>1</v>
      </c>
      <c r="O2010">
        <v>41</v>
      </c>
      <c r="P2010" t="b">
        <v>1</v>
      </c>
      <c r="Q2010" t="s">
        <v>8293</v>
      </c>
      <c r="R2010">
        <f>ROUND(E2010/D2010*100,0)</f>
        <v>117</v>
      </c>
      <c r="S2010">
        <f>IFERROR(ROUND(E2010/O2010,2),0)</f>
        <v>44.85</v>
      </c>
      <c r="T2010" s="11" t="s">
        <v>8325</v>
      </c>
      <c r="U2010" t="s">
        <v>8355</v>
      </c>
    </row>
    <row r="2011" spans="1:21" ht="43.2" x14ac:dyDescent="0.3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5">
        <f t="shared" si="62"/>
        <v>42697.365081018521</v>
      </c>
      <c r="K2011">
        <v>1476776743</v>
      </c>
      <c r="L2011" s="15">
        <f>(((K2011/60)/60)/24)+DATE(1970,1,1)</f>
        <v>42661.323414351849</v>
      </c>
      <c r="M2011" s="10">
        <f t="shared" si="63"/>
        <v>2016</v>
      </c>
      <c r="N2011" t="b">
        <v>1</v>
      </c>
      <c r="O2011">
        <v>398</v>
      </c>
      <c r="P2011" t="b">
        <v>1</v>
      </c>
      <c r="Q2011" t="s">
        <v>8293</v>
      </c>
      <c r="R2011">
        <f>ROUND(E2011/D2011*100,0)</f>
        <v>305</v>
      </c>
      <c r="S2011">
        <f>IFERROR(ROUND(E2011/O2011,2),0)</f>
        <v>383.36</v>
      </c>
      <c r="T2011" s="11" t="s">
        <v>8325</v>
      </c>
      <c r="U2011" t="s">
        <v>8355</v>
      </c>
    </row>
    <row r="2012" spans="1:21" ht="28.8" x14ac:dyDescent="0.3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5">
        <f t="shared" si="62"/>
        <v>42600.996423611112</v>
      </c>
      <c r="K2012">
        <v>1468972491</v>
      </c>
      <c r="L2012" s="15">
        <f>(((K2012/60)/60)/24)+DATE(1970,1,1)</f>
        <v>42570.996423611112</v>
      </c>
      <c r="M2012" s="10">
        <f t="shared" si="63"/>
        <v>2016</v>
      </c>
      <c r="N2012" t="b">
        <v>1</v>
      </c>
      <c r="O2012">
        <v>1737</v>
      </c>
      <c r="P2012" t="b">
        <v>1</v>
      </c>
      <c r="Q2012" t="s">
        <v>8293</v>
      </c>
      <c r="R2012">
        <f>ROUND(E2012/D2012*100,0)</f>
        <v>320</v>
      </c>
      <c r="S2012">
        <f>IFERROR(ROUND(E2012/O2012,2),0)</f>
        <v>55.28</v>
      </c>
      <c r="T2012" s="11" t="s">
        <v>8325</v>
      </c>
      <c r="U2012" t="s">
        <v>8355</v>
      </c>
    </row>
    <row r="2013" spans="1:21" ht="43.2" x14ac:dyDescent="0.3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5">
        <f t="shared" si="62"/>
        <v>42380.958333333328</v>
      </c>
      <c r="K2013">
        <v>1449650173</v>
      </c>
      <c r="L2013" s="15">
        <f>(((K2013/60)/60)/24)+DATE(1970,1,1)</f>
        <v>42347.358483796299</v>
      </c>
      <c r="M2013" s="10">
        <f t="shared" si="63"/>
        <v>2015</v>
      </c>
      <c r="N2013" t="b">
        <v>1</v>
      </c>
      <c r="O2013">
        <v>971</v>
      </c>
      <c r="P2013" t="b">
        <v>1</v>
      </c>
      <c r="Q2013" t="s">
        <v>8293</v>
      </c>
      <c r="R2013">
        <f>ROUND(E2013/D2013*100,0)</f>
        <v>820</v>
      </c>
      <c r="S2013">
        <f>IFERROR(ROUND(E2013/O2013,2),0)</f>
        <v>422.02</v>
      </c>
      <c r="T2013" s="11" t="s">
        <v>8325</v>
      </c>
      <c r="U2013" t="s">
        <v>8355</v>
      </c>
    </row>
    <row r="2014" spans="1:21" ht="43.2" x14ac:dyDescent="0.3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5">
        <f t="shared" si="62"/>
        <v>42040.822233796294</v>
      </c>
      <c r="K2014">
        <v>1420573441</v>
      </c>
      <c r="L2014" s="15">
        <f>(((K2014/60)/60)/24)+DATE(1970,1,1)</f>
        <v>42010.822233796294</v>
      </c>
      <c r="M2014" s="10">
        <f t="shared" si="63"/>
        <v>2015</v>
      </c>
      <c r="N2014" t="b">
        <v>1</v>
      </c>
      <c r="O2014">
        <v>183</v>
      </c>
      <c r="P2014" t="b">
        <v>1</v>
      </c>
      <c r="Q2014" t="s">
        <v>8293</v>
      </c>
      <c r="R2014">
        <f>ROUND(E2014/D2014*100,0)</f>
        <v>235</v>
      </c>
      <c r="S2014">
        <f>IFERROR(ROUND(E2014/O2014,2),0)</f>
        <v>64.180000000000007</v>
      </c>
      <c r="T2014" s="11" t="s">
        <v>8325</v>
      </c>
      <c r="U2014" t="s">
        <v>8355</v>
      </c>
    </row>
    <row r="2015" spans="1:21" ht="43.2" x14ac:dyDescent="0.3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5">
        <f t="shared" si="62"/>
        <v>42559.960810185185</v>
      </c>
      <c r="K2015">
        <v>1462835014</v>
      </c>
      <c r="L2015" s="15">
        <f>(((K2015/60)/60)/24)+DATE(1970,1,1)</f>
        <v>42499.960810185185</v>
      </c>
      <c r="M2015" s="10">
        <f t="shared" si="63"/>
        <v>2016</v>
      </c>
      <c r="N2015" t="b">
        <v>1</v>
      </c>
      <c r="O2015">
        <v>4562</v>
      </c>
      <c r="P2015" t="b">
        <v>1</v>
      </c>
      <c r="Q2015" t="s">
        <v>8293</v>
      </c>
      <c r="R2015">
        <f>ROUND(E2015/D2015*100,0)</f>
        <v>495</v>
      </c>
      <c r="S2015">
        <f>IFERROR(ROUND(E2015/O2015,2),0)</f>
        <v>173.58</v>
      </c>
      <c r="T2015" s="11" t="s">
        <v>8325</v>
      </c>
      <c r="U2015" t="s">
        <v>8355</v>
      </c>
    </row>
    <row r="2016" spans="1:21" ht="43.2" x14ac:dyDescent="0.3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5">
        <f t="shared" si="62"/>
        <v>41358.172905092593</v>
      </c>
      <c r="K2016">
        <v>1361250539</v>
      </c>
      <c r="L2016" s="15">
        <f>(((K2016/60)/60)/24)+DATE(1970,1,1)</f>
        <v>41324.214571759258</v>
      </c>
      <c r="M2016" s="10">
        <f t="shared" si="63"/>
        <v>2013</v>
      </c>
      <c r="N2016" t="b">
        <v>1</v>
      </c>
      <c r="O2016">
        <v>26457</v>
      </c>
      <c r="P2016" t="b">
        <v>1</v>
      </c>
      <c r="Q2016" t="s">
        <v>8293</v>
      </c>
      <c r="R2016">
        <f>ROUND(E2016/D2016*100,0)</f>
        <v>7814</v>
      </c>
      <c r="S2016">
        <f>IFERROR(ROUND(E2016/O2016,2),0)</f>
        <v>88.6</v>
      </c>
      <c r="T2016" s="11" t="s">
        <v>8325</v>
      </c>
      <c r="U2016" t="s">
        <v>8355</v>
      </c>
    </row>
    <row r="2017" spans="1:21" ht="43.2" x14ac:dyDescent="0.3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5">
        <f t="shared" si="62"/>
        <v>40795.876886574071</v>
      </c>
      <c r="K2017">
        <v>1313010163</v>
      </c>
      <c r="L2017" s="15">
        <f>(((K2017/60)/60)/24)+DATE(1970,1,1)</f>
        <v>40765.876886574071</v>
      </c>
      <c r="M2017" s="10">
        <f t="shared" si="63"/>
        <v>2011</v>
      </c>
      <c r="N2017" t="b">
        <v>1</v>
      </c>
      <c r="O2017">
        <v>162</v>
      </c>
      <c r="P2017" t="b">
        <v>1</v>
      </c>
      <c r="Q2017" t="s">
        <v>8293</v>
      </c>
      <c r="R2017">
        <f>ROUND(E2017/D2017*100,0)</f>
        <v>113</v>
      </c>
      <c r="S2017">
        <f>IFERROR(ROUND(E2017/O2017,2),0)</f>
        <v>50.22</v>
      </c>
      <c r="T2017" s="11" t="s">
        <v>8325</v>
      </c>
      <c r="U2017" t="s">
        <v>8355</v>
      </c>
    </row>
    <row r="2018" spans="1:21" ht="28.8" x14ac:dyDescent="0.3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5">
        <f t="shared" si="62"/>
        <v>41342.88077546296</v>
      </c>
      <c r="K2018">
        <v>1360271299</v>
      </c>
      <c r="L2018" s="15">
        <f>(((K2018/60)/60)/24)+DATE(1970,1,1)</f>
        <v>41312.88077546296</v>
      </c>
      <c r="M2018" s="10">
        <f t="shared" si="63"/>
        <v>2013</v>
      </c>
      <c r="N2018" t="b">
        <v>1</v>
      </c>
      <c r="O2018">
        <v>479</v>
      </c>
      <c r="P2018" t="b">
        <v>1</v>
      </c>
      <c r="Q2018" t="s">
        <v>8293</v>
      </c>
      <c r="R2018">
        <f>ROUND(E2018/D2018*100,0)</f>
        <v>922</v>
      </c>
      <c r="S2018">
        <f>IFERROR(ROUND(E2018/O2018,2),0)</f>
        <v>192.39</v>
      </c>
      <c r="T2018" s="11" t="s">
        <v>8325</v>
      </c>
      <c r="U2018" t="s">
        <v>8355</v>
      </c>
    </row>
    <row r="2019" spans="1:21" ht="43.2" x14ac:dyDescent="0.3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5">
        <f t="shared" si="62"/>
        <v>40992.166666666664</v>
      </c>
      <c r="K2019">
        <v>1329873755</v>
      </c>
      <c r="L2019" s="15">
        <f>(((K2019/60)/60)/24)+DATE(1970,1,1)</f>
        <v>40961.057349537034</v>
      </c>
      <c r="M2019" s="10">
        <f t="shared" si="63"/>
        <v>2012</v>
      </c>
      <c r="N2019" t="b">
        <v>1</v>
      </c>
      <c r="O2019">
        <v>426</v>
      </c>
      <c r="P2019" t="b">
        <v>1</v>
      </c>
      <c r="Q2019" t="s">
        <v>8293</v>
      </c>
      <c r="R2019">
        <f>ROUND(E2019/D2019*100,0)</f>
        <v>125</v>
      </c>
      <c r="S2019">
        <f>IFERROR(ROUND(E2019/O2019,2),0)</f>
        <v>73.42</v>
      </c>
      <c r="T2019" s="11" t="s">
        <v>8325</v>
      </c>
      <c r="U2019" t="s">
        <v>8355</v>
      </c>
    </row>
    <row r="2020" spans="1:21" ht="43.2" x14ac:dyDescent="0.3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5">
        <f t="shared" si="62"/>
        <v>42229.365844907406</v>
      </c>
      <c r="K2020">
        <v>1436863609</v>
      </c>
      <c r="L2020" s="15">
        <f>(((K2020/60)/60)/24)+DATE(1970,1,1)</f>
        <v>42199.365844907406</v>
      </c>
      <c r="M2020" s="10">
        <f t="shared" si="63"/>
        <v>2015</v>
      </c>
      <c r="N2020" t="b">
        <v>1</v>
      </c>
      <c r="O2020">
        <v>450</v>
      </c>
      <c r="P2020" t="b">
        <v>1</v>
      </c>
      <c r="Q2020" t="s">
        <v>8293</v>
      </c>
      <c r="R2020">
        <f>ROUND(E2020/D2020*100,0)</f>
        <v>102</v>
      </c>
      <c r="S2020">
        <f>IFERROR(ROUND(E2020/O2020,2),0)</f>
        <v>147.68</v>
      </c>
      <c r="T2020" s="11" t="s">
        <v>8325</v>
      </c>
      <c r="U2020" t="s">
        <v>8355</v>
      </c>
    </row>
    <row r="2021" spans="1:21" ht="57.6" x14ac:dyDescent="0.3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5">
        <f t="shared" si="62"/>
        <v>42635.70857638889</v>
      </c>
      <c r="K2021">
        <v>1471971621</v>
      </c>
      <c r="L2021" s="15">
        <f>(((K2021/60)/60)/24)+DATE(1970,1,1)</f>
        <v>42605.70857638889</v>
      </c>
      <c r="M2021" s="10">
        <f t="shared" si="63"/>
        <v>2016</v>
      </c>
      <c r="N2021" t="b">
        <v>1</v>
      </c>
      <c r="O2021">
        <v>1780</v>
      </c>
      <c r="P2021" t="b">
        <v>1</v>
      </c>
      <c r="Q2021" t="s">
        <v>8293</v>
      </c>
      <c r="R2021">
        <f>ROUND(E2021/D2021*100,0)</f>
        <v>485</v>
      </c>
      <c r="S2021">
        <f>IFERROR(ROUND(E2021/O2021,2),0)</f>
        <v>108.97</v>
      </c>
      <c r="T2021" s="11" t="s">
        <v>8325</v>
      </c>
      <c r="U2021" t="s">
        <v>8355</v>
      </c>
    </row>
    <row r="2022" spans="1:21" ht="43.2" x14ac:dyDescent="0.3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5">
        <f t="shared" si="62"/>
        <v>41773.961111111108</v>
      </c>
      <c r="K2022">
        <v>1396923624</v>
      </c>
      <c r="L2022" s="15">
        <f>(((K2022/60)/60)/24)+DATE(1970,1,1)</f>
        <v>41737.097499999996</v>
      </c>
      <c r="M2022" s="10">
        <f t="shared" si="63"/>
        <v>2014</v>
      </c>
      <c r="N2022" t="b">
        <v>1</v>
      </c>
      <c r="O2022">
        <v>122</v>
      </c>
      <c r="P2022" t="b">
        <v>1</v>
      </c>
      <c r="Q2022" t="s">
        <v>8293</v>
      </c>
      <c r="R2022">
        <f>ROUND(E2022/D2022*100,0)</f>
        <v>192</v>
      </c>
      <c r="S2022">
        <f>IFERROR(ROUND(E2022/O2022,2),0)</f>
        <v>23.65</v>
      </c>
      <c r="T2022" s="11" t="s">
        <v>8325</v>
      </c>
      <c r="U2022" t="s">
        <v>8355</v>
      </c>
    </row>
    <row r="2023" spans="1:21" ht="43.2" x14ac:dyDescent="0.3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5">
        <f t="shared" si="62"/>
        <v>41906.070567129631</v>
      </c>
      <c r="K2023">
        <v>1407634897</v>
      </c>
      <c r="L2023" s="15">
        <f>(((K2023/60)/60)/24)+DATE(1970,1,1)</f>
        <v>41861.070567129631</v>
      </c>
      <c r="M2023" s="10">
        <f t="shared" si="63"/>
        <v>2014</v>
      </c>
      <c r="N2023" t="b">
        <v>1</v>
      </c>
      <c r="O2023">
        <v>95</v>
      </c>
      <c r="P2023" t="b">
        <v>1</v>
      </c>
      <c r="Q2023" t="s">
        <v>8293</v>
      </c>
      <c r="R2023">
        <f>ROUND(E2023/D2023*100,0)</f>
        <v>281</v>
      </c>
      <c r="S2023">
        <f>IFERROR(ROUND(E2023/O2023,2),0)</f>
        <v>147.94999999999999</v>
      </c>
      <c r="T2023" s="11" t="s">
        <v>8325</v>
      </c>
      <c r="U2023" t="s">
        <v>8355</v>
      </c>
    </row>
    <row r="2024" spans="1:21" ht="43.2" x14ac:dyDescent="0.3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5">
        <f t="shared" si="62"/>
        <v>42532.569120370375</v>
      </c>
      <c r="K2024">
        <v>1463060372</v>
      </c>
      <c r="L2024" s="15">
        <f>(((K2024/60)/60)/24)+DATE(1970,1,1)</f>
        <v>42502.569120370375</v>
      </c>
      <c r="M2024" s="10">
        <f t="shared" si="63"/>
        <v>2016</v>
      </c>
      <c r="N2024" t="b">
        <v>1</v>
      </c>
      <c r="O2024">
        <v>325</v>
      </c>
      <c r="P2024" t="b">
        <v>1</v>
      </c>
      <c r="Q2024" t="s">
        <v>8293</v>
      </c>
      <c r="R2024">
        <f>ROUND(E2024/D2024*100,0)</f>
        <v>125</v>
      </c>
      <c r="S2024">
        <f>IFERROR(ROUND(E2024/O2024,2),0)</f>
        <v>385.04</v>
      </c>
      <c r="T2024" s="11" t="s">
        <v>8325</v>
      </c>
      <c r="U2024" t="s">
        <v>8355</v>
      </c>
    </row>
    <row r="2025" spans="1:21" ht="57.6" x14ac:dyDescent="0.3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5">
        <f t="shared" si="62"/>
        <v>42166.420752314814</v>
      </c>
      <c r="K2025">
        <v>1431425153</v>
      </c>
      <c r="L2025" s="15">
        <f>(((K2025/60)/60)/24)+DATE(1970,1,1)</f>
        <v>42136.420752314814</v>
      </c>
      <c r="M2025" s="10">
        <f t="shared" si="63"/>
        <v>2015</v>
      </c>
      <c r="N2025" t="b">
        <v>1</v>
      </c>
      <c r="O2025">
        <v>353</v>
      </c>
      <c r="P2025" t="b">
        <v>1</v>
      </c>
      <c r="Q2025" t="s">
        <v>8293</v>
      </c>
      <c r="R2025">
        <f>ROUND(E2025/D2025*100,0)</f>
        <v>161</v>
      </c>
      <c r="S2025">
        <f>IFERROR(ROUND(E2025/O2025,2),0)</f>
        <v>457.39</v>
      </c>
      <c r="T2025" s="11" t="s">
        <v>8325</v>
      </c>
      <c r="U2025" t="s">
        <v>8355</v>
      </c>
    </row>
    <row r="2026" spans="1:21" ht="43.2" x14ac:dyDescent="0.3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5">
        <f t="shared" si="62"/>
        <v>41134.125</v>
      </c>
      <c r="K2026">
        <v>1341875544</v>
      </c>
      <c r="L2026" s="15">
        <f>(((K2026/60)/60)/24)+DATE(1970,1,1)</f>
        <v>41099.966944444444</v>
      </c>
      <c r="M2026" s="10">
        <f t="shared" si="63"/>
        <v>2012</v>
      </c>
      <c r="N2026" t="b">
        <v>1</v>
      </c>
      <c r="O2026">
        <v>105</v>
      </c>
      <c r="P2026" t="b">
        <v>1</v>
      </c>
      <c r="Q2026" t="s">
        <v>8293</v>
      </c>
      <c r="R2026">
        <f>ROUND(E2026/D2026*100,0)</f>
        <v>585</v>
      </c>
      <c r="S2026">
        <f>IFERROR(ROUND(E2026/O2026,2),0)</f>
        <v>222.99</v>
      </c>
      <c r="T2026" s="11" t="s">
        <v>8325</v>
      </c>
      <c r="U2026" t="s">
        <v>8355</v>
      </c>
    </row>
    <row r="2027" spans="1:21" ht="43.2" x14ac:dyDescent="0.3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5">
        <f t="shared" si="62"/>
        <v>42166.184560185182</v>
      </c>
      <c r="K2027">
        <v>1431404746</v>
      </c>
      <c r="L2027" s="15">
        <f>(((K2027/60)/60)/24)+DATE(1970,1,1)</f>
        <v>42136.184560185182</v>
      </c>
      <c r="M2027" s="10">
        <f t="shared" si="63"/>
        <v>2015</v>
      </c>
      <c r="N2027" t="b">
        <v>1</v>
      </c>
      <c r="O2027">
        <v>729</v>
      </c>
      <c r="P2027" t="b">
        <v>1</v>
      </c>
      <c r="Q2027" t="s">
        <v>8293</v>
      </c>
      <c r="R2027">
        <f>ROUND(E2027/D2027*100,0)</f>
        <v>201</v>
      </c>
      <c r="S2027">
        <f>IFERROR(ROUND(E2027/O2027,2),0)</f>
        <v>220.74</v>
      </c>
      <c r="T2027" s="11" t="s">
        <v>8325</v>
      </c>
      <c r="U2027" t="s">
        <v>8355</v>
      </c>
    </row>
    <row r="2028" spans="1:21" ht="28.8" x14ac:dyDescent="0.3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5">
        <f t="shared" si="62"/>
        <v>41750.165972222225</v>
      </c>
      <c r="K2028">
        <v>1394127585</v>
      </c>
      <c r="L2028" s="15">
        <f>(((K2028/60)/60)/24)+DATE(1970,1,1)</f>
        <v>41704.735937500001</v>
      </c>
      <c r="M2028" s="10">
        <f t="shared" si="63"/>
        <v>2014</v>
      </c>
      <c r="N2028" t="b">
        <v>1</v>
      </c>
      <c r="O2028">
        <v>454</v>
      </c>
      <c r="P2028" t="b">
        <v>1</v>
      </c>
      <c r="Q2028" t="s">
        <v>8293</v>
      </c>
      <c r="R2028">
        <f>ROUND(E2028/D2028*100,0)</f>
        <v>133</v>
      </c>
      <c r="S2028">
        <f>IFERROR(ROUND(E2028/O2028,2),0)</f>
        <v>73.5</v>
      </c>
      <c r="T2028" s="11" t="s">
        <v>8325</v>
      </c>
      <c r="U2028" t="s">
        <v>8355</v>
      </c>
    </row>
    <row r="2029" spans="1:21" ht="43.2" x14ac:dyDescent="0.3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5">
        <f t="shared" si="62"/>
        <v>42093.772210648152</v>
      </c>
      <c r="K2029">
        <v>1423855919</v>
      </c>
      <c r="L2029" s="15">
        <f>(((K2029/60)/60)/24)+DATE(1970,1,1)</f>
        <v>42048.813877314817</v>
      </c>
      <c r="M2029" s="10">
        <f t="shared" si="63"/>
        <v>2015</v>
      </c>
      <c r="N2029" t="b">
        <v>1</v>
      </c>
      <c r="O2029">
        <v>539</v>
      </c>
      <c r="P2029" t="b">
        <v>1</v>
      </c>
      <c r="Q2029" t="s">
        <v>8293</v>
      </c>
      <c r="R2029">
        <f>ROUND(E2029/D2029*100,0)</f>
        <v>120</v>
      </c>
      <c r="S2029">
        <f>IFERROR(ROUND(E2029/O2029,2),0)</f>
        <v>223.1</v>
      </c>
      <c r="T2029" s="11" t="s">
        <v>8325</v>
      </c>
      <c r="U2029" t="s">
        <v>8355</v>
      </c>
    </row>
    <row r="2030" spans="1:21" ht="28.8" x14ac:dyDescent="0.3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5">
        <f t="shared" si="62"/>
        <v>40252.913194444445</v>
      </c>
      <c r="K2030">
        <v>1265493806</v>
      </c>
      <c r="L2030" s="15">
        <f>(((K2030/60)/60)/24)+DATE(1970,1,1)</f>
        <v>40215.919050925928</v>
      </c>
      <c r="M2030" s="10">
        <f t="shared" si="63"/>
        <v>2010</v>
      </c>
      <c r="N2030" t="b">
        <v>1</v>
      </c>
      <c r="O2030">
        <v>79</v>
      </c>
      <c r="P2030" t="b">
        <v>1</v>
      </c>
      <c r="Q2030" t="s">
        <v>8293</v>
      </c>
      <c r="R2030">
        <f>ROUND(E2030/D2030*100,0)</f>
        <v>126</v>
      </c>
      <c r="S2030">
        <f>IFERROR(ROUND(E2030/O2030,2),0)</f>
        <v>47.91</v>
      </c>
      <c r="T2030" s="11" t="s">
        <v>8325</v>
      </c>
      <c r="U2030" t="s">
        <v>8355</v>
      </c>
    </row>
    <row r="2031" spans="1:21" ht="43.2" x14ac:dyDescent="0.3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5">
        <f t="shared" si="62"/>
        <v>41878.021770833337</v>
      </c>
      <c r="K2031">
        <v>1406507481</v>
      </c>
      <c r="L2031" s="15">
        <f>(((K2031/60)/60)/24)+DATE(1970,1,1)</f>
        <v>41848.021770833337</v>
      </c>
      <c r="M2031" s="10">
        <f t="shared" si="63"/>
        <v>2014</v>
      </c>
      <c r="N2031" t="b">
        <v>1</v>
      </c>
      <c r="O2031">
        <v>94</v>
      </c>
      <c r="P2031" t="b">
        <v>1</v>
      </c>
      <c r="Q2031" t="s">
        <v>8293</v>
      </c>
      <c r="R2031">
        <f>ROUND(E2031/D2031*100,0)</f>
        <v>361</v>
      </c>
      <c r="S2031">
        <f>IFERROR(ROUND(E2031/O2031,2),0)</f>
        <v>96.06</v>
      </c>
      <c r="T2031" s="11" t="s">
        <v>8325</v>
      </c>
      <c r="U2031" t="s">
        <v>8355</v>
      </c>
    </row>
    <row r="2032" spans="1:21" ht="43.2" x14ac:dyDescent="0.3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5">
        <f t="shared" si="62"/>
        <v>41242.996481481481</v>
      </c>
      <c r="K2032">
        <v>1351641296</v>
      </c>
      <c r="L2032" s="15">
        <f>(((K2032/60)/60)/24)+DATE(1970,1,1)</f>
        <v>41212.996481481481</v>
      </c>
      <c r="M2032" s="10">
        <f t="shared" si="63"/>
        <v>2012</v>
      </c>
      <c r="N2032" t="b">
        <v>1</v>
      </c>
      <c r="O2032">
        <v>625</v>
      </c>
      <c r="P2032" t="b">
        <v>1</v>
      </c>
      <c r="Q2032" t="s">
        <v>8293</v>
      </c>
      <c r="R2032">
        <f>ROUND(E2032/D2032*100,0)</f>
        <v>226</v>
      </c>
      <c r="S2032">
        <f>IFERROR(ROUND(E2032/O2032,2),0)</f>
        <v>118.61</v>
      </c>
      <c r="T2032" s="11" t="s">
        <v>8325</v>
      </c>
      <c r="U2032" t="s">
        <v>8355</v>
      </c>
    </row>
    <row r="2033" spans="1:21" ht="43.2" x14ac:dyDescent="0.3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5">
        <f t="shared" si="62"/>
        <v>42013.041666666672</v>
      </c>
      <c r="K2033">
        <v>1417506853</v>
      </c>
      <c r="L2033" s="15">
        <f>(((K2033/60)/60)/24)+DATE(1970,1,1)</f>
        <v>41975.329317129625</v>
      </c>
      <c r="M2033" s="10">
        <f t="shared" si="63"/>
        <v>2014</v>
      </c>
      <c r="N2033" t="b">
        <v>1</v>
      </c>
      <c r="O2033">
        <v>508</v>
      </c>
      <c r="P2033" t="b">
        <v>1</v>
      </c>
      <c r="Q2033" t="s">
        <v>8293</v>
      </c>
      <c r="R2033">
        <f>ROUND(E2033/D2033*100,0)</f>
        <v>120</v>
      </c>
      <c r="S2033">
        <f>IFERROR(ROUND(E2033/O2033,2),0)</f>
        <v>118.45</v>
      </c>
      <c r="T2033" s="11" t="s">
        <v>8325</v>
      </c>
      <c r="U2033" t="s">
        <v>8355</v>
      </c>
    </row>
    <row r="2034" spans="1:21" ht="43.2" x14ac:dyDescent="0.3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5">
        <f t="shared" si="62"/>
        <v>42719.208333333328</v>
      </c>
      <c r="K2034">
        <v>1479216874</v>
      </c>
      <c r="L2034" s="15">
        <f>(((K2034/60)/60)/24)+DATE(1970,1,1)</f>
        <v>42689.565671296295</v>
      </c>
      <c r="M2034" s="10">
        <f t="shared" si="63"/>
        <v>2016</v>
      </c>
      <c r="N2034" t="b">
        <v>1</v>
      </c>
      <c r="O2034">
        <v>531</v>
      </c>
      <c r="P2034" t="b">
        <v>1</v>
      </c>
      <c r="Q2034" t="s">
        <v>8293</v>
      </c>
      <c r="R2034">
        <f>ROUND(E2034/D2034*100,0)</f>
        <v>304</v>
      </c>
      <c r="S2034">
        <f>IFERROR(ROUND(E2034/O2034,2),0)</f>
        <v>143.21</v>
      </c>
      <c r="T2034" s="11" t="s">
        <v>8325</v>
      </c>
      <c r="U2034" t="s">
        <v>8355</v>
      </c>
    </row>
    <row r="2035" spans="1:21" ht="43.2" x14ac:dyDescent="0.3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5">
        <f t="shared" si="62"/>
        <v>41755.082384259258</v>
      </c>
      <c r="K2035">
        <v>1395885518</v>
      </c>
      <c r="L2035" s="15">
        <f>(((K2035/60)/60)/24)+DATE(1970,1,1)</f>
        <v>41725.082384259258</v>
      </c>
      <c r="M2035" s="10">
        <f t="shared" si="63"/>
        <v>2014</v>
      </c>
      <c r="N2035" t="b">
        <v>1</v>
      </c>
      <c r="O2035">
        <v>158</v>
      </c>
      <c r="P2035" t="b">
        <v>1</v>
      </c>
      <c r="Q2035" t="s">
        <v>8293</v>
      </c>
      <c r="R2035">
        <f>ROUND(E2035/D2035*100,0)</f>
        <v>179</v>
      </c>
      <c r="S2035">
        <f>IFERROR(ROUND(E2035/O2035,2),0)</f>
        <v>282.72000000000003</v>
      </c>
      <c r="T2035" s="11" t="s">
        <v>8325</v>
      </c>
      <c r="U2035" t="s">
        <v>8355</v>
      </c>
    </row>
    <row r="2036" spans="1:21" ht="57.6" x14ac:dyDescent="0.3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5">
        <f t="shared" si="62"/>
        <v>42131.290277777778</v>
      </c>
      <c r="K2036">
        <v>1426216033</v>
      </c>
      <c r="L2036" s="15">
        <f>(((K2036/60)/60)/24)+DATE(1970,1,1)</f>
        <v>42076.130011574074</v>
      </c>
      <c r="M2036" s="10">
        <f t="shared" si="63"/>
        <v>2015</v>
      </c>
      <c r="N2036" t="b">
        <v>1</v>
      </c>
      <c r="O2036">
        <v>508</v>
      </c>
      <c r="P2036" t="b">
        <v>1</v>
      </c>
      <c r="Q2036" t="s">
        <v>8293</v>
      </c>
      <c r="R2036">
        <f>ROUND(E2036/D2036*100,0)</f>
        <v>387</v>
      </c>
      <c r="S2036">
        <f>IFERROR(ROUND(E2036/O2036,2),0)</f>
        <v>593.94000000000005</v>
      </c>
      <c r="T2036" s="11" t="s">
        <v>8325</v>
      </c>
      <c r="U2036" t="s">
        <v>8355</v>
      </c>
    </row>
    <row r="2037" spans="1:21" ht="43.2" x14ac:dyDescent="0.3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5">
        <f t="shared" si="62"/>
        <v>42357.041666666672</v>
      </c>
      <c r="K2037">
        <v>1446562807</v>
      </c>
      <c r="L2037" s="15">
        <f>(((K2037/60)/60)/24)+DATE(1970,1,1)</f>
        <v>42311.625081018516</v>
      </c>
      <c r="M2037" s="10">
        <f t="shared" si="63"/>
        <v>2015</v>
      </c>
      <c r="N2037" t="b">
        <v>1</v>
      </c>
      <c r="O2037">
        <v>644</v>
      </c>
      <c r="P2037" t="b">
        <v>1</v>
      </c>
      <c r="Q2037" t="s">
        <v>8293</v>
      </c>
      <c r="R2037">
        <f>ROUND(E2037/D2037*100,0)</f>
        <v>211</v>
      </c>
      <c r="S2037">
        <f>IFERROR(ROUND(E2037/O2037,2),0)</f>
        <v>262.16000000000003</v>
      </c>
      <c r="T2037" s="11" t="s">
        <v>8325</v>
      </c>
      <c r="U2037" t="s">
        <v>8355</v>
      </c>
    </row>
    <row r="2038" spans="1:21" ht="43.2" x14ac:dyDescent="0.3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5">
        <f t="shared" si="62"/>
        <v>41768.864803240744</v>
      </c>
      <c r="K2038">
        <v>1397076319</v>
      </c>
      <c r="L2038" s="15">
        <f>(((K2038/60)/60)/24)+DATE(1970,1,1)</f>
        <v>41738.864803240744</v>
      </c>
      <c r="M2038" s="10">
        <f t="shared" si="63"/>
        <v>2014</v>
      </c>
      <c r="N2038" t="b">
        <v>1</v>
      </c>
      <c r="O2038">
        <v>848</v>
      </c>
      <c r="P2038" t="b">
        <v>1</v>
      </c>
      <c r="Q2038" t="s">
        <v>8293</v>
      </c>
      <c r="R2038">
        <f>ROUND(E2038/D2038*100,0)</f>
        <v>132</v>
      </c>
      <c r="S2038">
        <f>IFERROR(ROUND(E2038/O2038,2),0)</f>
        <v>46.58</v>
      </c>
      <c r="T2038" s="11" t="s">
        <v>8325</v>
      </c>
      <c r="U2038" t="s">
        <v>8355</v>
      </c>
    </row>
    <row r="2039" spans="1:21" ht="43.2" x14ac:dyDescent="0.3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5">
        <f t="shared" si="62"/>
        <v>41638.251770833333</v>
      </c>
      <c r="K2039">
        <v>1383195753</v>
      </c>
      <c r="L2039" s="15">
        <f>(((K2039/60)/60)/24)+DATE(1970,1,1)</f>
        <v>41578.210104166668</v>
      </c>
      <c r="M2039" s="10">
        <f t="shared" si="63"/>
        <v>2013</v>
      </c>
      <c r="N2039" t="b">
        <v>1</v>
      </c>
      <c r="O2039">
        <v>429</v>
      </c>
      <c r="P2039" t="b">
        <v>1</v>
      </c>
      <c r="Q2039" t="s">
        <v>8293</v>
      </c>
      <c r="R2039">
        <f>ROUND(E2039/D2039*100,0)</f>
        <v>300</v>
      </c>
      <c r="S2039">
        <f>IFERROR(ROUND(E2039/O2039,2),0)</f>
        <v>70.040000000000006</v>
      </c>
      <c r="T2039" s="11" t="s">
        <v>8325</v>
      </c>
      <c r="U2039" t="s">
        <v>8355</v>
      </c>
    </row>
    <row r="2040" spans="1:21" ht="43.2" x14ac:dyDescent="0.3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5">
        <f t="shared" si="62"/>
        <v>41456.75</v>
      </c>
      <c r="K2040">
        <v>1369895421</v>
      </c>
      <c r="L2040" s="15">
        <f>(((K2040/60)/60)/24)+DATE(1970,1,1)</f>
        <v>41424.27107638889</v>
      </c>
      <c r="M2040" s="10">
        <f t="shared" si="63"/>
        <v>2013</v>
      </c>
      <c r="N2040" t="b">
        <v>1</v>
      </c>
      <c r="O2040">
        <v>204</v>
      </c>
      <c r="P2040" t="b">
        <v>1</v>
      </c>
      <c r="Q2040" t="s">
        <v>8293</v>
      </c>
      <c r="R2040">
        <f>ROUND(E2040/D2040*100,0)</f>
        <v>421</v>
      </c>
      <c r="S2040">
        <f>IFERROR(ROUND(E2040/O2040,2),0)</f>
        <v>164.91</v>
      </c>
      <c r="T2040" s="11" t="s">
        <v>8325</v>
      </c>
      <c r="U2040" t="s">
        <v>8355</v>
      </c>
    </row>
    <row r="2041" spans="1:21" ht="28.8" x14ac:dyDescent="0.3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5">
        <f t="shared" si="62"/>
        <v>42705.207638888889</v>
      </c>
      <c r="K2041">
        <v>1477996325</v>
      </c>
      <c r="L2041" s="15">
        <f>(((K2041/60)/60)/24)+DATE(1970,1,1)</f>
        <v>42675.438946759255</v>
      </c>
      <c r="M2041" s="10">
        <f t="shared" si="63"/>
        <v>2016</v>
      </c>
      <c r="N2041" t="b">
        <v>1</v>
      </c>
      <c r="O2041">
        <v>379</v>
      </c>
      <c r="P2041" t="b">
        <v>1</v>
      </c>
      <c r="Q2041" t="s">
        <v>8293</v>
      </c>
      <c r="R2041">
        <f>ROUND(E2041/D2041*100,0)</f>
        <v>136</v>
      </c>
      <c r="S2041">
        <f>IFERROR(ROUND(E2041/O2041,2),0)</f>
        <v>449.26</v>
      </c>
      <c r="T2041" s="11" t="s">
        <v>8325</v>
      </c>
      <c r="U2041" t="s">
        <v>8355</v>
      </c>
    </row>
    <row r="2042" spans="1:21" ht="28.8" x14ac:dyDescent="0.3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5">
        <f t="shared" si="62"/>
        <v>41593.968784722223</v>
      </c>
      <c r="K2042">
        <v>1383257703</v>
      </c>
      <c r="L2042" s="15">
        <f>(((K2042/60)/60)/24)+DATE(1970,1,1)</f>
        <v>41578.927118055559</v>
      </c>
      <c r="M2042" s="10">
        <f t="shared" si="63"/>
        <v>2013</v>
      </c>
      <c r="N2042" t="b">
        <v>1</v>
      </c>
      <c r="O2042">
        <v>271</v>
      </c>
      <c r="P2042" t="b">
        <v>1</v>
      </c>
      <c r="Q2042" t="s">
        <v>8293</v>
      </c>
      <c r="R2042">
        <f>ROUND(E2042/D2042*100,0)</f>
        <v>248</v>
      </c>
      <c r="S2042">
        <f>IFERROR(ROUND(E2042/O2042,2),0)</f>
        <v>27.47</v>
      </c>
      <c r="T2042" s="11" t="s">
        <v>8325</v>
      </c>
      <c r="U2042" t="s">
        <v>8355</v>
      </c>
    </row>
    <row r="2043" spans="1:21" ht="43.2" x14ac:dyDescent="0.3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5">
        <f t="shared" si="62"/>
        <v>42684.567442129628</v>
      </c>
      <c r="K2043">
        <v>1476189427</v>
      </c>
      <c r="L2043" s="15">
        <f>(((K2043/60)/60)/24)+DATE(1970,1,1)</f>
        <v>42654.525775462964</v>
      </c>
      <c r="M2043" s="10">
        <f t="shared" si="63"/>
        <v>2016</v>
      </c>
      <c r="N2043" t="b">
        <v>0</v>
      </c>
      <c r="O2043">
        <v>120</v>
      </c>
      <c r="P2043" t="b">
        <v>1</v>
      </c>
      <c r="Q2043" t="s">
        <v>8293</v>
      </c>
      <c r="R2043">
        <f>ROUND(E2043/D2043*100,0)</f>
        <v>182</v>
      </c>
      <c r="S2043">
        <f>IFERROR(ROUND(E2043/O2043,2),0)</f>
        <v>143.97999999999999</v>
      </c>
      <c r="T2043" s="11" t="s">
        <v>8325</v>
      </c>
      <c r="U2043" t="s">
        <v>8355</v>
      </c>
    </row>
    <row r="2044" spans="1:21" ht="43.2" x14ac:dyDescent="0.3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5">
        <f t="shared" si="62"/>
        <v>42391.708032407405</v>
      </c>
      <c r="K2044">
        <v>1448297974</v>
      </c>
      <c r="L2044" s="15">
        <f>(((K2044/60)/60)/24)+DATE(1970,1,1)</f>
        <v>42331.708032407405</v>
      </c>
      <c r="M2044" s="10">
        <f t="shared" si="63"/>
        <v>2015</v>
      </c>
      <c r="N2044" t="b">
        <v>0</v>
      </c>
      <c r="O2044">
        <v>140</v>
      </c>
      <c r="P2044" t="b">
        <v>1</v>
      </c>
      <c r="Q2044" t="s">
        <v>8293</v>
      </c>
      <c r="R2044">
        <f>ROUND(E2044/D2044*100,0)</f>
        <v>124</v>
      </c>
      <c r="S2044">
        <f>IFERROR(ROUND(E2044/O2044,2),0)</f>
        <v>88.24</v>
      </c>
      <c r="T2044" s="11" t="s">
        <v>8325</v>
      </c>
      <c r="U2044" t="s">
        <v>8355</v>
      </c>
    </row>
    <row r="2045" spans="1:21" ht="43.2" x14ac:dyDescent="0.3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5">
        <f t="shared" si="62"/>
        <v>42715.207638888889</v>
      </c>
      <c r="K2045">
        <v>1476764077</v>
      </c>
      <c r="L2045" s="15">
        <f>(((K2045/60)/60)/24)+DATE(1970,1,1)</f>
        <v>42661.176817129628</v>
      </c>
      <c r="M2045" s="10">
        <f t="shared" si="63"/>
        <v>2016</v>
      </c>
      <c r="N2045" t="b">
        <v>0</v>
      </c>
      <c r="O2045">
        <v>193</v>
      </c>
      <c r="P2045" t="b">
        <v>1</v>
      </c>
      <c r="Q2045" t="s">
        <v>8293</v>
      </c>
      <c r="R2045">
        <f>ROUND(E2045/D2045*100,0)</f>
        <v>506</v>
      </c>
      <c r="S2045">
        <f>IFERROR(ROUND(E2045/O2045,2),0)</f>
        <v>36.33</v>
      </c>
      <c r="T2045" s="11" t="s">
        <v>8325</v>
      </c>
      <c r="U2045" t="s">
        <v>8355</v>
      </c>
    </row>
    <row r="2046" spans="1:21" ht="43.2" x14ac:dyDescent="0.3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5">
        <f t="shared" si="62"/>
        <v>42168.684189814812</v>
      </c>
      <c r="K2046">
        <v>1431620714</v>
      </c>
      <c r="L2046" s="15">
        <f>(((K2046/60)/60)/24)+DATE(1970,1,1)</f>
        <v>42138.684189814812</v>
      </c>
      <c r="M2046" s="10">
        <f t="shared" si="63"/>
        <v>2015</v>
      </c>
      <c r="N2046" t="b">
        <v>0</v>
      </c>
      <c r="O2046">
        <v>180</v>
      </c>
      <c r="P2046" t="b">
        <v>1</v>
      </c>
      <c r="Q2046" t="s">
        <v>8293</v>
      </c>
      <c r="R2046">
        <f>ROUND(E2046/D2046*100,0)</f>
        <v>108</v>
      </c>
      <c r="S2046">
        <f>IFERROR(ROUND(E2046/O2046,2),0)</f>
        <v>90.18</v>
      </c>
      <c r="T2046" s="11" t="s">
        <v>8325</v>
      </c>
      <c r="U2046" t="s">
        <v>8355</v>
      </c>
    </row>
    <row r="2047" spans="1:21" ht="43.2" x14ac:dyDescent="0.3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5">
        <f t="shared" si="62"/>
        <v>41099.088506944441</v>
      </c>
      <c r="K2047">
        <v>1339207647</v>
      </c>
      <c r="L2047" s="15">
        <f>(((K2047/60)/60)/24)+DATE(1970,1,1)</f>
        <v>41069.088506944441</v>
      </c>
      <c r="M2047" s="10">
        <f t="shared" si="63"/>
        <v>2012</v>
      </c>
      <c r="N2047" t="b">
        <v>0</v>
      </c>
      <c r="O2047">
        <v>263</v>
      </c>
      <c r="P2047" t="b">
        <v>1</v>
      </c>
      <c r="Q2047" t="s">
        <v>8293</v>
      </c>
      <c r="R2047">
        <f>ROUND(E2047/D2047*100,0)</f>
        <v>819</v>
      </c>
      <c r="S2047">
        <f>IFERROR(ROUND(E2047/O2047,2),0)</f>
        <v>152.62</v>
      </c>
      <c r="T2047" s="11" t="s">
        <v>8325</v>
      </c>
      <c r="U2047" t="s">
        <v>8355</v>
      </c>
    </row>
    <row r="2048" spans="1:21" ht="43.2" x14ac:dyDescent="0.3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5">
        <f t="shared" si="62"/>
        <v>41417.171805555554</v>
      </c>
      <c r="K2048">
        <v>1366690044</v>
      </c>
      <c r="L2048" s="15">
        <f>(((K2048/60)/60)/24)+DATE(1970,1,1)</f>
        <v>41387.171805555554</v>
      </c>
      <c r="M2048" s="10">
        <f t="shared" si="63"/>
        <v>2013</v>
      </c>
      <c r="N2048" t="b">
        <v>0</v>
      </c>
      <c r="O2048">
        <v>217</v>
      </c>
      <c r="P2048" t="b">
        <v>1</v>
      </c>
      <c r="Q2048" t="s">
        <v>8293</v>
      </c>
      <c r="R2048">
        <f>ROUND(E2048/D2048*100,0)</f>
        <v>121</v>
      </c>
      <c r="S2048">
        <f>IFERROR(ROUND(E2048/O2048,2),0)</f>
        <v>55.81</v>
      </c>
      <c r="T2048" s="11" t="s">
        <v>8325</v>
      </c>
      <c r="U2048" t="s">
        <v>8355</v>
      </c>
    </row>
    <row r="2049" spans="1:21" ht="43.2" x14ac:dyDescent="0.3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5">
        <f t="shared" si="62"/>
        <v>42111</v>
      </c>
      <c r="K2049">
        <v>1426714870</v>
      </c>
      <c r="L2049" s="15">
        <f>(((K2049/60)/60)/24)+DATE(1970,1,1)</f>
        <v>42081.903587962966</v>
      </c>
      <c r="M2049" s="10">
        <f t="shared" si="63"/>
        <v>2015</v>
      </c>
      <c r="N2049" t="b">
        <v>0</v>
      </c>
      <c r="O2049">
        <v>443</v>
      </c>
      <c r="P2049" t="b">
        <v>1</v>
      </c>
      <c r="Q2049" t="s">
        <v>8293</v>
      </c>
      <c r="R2049">
        <f>ROUND(E2049/D2049*100,0)</f>
        <v>103</v>
      </c>
      <c r="S2049">
        <f>IFERROR(ROUND(E2049/O2049,2),0)</f>
        <v>227.85</v>
      </c>
      <c r="T2049" s="11" t="s">
        <v>8325</v>
      </c>
      <c r="U2049" t="s">
        <v>8355</v>
      </c>
    </row>
    <row r="2050" spans="1:21" ht="43.2" x14ac:dyDescent="0.3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5">
        <f t="shared" si="62"/>
        <v>41417.651516203703</v>
      </c>
      <c r="K2050">
        <v>1366731491</v>
      </c>
      <c r="L2050" s="15">
        <f>(((K2050/60)/60)/24)+DATE(1970,1,1)</f>
        <v>41387.651516203703</v>
      </c>
      <c r="M2050" s="10">
        <f t="shared" si="63"/>
        <v>2013</v>
      </c>
      <c r="N2050" t="b">
        <v>0</v>
      </c>
      <c r="O2050">
        <v>1373</v>
      </c>
      <c r="P2050" t="b">
        <v>1</v>
      </c>
      <c r="Q2050" t="s">
        <v>8293</v>
      </c>
      <c r="R2050">
        <f>ROUND(E2050/D2050*100,0)</f>
        <v>148</v>
      </c>
      <c r="S2050">
        <f>IFERROR(ROUND(E2050/O2050,2),0)</f>
        <v>91.83</v>
      </c>
      <c r="T2050" s="11" t="s">
        <v>8325</v>
      </c>
      <c r="U2050" t="s">
        <v>8355</v>
      </c>
    </row>
    <row r="2051" spans="1:21" x14ac:dyDescent="0.3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5">
        <f t="shared" ref="J2051:J2114" si="64">(((I2051/60)/60)/24)+DATE(1970,1,1)</f>
        <v>41610.957638888889</v>
      </c>
      <c r="K2051">
        <v>1382963963</v>
      </c>
      <c r="L2051" s="15">
        <f>(((K2051/60)/60)/24)+DATE(1970,1,1)</f>
        <v>41575.527349537035</v>
      </c>
      <c r="M2051" s="10">
        <f t="shared" ref="M2051:M2114" si="65">YEAR(L2051)</f>
        <v>2013</v>
      </c>
      <c r="N2051" t="b">
        <v>0</v>
      </c>
      <c r="O2051">
        <v>742</v>
      </c>
      <c r="P2051" t="b">
        <v>1</v>
      </c>
      <c r="Q2051" t="s">
        <v>8293</v>
      </c>
      <c r="R2051">
        <f>ROUND(E2051/D2051*100,0)</f>
        <v>120</v>
      </c>
      <c r="S2051">
        <f>IFERROR(ROUND(E2051/O2051,2),0)</f>
        <v>80.989999999999995</v>
      </c>
      <c r="T2051" s="11" t="s">
        <v>8325</v>
      </c>
      <c r="U2051" t="s">
        <v>8355</v>
      </c>
    </row>
    <row r="2052" spans="1:21" ht="43.2" x14ac:dyDescent="0.3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5">
        <f t="shared" si="64"/>
        <v>42155.071504629625</v>
      </c>
      <c r="K2052">
        <v>1429580578</v>
      </c>
      <c r="L2052" s="15">
        <f>(((K2052/60)/60)/24)+DATE(1970,1,1)</f>
        <v>42115.071504629625</v>
      </c>
      <c r="M2052" s="10">
        <f t="shared" si="65"/>
        <v>2015</v>
      </c>
      <c r="N2052" t="b">
        <v>0</v>
      </c>
      <c r="O2052">
        <v>170</v>
      </c>
      <c r="P2052" t="b">
        <v>1</v>
      </c>
      <c r="Q2052" t="s">
        <v>8293</v>
      </c>
      <c r="R2052">
        <f>ROUND(E2052/D2052*100,0)</f>
        <v>473</v>
      </c>
      <c r="S2052">
        <f>IFERROR(ROUND(E2052/O2052,2),0)</f>
        <v>278.39</v>
      </c>
      <c r="T2052" s="11" t="s">
        <v>8325</v>
      </c>
      <c r="U2052" t="s">
        <v>8355</v>
      </c>
    </row>
    <row r="2053" spans="1:21" ht="43.2" x14ac:dyDescent="0.3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5">
        <f t="shared" si="64"/>
        <v>41634.022418981483</v>
      </c>
      <c r="K2053">
        <v>1385425937</v>
      </c>
      <c r="L2053" s="15">
        <f>(((K2053/60)/60)/24)+DATE(1970,1,1)</f>
        <v>41604.022418981483</v>
      </c>
      <c r="M2053" s="10">
        <f t="shared" si="65"/>
        <v>2013</v>
      </c>
      <c r="N2053" t="b">
        <v>0</v>
      </c>
      <c r="O2053">
        <v>242</v>
      </c>
      <c r="P2053" t="b">
        <v>1</v>
      </c>
      <c r="Q2053" t="s">
        <v>8293</v>
      </c>
      <c r="R2053">
        <f>ROUND(E2053/D2053*100,0)</f>
        <v>130</v>
      </c>
      <c r="S2053">
        <f>IFERROR(ROUND(E2053/O2053,2),0)</f>
        <v>43.1</v>
      </c>
      <c r="T2053" s="11" t="s">
        <v>8325</v>
      </c>
      <c r="U2053" t="s">
        <v>8355</v>
      </c>
    </row>
    <row r="2054" spans="1:21" ht="43.2" x14ac:dyDescent="0.3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5">
        <f t="shared" si="64"/>
        <v>42420.08394675926</v>
      </c>
      <c r="K2054">
        <v>1452045653</v>
      </c>
      <c r="L2054" s="15">
        <f>(((K2054/60)/60)/24)+DATE(1970,1,1)</f>
        <v>42375.08394675926</v>
      </c>
      <c r="M2054" s="10">
        <f t="shared" si="65"/>
        <v>2016</v>
      </c>
      <c r="N2054" t="b">
        <v>0</v>
      </c>
      <c r="O2054">
        <v>541</v>
      </c>
      <c r="P2054" t="b">
        <v>1</v>
      </c>
      <c r="Q2054" t="s">
        <v>8293</v>
      </c>
      <c r="R2054">
        <f>ROUND(E2054/D2054*100,0)</f>
        <v>353</v>
      </c>
      <c r="S2054">
        <f>IFERROR(ROUND(E2054/O2054,2),0)</f>
        <v>326.29000000000002</v>
      </c>
      <c r="T2054" s="11" t="s">
        <v>8325</v>
      </c>
      <c r="U2054" t="s">
        <v>8355</v>
      </c>
    </row>
    <row r="2055" spans="1:21" ht="43.2" x14ac:dyDescent="0.3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5">
        <f t="shared" si="64"/>
        <v>42333.659155092595</v>
      </c>
      <c r="K2055">
        <v>1445870951</v>
      </c>
      <c r="L2055" s="15">
        <f>(((K2055/60)/60)/24)+DATE(1970,1,1)</f>
        <v>42303.617488425924</v>
      </c>
      <c r="M2055" s="10">
        <f t="shared" si="65"/>
        <v>2015</v>
      </c>
      <c r="N2055" t="b">
        <v>0</v>
      </c>
      <c r="O2055">
        <v>121</v>
      </c>
      <c r="P2055" t="b">
        <v>1</v>
      </c>
      <c r="Q2055" t="s">
        <v>8293</v>
      </c>
      <c r="R2055">
        <f>ROUND(E2055/D2055*100,0)</f>
        <v>101</v>
      </c>
      <c r="S2055">
        <f>IFERROR(ROUND(E2055/O2055,2),0)</f>
        <v>41.74</v>
      </c>
      <c r="T2055" s="11" t="s">
        <v>8325</v>
      </c>
      <c r="U2055" t="s">
        <v>8355</v>
      </c>
    </row>
    <row r="2056" spans="1:21" ht="43.2" x14ac:dyDescent="0.3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5">
        <f t="shared" si="64"/>
        <v>41761.520949074074</v>
      </c>
      <c r="K2056">
        <v>1396441810</v>
      </c>
      <c r="L2056" s="15">
        <f>(((K2056/60)/60)/24)+DATE(1970,1,1)</f>
        <v>41731.520949074074</v>
      </c>
      <c r="M2056" s="10">
        <f t="shared" si="65"/>
        <v>2014</v>
      </c>
      <c r="N2056" t="b">
        <v>0</v>
      </c>
      <c r="O2056">
        <v>621</v>
      </c>
      <c r="P2056" t="b">
        <v>1</v>
      </c>
      <c r="Q2056" t="s">
        <v>8293</v>
      </c>
      <c r="R2056">
        <f>ROUND(E2056/D2056*100,0)</f>
        <v>114</v>
      </c>
      <c r="S2056">
        <f>IFERROR(ROUND(E2056/O2056,2),0)</f>
        <v>64.02</v>
      </c>
      <c r="T2056" s="11" t="s">
        <v>8325</v>
      </c>
      <c r="U2056" t="s">
        <v>8355</v>
      </c>
    </row>
    <row r="2057" spans="1:21" ht="43.2" x14ac:dyDescent="0.3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5">
        <f t="shared" si="64"/>
        <v>41976.166666666672</v>
      </c>
      <c r="K2057">
        <v>1415031043</v>
      </c>
      <c r="L2057" s="15">
        <f>(((K2057/60)/60)/24)+DATE(1970,1,1)</f>
        <v>41946.674108796295</v>
      </c>
      <c r="M2057" s="10">
        <f t="shared" si="65"/>
        <v>2014</v>
      </c>
      <c r="N2057" t="b">
        <v>0</v>
      </c>
      <c r="O2057">
        <v>101</v>
      </c>
      <c r="P2057" t="b">
        <v>1</v>
      </c>
      <c r="Q2057" t="s">
        <v>8293</v>
      </c>
      <c r="R2057">
        <f>ROUND(E2057/D2057*100,0)</f>
        <v>167</v>
      </c>
      <c r="S2057">
        <f>IFERROR(ROUND(E2057/O2057,2),0)</f>
        <v>99.46</v>
      </c>
      <c r="T2057" s="11" t="s">
        <v>8325</v>
      </c>
      <c r="U2057" t="s">
        <v>8355</v>
      </c>
    </row>
    <row r="2058" spans="1:21" ht="43.2" x14ac:dyDescent="0.3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5">
        <f t="shared" si="64"/>
        <v>41381.76090277778</v>
      </c>
      <c r="K2058">
        <v>1363630542</v>
      </c>
      <c r="L2058" s="15">
        <f>(((K2058/60)/60)/24)+DATE(1970,1,1)</f>
        <v>41351.76090277778</v>
      </c>
      <c r="M2058" s="10">
        <f t="shared" si="65"/>
        <v>2013</v>
      </c>
      <c r="N2058" t="b">
        <v>0</v>
      </c>
      <c r="O2058">
        <v>554</v>
      </c>
      <c r="P2058" t="b">
        <v>1</v>
      </c>
      <c r="Q2058" t="s">
        <v>8293</v>
      </c>
      <c r="R2058">
        <f>ROUND(E2058/D2058*100,0)</f>
        <v>153</v>
      </c>
      <c r="S2058">
        <f>IFERROR(ROUND(E2058/O2058,2),0)</f>
        <v>138.49</v>
      </c>
      <c r="T2058" s="11" t="s">
        <v>8325</v>
      </c>
      <c r="U2058" t="s">
        <v>8355</v>
      </c>
    </row>
    <row r="2059" spans="1:21" ht="57.6" x14ac:dyDescent="0.3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5">
        <f t="shared" si="64"/>
        <v>42426.494583333333</v>
      </c>
      <c r="K2059">
        <v>1453895532</v>
      </c>
      <c r="L2059" s="15">
        <f>(((K2059/60)/60)/24)+DATE(1970,1,1)</f>
        <v>42396.494583333333</v>
      </c>
      <c r="M2059" s="10">
        <f t="shared" si="65"/>
        <v>2016</v>
      </c>
      <c r="N2059" t="b">
        <v>0</v>
      </c>
      <c r="O2059">
        <v>666</v>
      </c>
      <c r="P2059" t="b">
        <v>1</v>
      </c>
      <c r="Q2059" t="s">
        <v>8293</v>
      </c>
      <c r="R2059">
        <f>ROUND(E2059/D2059*100,0)</f>
        <v>202</v>
      </c>
      <c r="S2059">
        <f>IFERROR(ROUND(E2059/O2059,2),0)</f>
        <v>45.55</v>
      </c>
      <c r="T2059" s="11" t="s">
        <v>8325</v>
      </c>
      <c r="U2059" t="s">
        <v>8355</v>
      </c>
    </row>
    <row r="2060" spans="1:21" ht="28.8" x14ac:dyDescent="0.3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5">
        <f t="shared" si="64"/>
        <v>42065.833333333328</v>
      </c>
      <c r="K2060">
        <v>1421916830</v>
      </c>
      <c r="L2060" s="15">
        <f>(((K2060/60)/60)/24)+DATE(1970,1,1)</f>
        <v>42026.370717592596</v>
      </c>
      <c r="M2060" s="10">
        <f t="shared" si="65"/>
        <v>2015</v>
      </c>
      <c r="N2060" t="b">
        <v>0</v>
      </c>
      <c r="O2060">
        <v>410</v>
      </c>
      <c r="P2060" t="b">
        <v>1</v>
      </c>
      <c r="Q2060" t="s">
        <v>8293</v>
      </c>
      <c r="R2060">
        <f>ROUND(E2060/D2060*100,0)</f>
        <v>168</v>
      </c>
      <c r="S2060">
        <f>IFERROR(ROUND(E2060/O2060,2),0)</f>
        <v>10.51</v>
      </c>
      <c r="T2060" s="11" t="s">
        <v>8325</v>
      </c>
      <c r="U2060" t="s">
        <v>8355</v>
      </c>
    </row>
    <row r="2061" spans="1:21" ht="43.2" x14ac:dyDescent="0.3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5">
        <f t="shared" si="64"/>
        <v>42400.915972222225</v>
      </c>
      <c r="K2061">
        <v>1450880854</v>
      </c>
      <c r="L2061" s="15">
        <f>(((K2061/60)/60)/24)+DATE(1970,1,1)</f>
        <v>42361.602476851855</v>
      </c>
      <c r="M2061" s="10">
        <f t="shared" si="65"/>
        <v>2015</v>
      </c>
      <c r="N2061" t="b">
        <v>0</v>
      </c>
      <c r="O2061">
        <v>375</v>
      </c>
      <c r="P2061" t="b">
        <v>1</v>
      </c>
      <c r="Q2061" t="s">
        <v>8293</v>
      </c>
      <c r="R2061">
        <f>ROUND(E2061/D2061*100,0)</f>
        <v>143</v>
      </c>
      <c r="S2061">
        <f>IFERROR(ROUND(E2061/O2061,2),0)</f>
        <v>114.77</v>
      </c>
      <c r="T2061" s="11" t="s">
        <v>8325</v>
      </c>
      <c r="U2061" t="s">
        <v>8355</v>
      </c>
    </row>
    <row r="2062" spans="1:21" ht="43.2" x14ac:dyDescent="0.3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5">
        <f t="shared" si="64"/>
        <v>41843.642939814818</v>
      </c>
      <c r="K2062">
        <v>1400945150</v>
      </c>
      <c r="L2062" s="15">
        <f>(((K2062/60)/60)/24)+DATE(1970,1,1)</f>
        <v>41783.642939814818</v>
      </c>
      <c r="M2062" s="10">
        <f t="shared" si="65"/>
        <v>2014</v>
      </c>
      <c r="N2062" t="b">
        <v>0</v>
      </c>
      <c r="O2062">
        <v>1364</v>
      </c>
      <c r="P2062" t="b">
        <v>1</v>
      </c>
      <c r="Q2062" t="s">
        <v>8293</v>
      </c>
      <c r="R2062">
        <f>ROUND(E2062/D2062*100,0)</f>
        <v>196</v>
      </c>
      <c r="S2062">
        <f>IFERROR(ROUND(E2062/O2062,2),0)</f>
        <v>36</v>
      </c>
      <c r="T2062" s="11" t="s">
        <v>8325</v>
      </c>
      <c r="U2062" t="s">
        <v>8355</v>
      </c>
    </row>
    <row r="2063" spans="1:21" ht="43.2" x14ac:dyDescent="0.3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5">
        <f t="shared" si="64"/>
        <v>42735.764513888891</v>
      </c>
      <c r="K2063">
        <v>1480616454</v>
      </c>
      <c r="L2063" s="15">
        <f>(((K2063/60)/60)/24)+DATE(1970,1,1)</f>
        <v>42705.764513888891</v>
      </c>
      <c r="M2063" s="10">
        <f t="shared" si="65"/>
        <v>2016</v>
      </c>
      <c r="N2063" t="b">
        <v>0</v>
      </c>
      <c r="O2063">
        <v>35</v>
      </c>
      <c r="P2063" t="b">
        <v>1</v>
      </c>
      <c r="Q2063" t="s">
        <v>8293</v>
      </c>
      <c r="R2063">
        <f>ROUND(E2063/D2063*100,0)</f>
        <v>108</v>
      </c>
      <c r="S2063">
        <f>IFERROR(ROUND(E2063/O2063,2),0)</f>
        <v>154.16999999999999</v>
      </c>
      <c r="T2063" s="11" t="s">
        <v>8325</v>
      </c>
      <c r="U2063" t="s">
        <v>8355</v>
      </c>
    </row>
    <row r="2064" spans="1:21" ht="57.6" x14ac:dyDescent="0.3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5">
        <f t="shared" si="64"/>
        <v>42453.341412037036</v>
      </c>
      <c r="K2064">
        <v>1456218698</v>
      </c>
      <c r="L2064" s="15">
        <f>(((K2064/60)/60)/24)+DATE(1970,1,1)</f>
        <v>42423.3830787037</v>
      </c>
      <c r="M2064" s="10">
        <f t="shared" si="65"/>
        <v>2016</v>
      </c>
      <c r="N2064" t="b">
        <v>0</v>
      </c>
      <c r="O2064">
        <v>203</v>
      </c>
      <c r="P2064" t="b">
        <v>1</v>
      </c>
      <c r="Q2064" t="s">
        <v>8293</v>
      </c>
      <c r="R2064">
        <f>ROUND(E2064/D2064*100,0)</f>
        <v>115</v>
      </c>
      <c r="S2064">
        <f>IFERROR(ROUND(E2064/O2064,2),0)</f>
        <v>566.39</v>
      </c>
      <c r="T2064" s="11" t="s">
        <v>8325</v>
      </c>
      <c r="U2064" t="s">
        <v>8355</v>
      </c>
    </row>
    <row r="2065" spans="1:21" ht="28.8" x14ac:dyDescent="0.3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5">
        <f t="shared" si="64"/>
        <v>42505.73265046296</v>
      </c>
      <c r="K2065">
        <v>1460482501</v>
      </c>
      <c r="L2065" s="15">
        <f>(((K2065/60)/60)/24)+DATE(1970,1,1)</f>
        <v>42472.73265046296</v>
      </c>
      <c r="M2065" s="10">
        <f t="shared" si="65"/>
        <v>2016</v>
      </c>
      <c r="N2065" t="b">
        <v>0</v>
      </c>
      <c r="O2065">
        <v>49</v>
      </c>
      <c r="P2065" t="b">
        <v>1</v>
      </c>
      <c r="Q2065" t="s">
        <v>8293</v>
      </c>
      <c r="R2065">
        <f>ROUND(E2065/D2065*100,0)</f>
        <v>148</v>
      </c>
      <c r="S2065">
        <f>IFERROR(ROUND(E2065/O2065,2),0)</f>
        <v>120.86</v>
      </c>
      <c r="T2065" s="11" t="s">
        <v>8325</v>
      </c>
      <c r="U2065" t="s">
        <v>8355</v>
      </c>
    </row>
    <row r="2066" spans="1:21" ht="43.2" x14ac:dyDescent="0.3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5">
        <f t="shared" si="64"/>
        <v>41425.5</v>
      </c>
      <c r="K2066">
        <v>1366879523</v>
      </c>
      <c r="L2066" s="15">
        <f>(((K2066/60)/60)/24)+DATE(1970,1,1)</f>
        <v>41389.364849537036</v>
      </c>
      <c r="M2066" s="10">
        <f t="shared" si="65"/>
        <v>2013</v>
      </c>
      <c r="N2066" t="b">
        <v>0</v>
      </c>
      <c r="O2066">
        <v>5812</v>
      </c>
      <c r="P2066" t="b">
        <v>1</v>
      </c>
      <c r="Q2066" t="s">
        <v>8293</v>
      </c>
      <c r="R2066">
        <f>ROUND(E2066/D2066*100,0)</f>
        <v>191</v>
      </c>
      <c r="S2066">
        <f>IFERROR(ROUND(E2066/O2066,2),0)</f>
        <v>86.16</v>
      </c>
      <c r="T2066" s="11" t="s">
        <v>8325</v>
      </c>
      <c r="U2066" t="s">
        <v>8355</v>
      </c>
    </row>
    <row r="2067" spans="1:21" ht="43.2" x14ac:dyDescent="0.3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5">
        <f t="shared" si="64"/>
        <v>41633.333668981482</v>
      </c>
      <c r="K2067">
        <v>1385366429</v>
      </c>
      <c r="L2067" s="15">
        <f>(((K2067/60)/60)/24)+DATE(1970,1,1)</f>
        <v>41603.333668981482</v>
      </c>
      <c r="M2067" s="10">
        <f t="shared" si="65"/>
        <v>2013</v>
      </c>
      <c r="N2067" t="b">
        <v>0</v>
      </c>
      <c r="O2067">
        <v>1556</v>
      </c>
      <c r="P2067" t="b">
        <v>1</v>
      </c>
      <c r="Q2067" t="s">
        <v>8293</v>
      </c>
      <c r="R2067">
        <f>ROUND(E2067/D2067*100,0)</f>
        <v>199</v>
      </c>
      <c r="S2067">
        <f>IFERROR(ROUND(E2067/O2067,2),0)</f>
        <v>51.21</v>
      </c>
      <c r="T2067" s="11" t="s">
        <v>8325</v>
      </c>
      <c r="U2067" t="s">
        <v>8355</v>
      </c>
    </row>
    <row r="2068" spans="1:21" ht="43.2" x14ac:dyDescent="0.3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5">
        <f t="shared" si="64"/>
        <v>41874.771793981483</v>
      </c>
      <c r="K2068">
        <v>1406226683</v>
      </c>
      <c r="L2068" s="15">
        <f>(((K2068/60)/60)/24)+DATE(1970,1,1)</f>
        <v>41844.771793981483</v>
      </c>
      <c r="M2068" s="10">
        <f t="shared" si="65"/>
        <v>2014</v>
      </c>
      <c r="N2068" t="b">
        <v>0</v>
      </c>
      <c r="O2068">
        <v>65</v>
      </c>
      <c r="P2068" t="b">
        <v>1</v>
      </c>
      <c r="Q2068" t="s">
        <v>8293</v>
      </c>
      <c r="R2068">
        <f>ROUND(E2068/D2068*100,0)</f>
        <v>219</v>
      </c>
      <c r="S2068">
        <f>IFERROR(ROUND(E2068/O2068,2),0)</f>
        <v>67.260000000000005</v>
      </c>
      <c r="T2068" s="11" t="s">
        <v>8325</v>
      </c>
      <c r="U2068" t="s">
        <v>8355</v>
      </c>
    </row>
    <row r="2069" spans="1:21" ht="43.2" x14ac:dyDescent="0.3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5">
        <f t="shared" si="64"/>
        <v>42148.853888888887</v>
      </c>
      <c r="K2069">
        <v>1429648176</v>
      </c>
      <c r="L2069" s="15">
        <f>(((K2069/60)/60)/24)+DATE(1970,1,1)</f>
        <v>42115.853888888887</v>
      </c>
      <c r="M2069" s="10">
        <f t="shared" si="65"/>
        <v>2015</v>
      </c>
      <c r="N2069" t="b">
        <v>0</v>
      </c>
      <c r="O2069">
        <v>10</v>
      </c>
      <c r="P2069" t="b">
        <v>1</v>
      </c>
      <c r="Q2069" t="s">
        <v>8293</v>
      </c>
      <c r="R2069">
        <f>ROUND(E2069/D2069*100,0)</f>
        <v>127</v>
      </c>
      <c r="S2069">
        <f>IFERROR(ROUND(E2069/O2069,2),0)</f>
        <v>62.8</v>
      </c>
      <c r="T2069" s="11" t="s">
        <v>8325</v>
      </c>
      <c r="U2069" t="s">
        <v>8355</v>
      </c>
    </row>
    <row r="2070" spans="1:21" ht="43.2" x14ac:dyDescent="0.3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5">
        <f t="shared" si="64"/>
        <v>42663.841608796298</v>
      </c>
      <c r="K2070">
        <v>1474402315</v>
      </c>
      <c r="L2070" s="15">
        <f>(((K2070/60)/60)/24)+DATE(1970,1,1)</f>
        <v>42633.841608796298</v>
      </c>
      <c r="M2070" s="10">
        <f t="shared" si="65"/>
        <v>2016</v>
      </c>
      <c r="N2070" t="b">
        <v>0</v>
      </c>
      <c r="O2070">
        <v>76</v>
      </c>
      <c r="P2070" t="b">
        <v>1</v>
      </c>
      <c r="Q2070" t="s">
        <v>8293</v>
      </c>
      <c r="R2070">
        <f>ROUND(E2070/D2070*100,0)</f>
        <v>105</v>
      </c>
      <c r="S2070">
        <f>IFERROR(ROUND(E2070/O2070,2),0)</f>
        <v>346.13</v>
      </c>
      <c r="T2070" s="11" t="s">
        <v>8325</v>
      </c>
      <c r="U2070" t="s">
        <v>8355</v>
      </c>
    </row>
    <row r="2071" spans="1:21" ht="57.6" x14ac:dyDescent="0.3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5">
        <f t="shared" si="64"/>
        <v>42371.972118055557</v>
      </c>
      <c r="K2071">
        <v>1449098391</v>
      </c>
      <c r="L2071" s="15">
        <f>(((K2071/60)/60)/24)+DATE(1970,1,1)</f>
        <v>42340.972118055557</v>
      </c>
      <c r="M2071" s="10">
        <f t="shared" si="65"/>
        <v>2015</v>
      </c>
      <c r="N2071" t="b">
        <v>0</v>
      </c>
      <c r="O2071">
        <v>263</v>
      </c>
      <c r="P2071" t="b">
        <v>1</v>
      </c>
      <c r="Q2071" t="s">
        <v>8293</v>
      </c>
      <c r="R2071">
        <f>ROUND(E2071/D2071*100,0)</f>
        <v>128</v>
      </c>
      <c r="S2071">
        <f>IFERROR(ROUND(E2071/O2071,2),0)</f>
        <v>244.12</v>
      </c>
      <c r="T2071" s="11" t="s">
        <v>8325</v>
      </c>
      <c r="U2071" t="s">
        <v>8355</v>
      </c>
    </row>
    <row r="2072" spans="1:21" ht="43.2" x14ac:dyDescent="0.3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5">
        <f t="shared" si="64"/>
        <v>42549.6565162037</v>
      </c>
      <c r="K2072">
        <v>1464536723</v>
      </c>
      <c r="L2072" s="15">
        <f>(((K2072/60)/60)/24)+DATE(1970,1,1)</f>
        <v>42519.6565162037</v>
      </c>
      <c r="M2072" s="10">
        <f t="shared" si="65"/>
        <v>2016</v>
      </c>
      <c r="N2072" t="b">
        <v>0</v>
      </c>
      <c r="O2072">
        <v>1530</v>
      </c>
      <c r="P2072" t="b">
        <v>1</v>
      </c>
      <c r="Q2072" t="s">
        <v>8293</v>
      </c>
      <c r="R2072">
        <f>ROUND(E2072/D2072*100,0)</f>
        <v>317</v>
      </c>
      <c r="S2072">
        <f>IFERROR(ROUND(E2072/O2072,2),0)</f>
        <v>259.25</v>
      </c>
      <c r="T2072" s="11" t="s">
        <v>8325</v>
      </c>
      <c r="U2072" t="s">
        <v>8355</v>
      </c>
    </row>
    <row r="2073" spans="1:21" ht="43.2" x14ac:dyDescent="0.3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5">
        <f t="shared" si="64"/>
        <v>42645.278749999998</v>
      </c>
      <c r="K2073">
        <v>1471502484</v>
      </c>
      <c r="L2073" s="15">
        <f>(((K2073/60)/60)/24)+DATE(1970,1,1)</f>
        <v>42600.278749999998</v>
      </c>
      <c r="M2073" s="10">
        <f t="shared" si="65"/>
        <v>2016</v>
      </c>
      <c r="N2073" t="b">
        <v>0</v>
      </c>
      <c r="O2073">
        <v>278</v>
      </c>
      <c r="P2073" t="b">
        <v>1</v>
      </c>
      <c r="Q2073" t="s">
        <v>8293</v>
      </c>
      <c r="R2073">
        <f>ROUND(E2073/D2073*100,0)</f>
        <v>281</v>
      </c>
      <c r="S2073">
        <f>IFERROR(ROUND(E2073/O2073,2),0)</f>
        <v>201.96</v>
      </c>
      <c r="T2073" s="11" t="s">
        <v>8325</v>
      </c>
      <c r="U2073" t="s">
        <v>8355</v>
      </c>
    </row>
    <row r="2074" spans="1:21" ht="57.6" x14ac:dyDescent="0.3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5">
        <f t="shared" si="64"/>
        <v>42497.581388888888</v>
      </c>
      <c r="K2074">
        <v>1460037432</v>
      </c>
      <c r="L2074" s="15">
        <f>(((K2074/60)/60)/24)+DATE(1970,1,1)</f>
        <v>42467.581388888888</v>
      </c>
      <c r="M2074" s="10">
        <f t="shared" si="65"/>
        <v>2016</v>
      </c>
      <c r="N2074" t="b">
        <v>0</v>
      </c>
      <c r="O2074">
        <v>350</v>
      </c>
      <c r="P2074" t="b">
        <v>1</v>
      </c>
      <c r="Q2074" t="s">
        <v>8293</v>
      </c>
      <c r="R2074">
        <f>ROUND(E2074/D2074*100,0)</f>
        <v>111</v>
      </c>
      <c r="S2074">
        <f>IFERROR(ROUND(E2074/O2074,2),0)</f>
        <v>226.21</v>
      </c>
      <c r="T2074" s="11" t="s">
        <v>8325</v>
      </c>
      <c r="U2074" t="s">
        <v>8355</v>
      </c>
    </row>
    <row r="2075" spans="1:21" ht="43.2" x14ac:dyDescent="0.3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5">
        <f t="shared" si="64"/>
        <v>42132.668032407411</v>
      </c>
      <c r="K2075">
        <v>1427212918</v>
      </c>
      <c r="L2075" s="15">
        <f>(((K2075/60)/60)/24)+DATE(1970,1,1)</f>
        <v>42087.668032407411</v>
      </c>
      <c r="M2075" s="10">
        <f t="shared" si="65"/>
        <v>2015</v>
      </c>
      <c r="N2075" t="b">
        <v>0</v>
      </c>
      <c r="O2075">
        <v>470</v>
      </c>
      <c r="P2075" t="b">
        <v>1</v>
      </c>
      <c r="Q2075" t="s">
        <v>8293</v>
      </c>
      <c r="R2075">
        <f>ROUND(E2075/D2075*100,0)</f>
        <v>153</v>
      </c>
      <c r="S2075">
        <f>IFERROR(ROUND(E2075/O2075,2),0)</f>
        <v>324.69</v>
      </c>
      <c r="T2075" s="11" t="s">
        <v>8325</v>
      </c>
      <c r="U2075" t="s">
        <v>8355</v>
      </c>
    </row>
    <row r="2076" spans="1:21" ht="28.8" x14ac:dyDescent="0.3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5">
        <f t="shared" si="64"/>
        <v>42496.826180555552</v>
      </c>
      <c r="K2076">
        <v>1459972182</v>
      </c>
      <c r="L2076" s="15">
        <f>(((K2076/60)/60)/24)+DATE(1970,1,1)</f>
        <v>42466.826180555552</v>
      </c>
      <c r="M2076" s="10">
        <f t="shared" si="65"/>
        <v>2016</v>
      </c>
      <c r="N2076" t="b">
        <v>0</v>
      </c>
      <c r="O2076">
        <v>3</v>
      </c>
      <c r="P2076" t="b">
        <v>1</v>
      </c>
      <c r="Q2076" t="s">
        <v>8293</v>
      </c>
      <c r="R2076">
        <f>ROUND(E2076/D2076*100,0)</f>
        <v>103</v>
      </c>
      <c r="S2076">
        <f>IFERROR(ROUND(E2076/O2076,2),0)</f>
        <v>205</v>
      </c>
      <c r="T2076" s="11" t="s">
        <v>8325</v>
      </c>
      <c r="U2076" t="s">
        <v>8355</v>
      </c>
    </row>
    <row r="2077" spans="1:21" ht="43.2" x14ac:dyDescent="0.3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5">
        <f t="shared" si="64"/>
        <v>41480.681574074071</v>
      </c>
      <c r="K2077">
        <v>1372177288</v>
      </c>
      <c r="L2077" s="15">
        <f>(((K2077/60)/60)/24)+DATE(1970,1,1)</f>
        <v>41450.681574074071</v>
      </c>
      <c r="M2077" s="10">
        <f t="shared" si="65"/>
        <v>2013</v>
      </c>
      <c r="N2077" t="b">
        <v>0</v>
      </c>
      <c r="O2077">
        <v>8200</v>
      </c>
      <c r="P2077" t="b">
        <v>1</v>
      </c>
      <c r="Q2077" t="s">
        <v>8293</v>
      </c>
      <c r="R2077">
        <f>ROUND(E2077/D2077*100,0)</f>
        <v>1678</v>
      </c>
      <c r="S2077">
        <f>IFERROR(ROUND(E2077/O2077,2),0)</f>
        <v>20.47</v>
      </c>
      <c r="T2077" s="11" t="s">
        <v>8325</v>
      </c>
      <c r="U2077" t="s">
        <v>8355</v>
      </c>
    </row>
    <row r="2078" spans="1:21" ht="28.8" x14ac:dyDescent="0.3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5">
        <f t="shared" si="64"/>
        <v>41843.880659722221</v>
      </c>
      <c r="K2078">
        <v>1402693689</v>
      </c>
      <c r="L2078" s="15">
        <f>(((K2078/60)/60)/24)+DATE(1970,1,1)</f>
        <v>41803.880659722221</v>
      </c>
      <c r="M2078" s="10">
        <f t="shared" si="65"/>
        <v>2014</v>
      </c>
      <c r="N2078" t="b">
        <v>0</v>
      </c>
      <c r="O2078">
        <v>8359</v>
      </c>
      <c r="P2078" t="b">
        <v>1</v>
      </c>
      <c r="Q2078" t="s">
        <v>8293</v>
      </c>
      <c r="R2078">
        <f>ROUND(E2078/D2078*100,0)</f>
        <v>543</v>
      </c>
      <c r="S2078">
        <f>IFERROR(ROUND(E2078/O2078,2),0)</f>
        <v>116.35</v>
      </c>
      <c r="T2078" s="11" t="s">
        <v>8325</v>
      </c>
      <c r="U2078" t="s">
        <v>8355</v>
      </c>
    </row>
    <row r="2079" spans="1:21" ht="43.2" x14ac:dyDescent="0.3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5">
        <f t="shared" si="64"/>
        <v>42160.875</v>
      </c>
      <c r="K2079">
        <v>1428541276</v>
      </c>
      <c r="L2079" s="15">
        <f>(((K2079/60)/60)/24)+DATE(1970,1,1)</f>
        <v>42103.042546296296</v>
      </c>
      <c r="M2079" s="10">
        <f t="shared" si="65"/>
        <v>2015</v>
      </c>
      <c r="N2079" t="b">
        <v>0</v>
      </c>
      <c r="O2079">
        <v>188</v>
      </c>
      <c r="P2079" t="b">
        <v>1</v>
      </c>
      <c r="Q2079" t="s">
        <v>8293</v>
      </c>
      <c r="R2079">
        <f>ROUND(E2079/D2079*100,0)</f>
        <v>116</v>
      </c>
      <c r="S2079">
        <f>IFERROR(ROUND(E2079/O2079,2),0)</f>
        <v>307.2</v>
      </c>
      <c r="T2079" s="11" t="s">
        <v>8325</v>
      </c>
      <c r="U2079" t="s">
        <v>8355</v>
      </c>
    </row>
    <row r="2080" spans="1:21" ht="43.2" x14ac:dyDescent="0.3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5">
        <f t="shared" si="64"/>
        <v>42722.771493055552</v>
      </c>
      <c r="K2080">
        <v>1479493857</v>
      </c>
      <c r="L2080" s="15">
        <f>(((K2080/60)/60)/24)+DATE(1970,1,1)</f>
        <v>42692.771493055552</v>
      </c>
      <c r="M2080" s="10">
        <f t="shared" si="65"/>
        <v>2016</v>
      </c>
      <c r="N2080" t="b">
        <v>0</v>
      </c>
      <c r="O2080">
        <v>48</v>
      </c>
      <c r="P2080" t="b">
        <v>1</v>
      </c>
      <c r="Q2080" t="s">
        <v>8293</v>
      </c>
      <c r="R2080">
        <f>ROUND(E2080/D2080*100,0)</f>
        <v>131</v>
      </c>
      <c r="S2080">
        <f>IFERROR(ROUND(E2080/O2080,2),0)</f>
        <v>546.69000000000005</v>
      </c>
      <c r="T2080" s="11" t="s">
        <v>8325</v>
      </c>
      <c r="U2080" t="s">
        <v>8355</v>
      </c>
    </row>
    <row r="2081" spans="1:21" ht="57.6" x14ac:dyDescent="0.3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5">
        <f t="shared" si="64"/>
        <v>42180.791666666672</v>
      </c>
      <c r="K2081">
        <v>1432659793</v>
      </c>
      <c r="L2081" s="15">
        <f>(((K2081/60)/60)/24)+DATE(1970,1,1)</f>
        <v>42150.71056712963</v>
      </c>
      <c r="M2081" s="10">
        <f t="shared" si="65"/>
        <v>2015</v>
      </c>
      <c r="N2081" t="b">
        <v>0</v>
      </c>
      <c r="O2081">
        <v>607</v>
      </c>
      <c r="P2081" t="b">
        <v>1</v>
      </c>
      <c r="Q2081" t="s">
        <v>8293</v>
      </c>
      <c r="R2081">
        <f>ROUND(E2081/D2081*100,0)</f>
        <v>288</v>
      </c>
      <c r="S2081">
        <f>IFERROR(ROUND(E2081/O2081,2),0)</f>
        <v>47.47</v>
      </c>
      <c r="T2081" s="11" t="s">
        <v>8325</v>
      </c>
      <c r="U2081" t="s">
        <v>8355</v>
      </c>
    </row>
    <row r="2082" spans="1:21" ht="43.2" x14ac:dyDescent="0.3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5">
        <f t="shared" si="64"/>
        <v>42319.998842592591</v>
      </c>
      <c r="K2082">
        <v>1444690700</v>
      </c>
      <c r="L2082" s="15">
        <f>(((K2082/60)/60)/24)+DATE(1970,1,1)</f>
        <v>42289.957175925927</v>
      </c>
      <c r="M2082" s="10">
        <f t="shared" si="65"/>
        <v>2015</v>
      </c>
      <c r="N2082" t="b">
        <v>0</v>
      </c>
      <c r="O2082">
        <v>50</v>
      </c>
      <c r="P2082" t="b">
        <v>1</v>
      </c>
      <c r="Q2082" t="s">
        <v>8293</v>
      </c>
      <c r="R2082">
        <f>ROUND(E2082/D2082*100,0)</f>
        <v>508</v>
      </c>
      <c r="S2082">
        <f>IFERROR(ROUND(E2082/O2082,2),0)</f>
        <v>101.56</v>
      </c>
      <c r="T2082" s="11" t="s">
        <v>8325</v>
      </c>
      <c r="U2082" t="s">
        <v>8355</v>
      </c>
    </row>
    <row r="2083" spans="1:21" ht="43.2" x14ac:dyDescent="0.3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5">
        <f t="shared" si="64"/>
        <v>41045.207638888889</v>
      </c>
      <c r="K2083">
        <v>1333597555</v>
      </c>
      <c r="L2083" s="15">
        <f>(((K2083/60)/60)/24)+DATE(1970,1,1)</f>
        <v>41004.156886574077</v>
      </c>
      <c r="M2083" s="10">
        <f t="shared" si="65"/>
        <v>2012</v>
      </c>
      <c r="N2083" t="b">
        <v>0</v>
      </c>
      <c r="O2083">
        <v>55</v>
      </c>
      <c r="P2083" t="b">
        <v>1</v>
      </c>
      <c r="Q2083" t="s">
        <v>8277</v>
      </c>
      <c r="R2083">
        <f>ROUND(E2083/D2083*100,0)</f>
        <v>115</v>
      </c>
      <c r="S2083">
        <f>IFERROR(ROUND(E2083/O2083,2),0)</f>
        <v>72.91</v>
      </c>
      <c r="T2083" s="11" t="s">
        <v>8331</v>
      </c>
      <c r="U2083" t="s">
        <v>8335</v>
      </c>
    </row>
    <row r="2084" spans="1:21" ht="43.2" x14ac:dyDescent="0.3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5">
        <f t="shared" si="64"/>
        <v>40871.161990740737</v>
      </c>
      <c r="K2084">
        <v>1316919196</v>
      </c>
      <c r="L2084" s="15">
        <f>(((K2084/60)/60)/24)+DATE(1970,1,1)</f>
        <v>40811.120324074072</v>
      </c>
      <c r="M2084" s="10">
        <f t="shared" si="65"/>
        <v>2011</v>
      </c>
      <c r="N2084" t="b">
        <v>0</v>
      </c>
      <c r="O2084">
        <v>38</v>
      </c>
      <c r="P2084" t="b">
        <v>1</v>
      </c>
      <c r="Q2084" t="s">
        <v>8277</v>
      </c>
      <c r="R2084">
        <f>ROUND(E2084/D2084*100,0)</f>
        <v>111</v>
      </c>
      <c r="S2084">
        <f>IFERROR(ROUND(E2084/O2084,2),0)</f>
        <v>43.71</v>
      </c>
      <c r="T2084" s="11" t="s">
        <v>8331</v>
      </c>
      <c r="U2084" t="s">
        <v>8335</v>
      </c>
    </row>
    <row r="2085" spans="1:21" ht="43.2" x14ac:dyDescent="0.3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5">
        <f t="shared" si="64"/>
        <v>41064.72216435185</v>
      </c>
      <c r="K2085">
        <v>1336238395</v>
      </c>
      <c r="L2085" s="15">
        <f>(((K2085/60)/60)/24)+DATE(1970,1,1)</f>
        <v>41034.72216435185</v>
      </c>
      <c r="M2085" s="10">
        <f t="shared" si="65"/>
        <v>2012</v>
      </c>
      <c r="N2085" t="b">
        <v>0</v>
      </c>
      <c r="O2085">
        <v>25</v>
      </c>
      <c r="P2085" t="b">
        <v>1</v>
      </c>
      <c r="Q2085" t="s">
        <v>8277</v>
      </c>
      <c r="R2085">
        <f>ROUND(E2085/D2085*100,0)</f>
        <v>113</v>
      </c>
      <c r="S2085">
        <f>IFERROR(ROUND(E2085/O2085,2),0)</f>
        <v>34</v>
      </c>
      <c r="T2085" s="11" t="s">
        <v>8331</v>
      </c>
      <c r="U2085" t="s">
        <v>8335</v>
      </c>
    </row>
    <row r="2086" spans="1:21" ht="43.2" x14ac:dyDescent="0.3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5">
        <f t="shared" si="64"/>
        <v>41763.290972222225</v>
      </c>
      <c r="K2086">
        <v>1396468782</v>
      </c>
      <c r="L2086" s="15">
        <f>(((K2086/60)/60)/24)+DATE(1970,1,1)</f>
        <v>41731.833124999997</v>
      </c>
      <c r="M2086" s="10">
        <f t="shared" si="65"/>
        <v>2014</v>
      </c>
      <c r="N2086" t="b">
        <v>0</v>
      </c>
      <c r="O2086">
        <v>46</v>
      </c>
      <c r="P2086" t="b">
        <v>1</v>
      </c>
      <c r="Q2086" t="s">
        <v>8277</v>
      </c>
      <c r="R2086">
        <f>ROUND(E2086/D2086*100,0)</f>
        <v>108</v>
      </c>
      <c r="S2086">
        <f>IFERROR(ROUND(E2086/O2086,2),0)</f>
        <v>70.650000000000006</v>
      </c>
      <c r="T2086" s="11" t="s">
        <v>8331</v>
      </c>
      <c r="U2086" t="s">
        <v>8335</v>
      </c>
    </row>
    <row r="2087" spans="1:21" ht="57.6" x14ac:dyDescent="0.3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5">
        <f t="shared" si="64"/>
        <v>41105.835497685184</v>
      </c>
      <c r="K2087">
        <v>1339790587</v>
      </c>
      <c r="L2087" s="15">
        <f>(((K2087/60)/60)/24)+DATE(1970,1,1)</f>
        <v>41075.835497685184</v>
      </c>
      <c r="M2087" s="10">
        <f t="shared" si="65"/>
        <v>2012</v>
      </c>
      <c r="N2087" t="b">
        <v>0</v>
      </c>
      <c r="O2087">
        <v>83</v>
      </c>
      <c r="P2087" t="b">
        <v>1</v>
      </c>
      <c r="Q2087" t="s">
        <v>8277</v>
      </c>
      <c r="R2087">
        <f>ROUND(E2087/D2087*100,0)</f>
        <v>124</v>
      </c>
      <c r="S2087">
        <f>IFERROR(ROUND(E2087/O2087,2),0)</f>
        <v>89.3</v>
      </c>
      <c r="T2087" s="11" t="s">
        <v>8331</v>
      </c>
      <c r="U2087" t="s">
        <v>8335</v>
      </c>
    </row>
    <row r="2088" spans="1:21" ht="43.2" x14ac:dyDescent="0.3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5">
        <f t="shared" si="64"/>
        <v>40891.207638888889</v>
      </c>
      <c r="K2088">
        <v>1321200332</v>
      </c>
      <c r="L2088" s="15">
        <f>(((K2088/60)/60)/24)+DATE(1970,1,1)</f>
        <v>40860.67050925926</v>
      </c>
      <c r="M2088" s="10">
        <f t="shared" si="65"/>
        <v>2011</v>
      </c>
      <c r="N2088" t="b">
        <v>0</v>
      </c>
      <c r="O2088">
        <v>35</v>
      </c>
      <c r="P2088" t="b">
        <v>1</v>
      </c>
      <c r="Q2088" t="s">
        <v>8277</v>
      </c>
      <c r="R2088">
        <f>ROUND(E2088/D2088*100,0)</f>
        <v>101</v>
      </c>
      <c r="S2088">
        <f>IFERROR(ROUND(E2088/O2088,2),0)</f>
        <v>115.09</v>
      </c>
      <c r="T2088" s="11" t="s">
        <v>8331</v>
      </c>
      <c r="U2088" t="s">
        <v>8335</v>
      </c>
    </row>
    <row r="2089" spans="1:21" ht="57.6" x14ac:dyDescent="0.3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5">
        <f t="shared" si="64"/>
        <v>40794.204375000001</v>
      </c>
      <c r="K2089">
        <v>1312865658</v>
      </c>
      <c r="L2089" s="15">
        <f>(((K2089/60)/60)/24)+DATE(1970,1,1)</f>
        <v>40764.204375000001</v>
      </c>
      <c r="M2089" s="10">
        <f t="shared" si="65"/>
        <v>2011</v>
      </c>
      <c r="N2089" t="b">
        <v>0</v>
      </c>
      <c r="O2089">
        <v>25</v>
      </c>
      <c r="P2089" t="b">
        <v>1</v>
      </c>
      <c r="Q2089" t="s">
        <v>8277</v>
      </c>
      <c r="R2089">
        <f>ROUND(E2089/D2089*100,0)</f>
        <v>104</v>
      </c>
      <c r="S2089">
        <f>IFERROR(ROUND(E2089/O2089,2),0)</f>
        <v>62.12</v>
      </c>
      <c r="T2089" s="11" t="s">
        <v>8331</v>
      </c>
      <c r="U2089" t="s">
        <v>8335</v>
      </c>
    </row>
    <row r="2090" spans="1:21" ht="43.2" x14ac:dyDescent="0.3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5">
        <f t="shared" si="64"/>
        <v>40432.165972222225</v>
      </c>
      <c r="K2090">
        <v>1281028152</v>
      </c>
      <c r="L2090" s="15">
        <f>(((K2090/60)/60)/24)+DATE(1970,1,1)</f>
        <v>40395.714722222219</v>
      </c>
      <c r="M2090" s="10">
        <f t="shared" si="65"/>
        <v>2010</v>
      </c>
      <c r="N2090" t="b">
        <v>0</v>
      </c>
      <c r="O2090">
        <v>75</v>
      </c>
      <c r="P2090" t="b">
        <v>1</v>
      </c>
      <c r="Q2090" t="s">
        <v>8277</v>
      </c>
      <c r="R2090">
        <f>ROUND(E2090/D2090*100,0)</f>
        <v>116</v>
      </c>
      <c r="S2090">
        <f>IFERROR(ROUND(E2090/O2090,2),0)</f>
        <v>46.2</v>
      </c>
      <c r="T2090" s="11" t="s">
        <v>8331</v>
      </c>
      <c r="U2090" t="s">
        <v>8335</v>
      </c>
    </row>
    <row r="2091" spans="1:21" ht="28.8" x14ac:dyDescent="0.3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5">
        <f t="shared" si="64"/>
        <v>41488.076319444444</v>
      </c>
      <c r="K2091">
        <v>1372384194</v>
      </c>
      <c r="L2091" s="15">
        <f>(((K2091/60)/60)/24)+DATE(1970,1,1)</f>
        <v>41453.076319444444</v>
      </c>
      <c r="M2091" s="10">
        <f t="shared" si="65"/>
        <v>2013</v>
      </c>
      <c r="N2091" t="b">
        <v>0</v>
      </c>
      <c r="O2091">
        <v>62</v>
      </c>
      <c r="P2091" t="b">
        <v>1</v>
      </c>
      <c r="Q2091" t="s">
        <v>8277</v>
      </c>
      <c r="R2091">
        <f>ROUND(E2091/D2091*100,0)</f>
        <v>120</v>
      </c>
      <c r="S2091">
        <f>IFERROR(ROUND(E2091/O2091,2),0)</f>
        <v>48.55</v>
      </c>
      <c r="T2091" s="11" t="s">
        <v>8331</v>
      </c>
      <c r="U2091" t="s">
        <v>8335</v>
      </c>
    </row>
    <row r="2092" spans="1:21" ht="43.2" x14ac:dyDescent="0.3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5">
        <f t="shared" si="64"/>
        <v>41329.381423611114</v>
      </c>
      <c r="K2092">
        <v>1359104955</v>
      </c>
      <c r="L2092" s="15">
        <f>(((K2092/60)/60)/24)+DATE(1970,1,1)</f>
        <v>41299.381423611114</v>
      </c>
      <c r="M2092" s="10">
        <f t="shared" si="65"/>
        <v>2013</v>
      </c>
      <c r="N2092" t="b">
        <v>0</v>
      </c>
      <c r="O2092">
        <v>160</v>
      </c>
      <c r="P2092" t="b">
        <v>1</v>
      </c>
      <c r="Q2092" t="s">
        <v>8277</v>
      </c>
      <c r="R2092">
        <f>ROUND(E2092/D2092*100,0)</f>
        <v>115</v>
      </c>
      <c r="S2092">
        <f>IFERROR(ROUND(E2092/O2092,2),0)</f>
        <v>57.52</v>
      </c>
      <c r="T2092" s="11" t="s">
        <v>8331</v>
      </c>
      <c r="U2092" t="s">
        <v>8335</v>
      </c>
    </row>
    <row r="2093" spans="1:21" ht="57.6" x14ac:dyDescent="0.3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5">
        <f t="shared" si="64"/>
        <v>40603.833333333336</v>
      </c>
      <c r="K2093">
        <v>1294818278</v>
      </c>
      <c r="L2093" s="15">
        <f>(((K2093/60)/60)/24)+DATE(1970,1,1)</f>
        <v>40555.322662037033</v>
      </c>
      <c r="M2093" s="10">
        <f t="shared" si="65"/>
        <v>2011</v>
      </c>
      <c r="N2093" t="b">
        <v>0</v>
      </c>
      <c r="O2093">
        <v>246</v>
      </c>
      <c r="P2093" t="b">
        <v>1</v>
      </c>
      <c r="Q2093" t="s">
        <v>8277</v>
      </c>
      <c r="R2093">
        <f>ROUND(E2093/D2093*100,0)</f>
        <v>120</v>
      </c>
      <c r="S2093">
        <f>IFERROR(ROUND(E2093/O2093,2),0)</f>
        <v>88.15</v>
      </c>
      <c r="T2093" s="11" t="s">
        <v>8331</v>
      </c>
      <c r="U2093" t="s">
        <v>8335</v>
      </c>
    </row>
    <row r="2094" spans="1:21" ht="43.2" x14ac:dyDescent="0.3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5">
        <f t="shared" si="64"/>
        <v>40823.707546296297</v>
      </c>
      <c r="K2094">
        <v>1312822732</v>
      </c>
      <c r="L2094" s="15">
        <f>(((K2094/60)/60)/24)+DATE(1970,1,1)</f>
        <v>40763.707546296297</v>
      </c>
      <c r="M2094" s="10">
        <f t="shared" si="65"/>
        <v>2011</v>
      </c>
      <c r="N2094" t="b">
        <v>0</v>
      </c>
      <c r="O2094">
        <v>55</v>
      </c>
      <c r="P2094" t="b">
        <v>1</v>
      </c>
      <c r="Q2094" t="s">
        <v>8277</v>
      </c>
      <c r="R2094">
        <f>ROUND(E2094/D2094*100,0)</f>
        <v>101</v>
      </c>
      <c r="S2094">
        <f>IFERROR(ROUND(E2094/O2094,2),0)</f>
        <v>110.49</v>
      </c>
      <c r="T2094" s="11" t="s">
        <v>8331</v>
      </c>
      <c r="U2094" t="s">
        <v>8335</v>
      </c>
    </row>
    <row r="2095" spans="1:21" ht="43.2" x14ac:dyDescent="0.3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5">
        <f t="shared" si="64"/>
        <v>41265.896203703705</v>
      </c>
      <c r="K2095">
        <v>1351024232</v>
      </c>
      <c r="L2095" s="15">
        <f>(((K2095/60)/60)/24)+DATE(1970,1,1)</f>
        <v>41205.854537037041</v>
      </c>
      <c r="M2095" s="10">
        <f t="shared" si="65"/>
        <v>2012</v>
      </c>
      <c r="N2095" t="b">
        <v>0</v>
      </c>
      <c r="O2095">
        <v>23</v>
      </c>
      <c r="P2095" t="b">
        <v>1</v>
      </c>
      <c r="Q2095" t="s">
        <v>8277</v>
      </c>
      <c r="R2095">
        <f>ROUND(E2095/D2095*100,0)</f>
        <v>102</v>
      </c>
      <c r="S2095">
        <f>IFERROR(ROUND(E2095/O2095,2),0)</f>
        <v>66.83</v>
      </c>
      <c r="T2095" s="11" t="s">
        <v>8331</v>
      </c>
      <c r="U2095" t="s">
        <v>8335</v>
      </c>
    </row>
    <row r="2096" spans="1:21" ht="57.6" x14ac:dyDescent="0.3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5">
        <f t="shared" si="64"/>
        <v>40973.125</v>
      </c>
      <c r="K2096">
        <v>1327969730</v>
      </c>
      <c r="L2096" s="15">
        <f>(((K2096/60)/60)/24)+DATE(1970,1,1)</f>
        <v>40939.02002314815</v>
      </c>
      <c r="M2096" s="10">
        <f t="shared" si="65"/>
        <v>2012</v>
      </c>
      <c r="N2096" t="b">
        <v>0</v>
      </c>
      <c r="O2096">
        <v>72</v>
      </c>
      <c r="P2096" t="b">
        <v>1</v>
      </c>
      <c r="Q2096" t="s">
        <v>8277</v>
      </c>
      <c r="R2096">
        <f>ROUND(E2096/D2096*100,0)</f>
        <v>121</v>
      </c>
      <c r="S2096">
        <f>IFERROR(ROUND(E2096/O2096,2),0)</f>
        <v>58.6</v>
      </c>
      <c r="T2096" s="11" t="s">
        <v>8331</v>
      </c>
      <c r="U2096" t="s">
        <v>8335</v>
      </c>
    </row>
    <row r="2097" spans="1:21" ht="43.2" x14ac:dyDescent="0.3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5">
        <f t="shared" si="64"/>
        <v>40818.733483796292</v>
      </c>
      <c r="K2097">
        <v>1312392973</v>
      </c>
      <c r="L2097" s="15">
        <f>(((K2097/60)/60)/24)+DATE(1970,1,1)</f>
        <v>40758.733483796292</v>
      </c>
      <c r="M2097" s="10">
        <f t="shared" si="65"/>
        <v>2011</v>
      </c>
      <c r="N2097" t="b">
        <v>0</v>
      </c>
      <c r="O2097">
        <v>22</v>
      </c>
      <c r="P2097" t="b">
        <v>1</v>
      </c>
      <c r="Q2097" t="s">
        <v>8277</v>
      </c>
      <c r="R2097">
        <f>ROUND(E2097/D2097*100,0)</f>
        <v>100</v>
      </c>
      <c r="S2097">
        <f>IFERROR(ROUND(E2097/O2097,2),0)</f>
        <v>113.64</v>
      </c>
      <c r="T2097" s="11" t="s">
        <v>8331</v>
      </c>
      <c r="U2097" t="s">
        <v>8335</v>
      </c>
    </row>
    <row r="2098" spans="1:21" ht="43.2" x14ac:dyDescent="0.3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5">
        <f t="shared" si="64"/>
        <v>41208.165972222225</v>
      </c>
      <c r="K2098">
        <v>1349892735</v>
      </c>
      <c r="L2098" s="15">
        <f>(((K2098/60)/60)/24)+DATE(1970,1,1)</f>
        <v>41192.758506944447</v>
      </c>
      <c r="M2098" s="10">
        <f t="shared" si="65"/>
        <v>2012</v>
      </c>
      <c r="N2098" t="b">
        <v>0</v>
      </c>
      <c r="O2098">
        <v>14</v>
      </c>
      <c r="P2098" t="b">
        <v>1</v>
      </c>
      <c r="Q2098" t="s">
        <v>8277</v>
      </c>
      <c r="R2098">
        <f>ROUND(E2098/D2098*100,0)</f>
        <v>102</v>
      </c>
      <c r="S2098">
        <f>IFERROR(ROUND(E2098/O2098,2),0)</f>
        <v>43.57</v>
      </c>
      <c r="T2098" s="11" t="s">
        <v>8331</v>
      </c>
      <c r="U2098" t="s">
        <v>8335</v>
      </c>
    </row>
    <row r="2099" spans="1:21" ht="43.2" x14ac:dyDescent="0.3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5">
        <f t="shared" si="64"/>
        <v>40878.626562500001</v>
      </c>
      <c r="K2099">
        <v>1317564135</v>
      </c>
      <c r="L2099" s="15">
        <f>(((K2099/60)/60)/24)+DATE(1970,1,1)</f>
        <v>40818.58489583333</v>
      </c>
      <c r="M2099" s="10">
        <f t="shared" si="65"/>
        <v>2011</v>
      </c>
      <c r="N2099" t="b">
        <v>0</v>
      </c>
      <c r="O2099">
        <v>38</v>
      </c>
      <c r="P2099" t="b">
        <v>1</v>
      </c>
      <c r="Q2099" t="s">
        <v>8277</v>
      </c>
      <c r="R2099">
        <f>ROUND(E2099/D2099*100,0)</f>
        <v>100</v>
      </c>
      <c r="S2099">
        <f>IFERROR(ROUND(E2099/O2099,2),0)</f>
        <v>78.95</v>
      </c>
      <c r="T2099" s="11" t="s">
        <v>8331</v>
      </c>
      <c r="U2099" t="s">
        <v>8335</v>
      </c>
    </row>
    <row r="2100" spans="1:21" ht="43.2" x14ac:dyDescent="0.3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5">
        <f t="shared" si="64"/>
        <v>40976.11383101852</v>
      </c>
      <c r="K2100">
        <v>1328582635</v>
      </c>
      <c r="L2100" s="15">
        <f>(((K2100/60)/60)/24)+DATE(1970,1,1)</f>
        <v>40946.11383101852</v>
      </c>
      <c r="M2100" s="10">
        <f t="shared" si="65"/>
        <v>2012</v>
      </c>
      <c r="N2100" t="b">
        <v>0</v>
      </c>
      <c r="O2100">
        <v>32</v>
      </c>
      <c r="P2100" t="b">
        <v>1</v>
      </c>
      <c r="Q2100" t="s">
        <v>8277</v>
      </c>
      <c r="R2100">
        <f>ROUND(E2100/D2100*100,0)</f>
        <v>100</v>
      </c>
      <c r="S2100">
        <f>IFERROR(ROUND(E2100/O2100,2),0)</f>
        <v>188.13</v>
      </c>
      <c r="T2100" s="11" t="s">
        <v>8331</v>
      </c>
      <c r="U2100" t="s">
        <v>8335</v>
      </c>
    </row>
    <row r="2101" spans="1:21" x14ac:dyDescent="0.3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5">
        <f t="shared" si="64"/>
        <v>42187.152777777781</v>
      </c>
      <c r="K2101">
        <v>1434650084</v>
      </c>
      <c r="L2101" s="15">
        <f>(((K2101/60)/60)/24)+DATE(1970,1,1)</f>
        <v>42173.746342592596</v>
      </c>
      <c r="M2101" s="10">
        <f t="shared" si="65"/>
        <v>2015</v>
      </c>
      <c r="N2101" t="b">
        <v>0</v>
      </c>
      <c r="O2101">
        <v>63</v>
      </c>
      <c r="P2101" t="b">
        <v>1</v>
      </c>
      <c r="Q2101" t="s">
        <v>8277</v>
      </c>
      <c r="R2101">
        <f>ROUND(E2101/D2101*100,0)</f>
        <v>132</v>
      </c>
      <c r="S2101">
        <f>IFERROR(ROUND(E2101/O2101,2),0)</f>
        <v>63.03</v>
      </c>
      <c r="T2101" s="11" t="s">
        <v>8331</v>
      </c>
      <c r="U2101" t="s">
        <v>8335</v>
      </c>
    </row>
    <row r="2102" spans="1:21" ht="43.2" x14ac:dyDescent="0.3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5">
        <f t="shared" si="64"/>
        <v>41090.165972222225</v>
      </c>
      <c r="K2102">
        <v>1339704141</v>
      </c>
      <c r="L2102" s="15">
        <f>(((K2102/60)/60)/24)+DATE(1970,1,1)</f>
        <v>41074.834965277776</v>
      </c>
      <c r="M2102" s="10">
        <f t="shared" si="65"/>
        <v>2012</v>
      </c>
      <c r="N2102" t="b">
        <v>0</v>
      </c>
      <c r="O2102">
        <v>27</v>
      </c>
      <c r="P2102" t="b">
        <v>1</v>
      </c>
      <c r="Q2102" t="s">
        <v>8277</v>
      </c>
      <c r="R2102">
        <f>ROUND(E2102/D2102*100,0)</f>
        <v>137</v>
      </c>
      <c r="S2102">
        <f>IFERROR(ROUND(E2102/O2102,2),0)</f>
        <v>30.37</v>
      </c>
      <c r="T2102" s="11" t="s">
        <v>8331</v>
      </c>
      <c r="U2102" t="s">
        <v>8335</v>
      </c>
    </row>
    <row r="2103" spans="1:21" ht="43.2" x14ac:dyDescent="0.3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5">
        <f t="shared" si="64"/>
        <v>40952.149467592593</v>
      </c>
      <c r="K2103">
        <v>1323920114</v>
      </c>
      <c r="L2103" s="15">
        <f>(((K2103/60)/60)/24)+DATE(1970,1,1)</f>
        <v>40892.149467592593</v>
      </c>
      <c r="M2103" s="10">
        <f t="shared" si="65"/>
        <v>2011</v>
      </c>
      <c r="N2103" t="b">
        <v>0</v>
      </c>
      <c r="O2103">
        <v>44</v>
      </c>
      <c r="P2103" t="b">
        <v>1</v>
      </c>
      <c r="Q2103" t="s">
        <v>8277</v>
      </c>
      <c r="R2103">
        <f>ROUND(E2103/D2103*100,0)</f>
        <v>113</v>
      </c>
      <c r="S2103">
        <f>IFERROR(ROUND(E2103/O2103,2),0)</f>
        <v>51.48</v>
      </c>
      <c r="T2103" s="11" t="s">
        <v>8331</v>
      </c>
      <c r="U2103" t="s">
        <v>8335</v>
      </c>
    </row>
    <row r="2104" spans="1:21" ht="43.2" x14ac:dyDescent="0.3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5">
        <f t="shared" si="64"/>
        <v>40668.868611111109</v>
      </c>
      <c r="K2104">
        <v>1302036648</v>
      </c>
      <c r="L2104" s="15">
        <f>(((K2104/60)/60)/24)+DATE(1970,1,1)</f>
        <v>40638.868611111109</v>
      </c>
      <c r="M2104" s="10">
        <f t="shared" si="65"/>
        <v>2011</v>
      </c>
      <c r="N2104" t="b">
        <v>0</v>
      </c>
      <c r="O2104">
        <v>38</v>
      </c>
      <c r="P2104" t="b">
        <v>1</v>
      </c>
      <c r="Q2104" t="s">
        <v>8277</v>
      </c>
      <c r="R2104">
        <f>ROUND(E2104/D2104*100,0)</f>
        <v>136</v>
      </c>
      <c r="S2104">
        <f>IFERROR(ROUND(E2104/O2104,2),0)</f>
        <v>35.79</v>
      </c>
      <c r="T2104" s="11" t="s">
        <v>8331</v>
      </c>
      <c r="U2104" t="s">
        <v>8335</v>
      </c>
    </row>
    <row r="2105" spans="1:21" ht="28.8" x14ac:dyDescent="0.3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5">
        <f t="shared" si="64"/>
        <v>41222.7966087963</v>
      </c>
      <c r="K2105">
        <v>1349892427</v>
      </c>
      <c r="L2105" s="15">
        <f>(((K2105/60)/60)/24)+DATE(1970,1,1)</f>
        <v>41192.754942129628</v>
      </c>
      <c r="M2105" s="10">
        <f t="shared" si="65"/>
        <v>2012</v>
      </c>
      <c r="N2105" t="b">
        <v>0</v>
      </c>
      <c r="O2105">
        <v>115</v>
      </c>
      <c r="P2105" t="b">
        <v>1</v>
      </c>
      <c r="Q2105" t="s">
        <v>8277</v>
      </c>
      <c r="R2105">
        <f>ROUND(E2105/D2105*100,0)</f>
        <v>146</v>
      </c>
      <c r="S2105">
        <f>IFERROR(ROUND(E2105/O2105,2),0)</f>
        <v>98.82</v>
      </c>
      <c r="T2105" s="11" t="s">
        <v>8331</v>
      </c>
      <c r="U2105" t="s">
        <v>8335</v>
      </c>
    </row>
    <row r="2106" spans="1:21" ht="43.2" x14ac:dyDescent="0.3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5">
        <f t="shared" si="64"/>
        <v>41425</v>
      </c>
      <c r="K2106">
        <v>1367286434</v>
      </c>
      <c r="L2106" s="15">
        <f>(((K2106/60)/60)/24)+DATE(1970,1,1)</f>
        <v>41394.074467592596</v>
      </c>
      <c r="M2106" s="10">
        <f t="shared" si="65"/>
        <v>2013</v>
      </c>
      <c r="N2106" t="b">
        <v>0</v>
      </c>
      <c r="O2106">
        <v>37</v>
      </c>
      <c r="P2106" t="b">
        <v>1</v>
      </c>
      <c r="Q2106" t="s">
        <v>8277</v>
      </c>
      <c r="R2106">
        <f>ROUND(E2106/D2106*100,0)</f>
        <v>130</v>
      </c>
      <c r="S2106">
        <f>IFERROR(ROUND(E2106/O2106,2),0)</f>
        <v>28</v>
      </c>
      <c r="T2106" s="11" t="s">
        <v>8331</v>
      </c>
      <c r="U2106" t="s">
        <v>8335</v>
      </c>
    </row>
    <row r="2107" spans="1:21" ht="43.2" x14ac:dyDescent="0.3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5">
        <f t="shared" si="64"/>
        <v>41964.166666666672</v>
      </c>
      <c r="K2107">
        <v>1415472953</v>
      </c>
      <c r="L2107" s="15">
        <f>(((K2107/60)/60)/24)+DATE(1970,1,1)</f>
        <v>41951.788807870369</v>
      </c>
      <c r="M2107" s="10">
        <f t="shared" si="65"/>
        <v>2014</v>
      </c>
      <c r="N2107" t="b">
        <v>0</v>
      </c>
      <c r="O2107">
        <v>99</v>
      </c>
      <c r="P2107" t="b">
        <v>1</v>
      </c>
      <c r="Q2107" t="s">
        <v>8277</v>
      </c>
      <c r="R2107">
        <f>ROUND(E2107/D2107*100,0)</f>
        <v>254</v>
      </c>
      <c r="S2107">
        <f>IFERROR(ROUND(E2107/O2107,2),0)</f>
        <v>51.31</v>
      </c>
      <c r="T2107" s="11" t="s">
        <v>8331</v>
      </c>
      <c r="U2107" t="s">
        <v>8335</v>
      </c>
    </row>
    <row r="2108" spans="1:21" ht="43.2" x14ac:dyDescent="0.3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5">
        <f t="shared" si="64"/>
        <v>41300.21497685185</v>
      </c>
      <c r="K2108">
        <v>1356584974</v>
      </c>
      <c r="L2108" s="15">
        <f>(((K2108/60)/60)/24)+DATE(1970,1,1)</f>
        <v>41270.21497685185</v>
      </c>
      <c r="M2108" s="10">
        <f t="shared" si="65"/>
        <v>2012</v>
      </c>
      <c r="N2108" t="b">
        <v>0</v>
      </c>
      <c r="O2108">
        <v>44</v>
      </c>
      <c r="P2108" t="b">
        <v>1</v>
      </c>
      <c r="Q2108" t="s">
        <v>8277</v>
      </c>
      <c r="R2108">
        <f>ROUND(E2108/D2108*100,0)</f>
        <v>107</v>
      </c>
      <c r="S2108">
        <f>IFERROR(ROUND(E2108/O2108,2),0)</f>
        <v>53.52</v>
      </c>
      <c r="T2108" s="11" t="s">
        <v>8331</v>
      </c>
      <c r="U2108" t="s">
        <v>8335</v>
      </c>
    </row>
    <row r="2109" spans="1:21" ht="43.2" x14ac:dyDescent="0.3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5">
        <f t="shared" si="64"/>
        <v>41955.752233796295</v>
      </c>
      <c r="K2109">
        <v>1413997393</v>
      </c>
      <c r="L2109" s="15">
        <f>(((K2109/60)/60)/24)+DATE(1970,1,1)</f>
        <v>41934.71056712963</v>
      </c>
      <c r="M2109" s="10">
        <f t="shared" si="65"/>
        <v>2014</v>
      </c>
      <c r="N2109" t="b">
        <v>0</v>
      </c>
      <c r="O2109">
        <v>58</v>
      </c>
      <c r="P2109" t="b">
        <v>1</v>
      </c>
      <c r="Q2109" t="s">
        <v>8277</v>
      </c>
      <c r="R2109">
        <f>ROUND(E2109/D2109*100,0)</f>
        <v>108</v>
      </c>
      <c r="S2109">
        <f>IFERROR(ROUND(E2109/O2109,2),0)</f>
        <v>37.15</v>
      </c>
      <c r="T2109" s="11" t="s">
        <v>8331</v>
      </c>
      <c r="U2109" t="s">
        <v>8335</v>
      </c>
    </row>
    <row r="2110" spans="1:21" ht="57.6" x14ac:dyDescent="0.3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5">
        <f t="shared" si="64"/>
        <v>41162.163194444445</v>
      </c>
      <c r="K2110">
        <v>1344917580</v>
      </c>
      <c r="L2110" s="15">
        <f>(((K2110/60)/60)/24)+DATE(1970,1,1)</f>
        <v>41135.175694444442</v>
      </c>
      <c r="M2110" s="10">
        <f t="shared" si="65"/>
        <v>2012</v>
      </c>
      <c r="N2110" t="b">
        <v>0</v>
      </c>
      <c r="O2110">
        <v>191</v>
      </c>
      <c r="P2110" t="b">
        <v>1</v>
      </c>
      <c r="Q2110" t="s">
        <v>8277</v>
      </c>
      <c r="R2110">
        <f>ROUND(E2110/D2110*100,0)</f>
        <v>107</v>
      </c>
      <c r="S2110">
        <f>IFERROR(ROUND(E2110/O2110,2),0)</f>
        <v>89.9</v>
      </c>
      <c r="T2110" s="11" t="s">
        <v>8331</v>
      </c>
      <c r="U2110" t="s">
        <v>8335</v>
      </c>
    </row>
    <row r="2111" spans="1:21" ht="43.2" x14ac:dyDescent="0.3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5">
        <f t="shared" si="64"/>
        <v>42190.708530092597</v>
      </c>
      <c r="K2111">
        <v>1433523617</v>
      </c>
      <c r="L2111" s="15">
        <f>(((K2111/60)/60)/24)+DATE(1970,1,1)</f>
        <v>42160.708530092597</v>
      </c>
      <c r="M2111" s="10">
        <f t="shared" si="65"/>
        <v>2015</v>
      </c>
      <c r="N2111" t="b">
        <v>0</v>
      </c>
      <c r="O2111">
        <v>40</v>
      </c>
      <c r="P2111" t="b">
        <v>1</v>
      </c>
      <c r="Q2111" t="s">
        <v>8277</v>
      </c>
      <c r="R2111">
        <f>ROUND(E2111/D2111*100,0)</f>
        <v>107</v>
      </c>
      <c r="S2111">
        <f>IFERROR(ROUND(E2111/O2111,2),0)</f>
        <v>106.53</v>
      </c>
      <c r="T2111" s="11" t="s">
        <v>8331</v>
      </c>
      <c r="U2111" t="s">
        <v>8335</v>
      </c>
    </row>
    <row r="2112" spans="1:21" ht="28.8" x14ac:dyDescent="0.3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5">
        <f t="shared" si="64"/>
        <v>41787.207638888889</v>
      </c>
      <c r="K2112">
        <v>1398873969</v>
      </c>
      <c r="L2112" s="15">
        <f>(((K2112/60)/60)/24)+DATE(1970,1,1)</f>
        <v>41759.670937499999</v>
      </c>
      <c r="M2112" s="10">
        <f t="shared" si="65"/>
        <v>2014</v>
      </c>
      <c r="N2112" t="b">
        <v>0</v>
      </c>
      <c r="O2112">
        <v>38</v>
      </c>
      <c r="P2112" t="b">
        <v>1</v>
      </c>
      <c r="Q2112" t="s">
        <v>8277</v>
      </c>
      <c r="R2112">
        <f>ROUND(E2112/D2112*100,0)</f>
        <v>100</v>
      </c>
      <c r="S2112">
        <f>IFERROR(ROUND(E2112/O2112,2),0)</f>
        <v>52.82</v>
      </c>
      <c r="T2112" s="11" t="s">
        <v>8331</v>
      </c>
      <c r="U2112" t="s">
        <v>8335</v>
      </c>
    </row>
    <row r="2113" spans="1:21" ht="43.2" x14ac:dyDescent="0.3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5">
        <f t="shared" si="64"/>
        <v>40770.041666666664</v>
      </c>
      <c r="K2113">
        <v>1307594625</v>
      </c>
      <c r="L2113" s="15">
        <f>(((K2113/60)/60)/24)+DATE(1970,1,1)</f>
        <v>40703.197048611109</v>
      </c>
      <c r="M2113" s="10">
        <f t="shared" si="65"/>
        <v>2011</v>
      </c>
      <c r="N2113" t="b">
        <v>0</v>
      </c>
      <c r="O2113">
        <v>39</v>
      </c>
      <c r="P2113" t="b">
        <v>1</v>
      </c>
      <c r="Q2113" t="s">
        <v>8277</v>
      </c>
      <c r="R2113">
        <f>ROUND(E2113/D2113*100,0)</f>
        <v>107</v>
      </c>
      <c r="S2113">
        <f>IFERROR(ROUND(E2113/O2113,2),0)</f>
        <v>54.62</v>
      </c>
      <c r="T2113" s="11" t="s">
        <v>8331</v>
      </c>
      <c r="U2113" t="s">
        <v>8335</v>
      </c>
    </row>
    <row r="2114" spans="1:21" ht="43.2" x14ac:dyDescent="0.3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5">
        <f t="shared" si="64"/>
        <v>41379.928159722222</v>
      </c>
      <c r="K2114">
        <v>1364854593</v>
      </c>
      <c r="L2114" s="15">
        <f>(((K2114/60)/60)/24)+DATE(1970,1,1)</f>
        <v>41365.928159722222</v>
      </c>
      <c r="M2114" s="10">
        <f t="shared" si="65"/>
        <v>2013</v>
      </c>
      <c r="N2114" t="b">
        <v>0</v>
      </c>
      <c r="O2114">
        <v>11</v>
      </c>
      <c r="P2114" t="b">
        <v>1</v>
      </c>
      <c r="Q2114" t="s">
        <v>8277</v>
      </c>
      <c r="R2114">
        <f>ROUND(E2114/D2114*100,0)</f>
        <v>100</v>
      </c>
      <c r="S2114">
        <f>IFERROR(ROUND(E2114/O2114,2),0)</f>
        <v>27.27</v>
      </c>
      <c r="T2114" s="11" t="s">
        <v>8331</v>
      </c>
      <c r="U2114" t="s">
        <v>8335</v>
      </c>
    </row>
    <row r="2115" spans="1:21" ht="28.8" x14ac:dyDescent="0.3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5">
        <f t="shared" ref="J2115:J2178" si="66">(((I2115/60)/60)/24)+DATE(1970,1,1)</f>
        <v>41905.86546296296</v>
      </c>
      <c r="K2115">
        <v>1408481176</v>
      </c>
      <c r="L2115" s="15">
        <f>(((K2115/60)/60)/24)+DATE(1970,1,1)</f>
        <v>41870.86546296296</v>
      </c>
      <c r="M2115" s="10">
        <f t="shared" ref="M2115:M2178" si="67">YEAR(L2115)</f>
        <v>2014</v>
      </c>
      <c r="N2115" t="b">
        <v>0</v>
      </c>
      <c r="O2115">
        <v>107</v>
      </c>
      <c r="P2115" t="b">
        <v>1</v>
      </c>
      <c r="Q2115" t="s">
        <v>8277</v>
      </c>
      <c r="R2115">
        <f>ROUND(E2115/D2115*100,0)</f>
        <v>105</v>
      </c>
      <c r="S2115">
        <f>IFERROR(ROUND(E2115/O2115,2),0)</f>
        <v>68.599999999999994</v>
      </c>
      <c r="T2115" s="11" t="s">
        <v>8331</v>
      </c>
      <c r="U2115" t="s">
        <v>8335</v>
      </c>
    </row>
    <row r="2116" spans="1:21" ht="43.2" x14ac:dyDescent="0.3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5">
        <f t="shared" si="66"/>
        <v>40521.207638888889</v>
      </c>
      <c r="K2116">
        <v>1286480070</v>
      </c>
      <c r="L2116" s="15">
        <f>(((K2116/60)/60)/24)+DATE(1970,1,1)</f>
        <v>40458.815625000003</v>
      </c>
      <c r="M2116" s="10">
        <f t="shared" si="67"/>
        <v>2010</v>
      </c>
      <c r="N2116" t="b">
        <v>0</v>
      </c>
      <c r="O2116">
        <v>147</v>
      </c>
      <c r="P2116" t="b">
        <v>1</v>
      </c>
      <c r="Q2116" t="s">
        <v>8277</v>
      </c>
      <c r="R2116">
        <f>ROUND(E2116/D2116*100,0)</f>
        <v>105</v>
      </c>
      <c r="S2116">
        <f>IFERROR(ROUND(E2116/O2116,2),0)</f>
        <v>35.61</v>
      </c>
      <c r="T2116" s="11" t="s">
        <v>8331</v>
      </c>
      <c r="U2116" t="s">
        <v>8335</v>
      </c>
    </row>
    <row r="2117" spans="1:21" ht="43.2" x14ac:dyDescent="0.3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5">
        <f t="shared" si="66"/>
        <v>40594.081030092595</v>
      </c>
      <c r="K2117">
        <v>1295575001</v>
      </c>
      <c r="L2117" s="15">
        <f>(((K2117/60)/60)/24)+DATE(1970,1,1)</f>
        <v>40564.081030092595</v>
      </c>
      <c r="M2117" s="10">
        <f t="shared" si="67"/>
        <v>2011</v>
      </c>
      <c r="N2117" t="b">
        <v>0</v>
      </c>
      <c r="O2117">
        <v>36</v>
      </c>
      <c r="P2117" t="b">
        <v>1</v>
      </c>
      <c r="Q2117" t="s">
        <v>8277</v>
      </c>
      <c r="R2117">
        <f>ROUND(E2117/D2117*100,0)</f>
        <v>226</v>
      </c>
      <c r="S2117">
        <f>IFERROR(ROUND(E2117/O2117,2),0)</f>
        <v>94.03</v>
      </c>
      <c r="T2117" s="11" t="s">
        <v>8331</v>
      </c>
      <c r="U2117" t="s">
        <v>8335</v>
      </c>
    </row>
    <row r="2118" spans="1:21" ht="43.2" x14ac:dyDescent="0.3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5">
        <f t="shared" si="66"/>
        <v>41184.777812500004</v>
      </c>
      <c r="K2118">
        <v>1345056003</v>
      </c>
      <c r="L2118" s="15">
        <f>(((K2118/60)/60)/24)+DATE(1970,1,1)</f>
        <v>41136.777812500004</v>
      </c>
      <c r="M2118" s="10">
        <f t="shared" si="67"/>
        <v>2012</v>
      </c>
      <c r="N2118" t="b">
        <v>0</v>
      </c>
      <c r="O2118">
        <v>92</v>
      </c>
      <c r="P2118" t="b">
        <v>1</v>
      </c>
      <c r="Q2118" t="s">
        <v>8277</v>
      </c>
      <c r="R2118">
        <f>ROUND(E2118/D2118*100,0)</f>
        <v>101</v>
      </c>
      <c r="S2118">
        <f>IFERROR(ROUND(E2118/O2118,2),0)</f>
        <v>526.46</v>
      </c>
      <c r="T2118" s="11" t="s">
        <v>8331</v>
      </c>
      <c r="U2118" t="s">
        <v>8335</v>
      </c>
    </row>
    <row r="2119" spans="1:21" ht="43.2" x14ac:dyDescent="0.3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5">
        <f t="shared" si="66"/>
        <v>42304.207638888889</v>
      </c>
      <c r="K2119">
        <v>1444699549</v>
      </c>
      <c r="L2119" s="15">
        <f>(((K2119/60)/60)/24)+DATE(1970,1,1)</f>
        <v>42290.059594907405</v>
      </c>
      <c r="M2119" s="10">
        <f t="shared" si="67"/>
        <v>2015</v>
      </c>
      <c r="N2119" t="b">
        <v>0</v>
      </c>
      <c r="O2119">
        <v>35</v>
      </c>
      <c r="P2119" t="b">
        <v>1</v>
      </c>
      <c r="Q2119" t="s">
        <v>8277</v>
      </c>
      <c r="R2119">
        <f>ROUND(E2119/D2119*100,0)</f>
        <v>148</v>
      </c>
      <c r="S2119">
        <f>IFERROR(ROUND(E2119/O2119,2),0)</f>
        <v>50.66</v>
      </c>
      <c r="T2119" s="11" t="s">
        <v>8331</v>
      </c>
      <c r="U2119" t="s">
        <v>8335</v>
      </c>
    </row>
    <row r="2120" spans="1:21" ht="28.8" x14ac:dyDescent="0.3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5">
        <f t="shared" si="66"/>
        <v>40748.839537037034</v>
      </c>
      <c r="K2120">
        <v>1308946136</v>
      </c>
      <c r="L2120" s="15">
        <f>(((K2120/60)/60)/24)+DATE(1970,1,1)</f>
        <v>40718.839537037034</v>
      </c>
      <c r="M2120" s="10">
        <f t="shared" si="67"/>
        <v>2011</v>
      </c>
      <c r="N2120" t="b">
        <v>0</v>
      </c>
      <c r="O2120">
        <v>17</v>
      </c>
      <c r="P2120" t="b">
        <v>1</v>
      </c>
      <c r="Q2120" t="s">
        <v>8277</v>
      </c>
      <c r="R2120">
        <f>ROUND(E2120/D2120*100,0)</f>
        <v>135</v>
      </c>
      <c r="S2120">
        <f>IFERROR(ROUND(E2120/O2120,2),0)</f>
        <v>79.180000000000007</v>
      </c>
      <c r="T2120" s="11" t="s">
        <v>8331</v>
      </c>
      <c r="U2120" t="s">
        <v>8335</v>
      </c>
    </row>
    <row r="2121" spans="1:21" ht="43.2" x14ac:dyDescent="0.3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5">
        <f t="shared" si="66"/>
        <v>41137.130150462966</v>
      </c>
      <c r="K2121">
        <v>1342494445</v>
      </c>
      <c r="L2121" s="15">
        <f>(((K2121/60)/60)/24)+DATE(1970,1,1)</f>
        <v>41107.130150462966</v>
      </c>
      <c r="M2121" s="10">
        <f t="shared" si="67"/>
        <v>2012</v>
      </c>
      <c r="N2121" t="b">
        <v>0</v>
      </c>
      <c r="O2121">
        <v>22</v>
      </c>
      <c r="P2121" t="b">
        <v>1</v>
      </c>
      <c r="Q2121" t="s">
        <v>8277</v>
      </c>
      <c r="R2121">
        <f>ROUND(E2121/D2121*100,0)</f>
        <v>101</v>
      </c>
      <c r="S2121">
        <f>IFERROR(ROUND(E2121/O2121,2),0)</f>
        <v>91.59</v>
      </c>
      <c r="T2121" s="11" t="s">
        <v>8331</v>
      </c>
      <c r="U2121" t="s">
        <v>8335</v>
      </c>
    </row>
    <row r="2122" spans="1:21" ht="43.2" x14ac:dyDescent="0.3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5">
        <f t="shared" si="66"/>
        <v>41640.964537037034</v>
      </c>
      <c r="K2122">
        <v>1384384136</v>
      </c>
      <c r="L2122" s="15">
        <f>(((K2122/60)/60)/24)+DATE(1970,1,1)</f>
        <v>41591.964537037034</v>
      </c>
      <c r="M2122" s="10">
        <f t="shared" si="67"/>
        <v>2013</v>
      </c>
      <c r="N2122" t="b">
        <v>0</v>
      </c>
      <c r="O2122">
        <v>69</v>
      </c>
      <c r="P2122" t="b">
        <v>1</v>
      </c>
      <c r="Q2122" t="s">
        <v>8277</v>
      </c>
      <c r="R2122">
        <f>ROUND(E2122/D2122*100,0)</f>
        <v>101</v>
      </c>
      <c r="S2122">
        <f>IFERROR(ROUND(E2122/O2122,2),0)</f>
        <v>116.96</v>
      </c>
      <c r="T2122" s="11" t="s">
        <v>8331</v>
      </c>
      <c r="U2122" t="s">
        <v>8335</v>
      </c>
    </row>
    <row r="2123" spans="1:21" ht="43.2" x14ac:dyDescent="0.3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5">
        <f t="shared" si="66"/>
        <v>42746.7424537037</v>
      </c>
      <c r="K2123">
        <v>1481564948</v>
      </c>
      <c r="L2123" s="15">
        <f>(((K2123/60)/60)/24)+DATE(1970,1,1)</f>
        <v>42716.7424537037</v>
      </c>
      <c r="M2123" s="10">
        <f t="shared" si="67"/>
        <v>2016</v>
      </c>
      <c r="N2123" t="b">
        <v>0</v>
      </c>
      <c r="O2123">
        <v>10</v>
      </c>
      <c r="P2123" t="b">
        <v>0</v>
      </c>
      <c r="Q2123" t="s">
        <v>8280</v>
      </c>
      <c r="R2123">
        <f>ROUND(E2123/D2123*100,0)</f>
        <v>1</v>
      </c>
      <c r="S2123">
        <f>IFERROR(ROUND(E2123/O2123,2),0)</f>
        <v>28.4</v>
      </c>
      <c r="T2123" s="11" t="s">
        <v>8339</v>
      </c>
      <c r="U2123" t="s">
        <v>8340</v>
      </c>
    </row>
    <row r="2124" spans="1:21" ht="43.2" x14ac:dyDescent="0.3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5">
        <f t="shared" si="66"/>
        <v>42742.300567129627</v>
      </c>
      <c r="K2124">
        <v>1481181169</v>
      </c>
      <c r="L2124" s="15">
        <f>(((K2124/60)/60)/24)+DATE(1970,1,1)</f>
        <v>42712.300567129627</v>
      </c>
      <c r="M2124" s="10">
        <f t="shared" si="67"/>
        <v>2016</v>
      </c>
      <c r="N2124" t="b">
        <v>0</v>
      </c>
      <c r="O2124">
        <v>3</v>
      </c>
      <c r="P2124" t="b">
        <v>0</v>
      </c>
      <c r="Q2124" t="s">
        <v>8280</v>
      </c>
      <c r="R2124">
        <f>ROUND(E2124/D2124*100,0)</f>
        <v>0</v>
      </c>
      <c r="S2124">
        <f>IFERROR(ROUND(E2124/O2124,2),0)</f>
        <v>103.33</v>
      </c>
      <c r="T2124" s="11" t="s">
        <v>8339</v>
      </c>
      <c r="U2124" t="s">
        <v>8340</v>
      </c>
    </row>
    <row r="2125" spans="1:21" ht="57.6" x14ac:dyDescent="0.3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5">
        <f t="shared" si="66"/>
        <v>40252.290972222225</v>
      </c>
      <c r="K2125">
        <v>1263982307</v>
      </c>
      <c r="L2125" s="15">
        <f>(((K2125/60)/60)/24)+DATE(1970,1,1)</f>
        <v>40198.424849537041</v>
      </c>
      <c r="M2125" s="10">
        <f t="shared" si="67"/>
        <v>2010</v>
      </c>
      <c r="N2125" t="b">
        <v>0</v>
      </c>
      <c r="O2125">
        <v>5</v>
      </c>
      <c r="P2125" t="b">
        <v>0</v>
      </c>
      <c r="Q2125" t="s">
        <v>8280</v>
      </c>
      <c r="R2125">
        <f>ROUND(E2125/D2125*100,0)</f>
        <v>10</v>
      </c>
      <c r="S2125">
        <f>IFERROR(ROUND(E2125/O2125,2),0)</f>
        <v>10</v>
      </c>
      <c r="T2125" s="11" t="s">
        <v>8339</v>
      </c>
      <c r="U2125" t="s">
        <v>8340</v>
      </c>
    </row>
    <row r="2126" spans="1:21" ht="57.6" x14ac:dyDescent="0.3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5">
        <f t="shared" si="66"/>
        <v>40512.208333333336</v>
      </c>
      <c r="K2126">
        <v>1286930435</v>
      </c>
      <c r="L2126" s="15">
        <f>(((K2126/60)/60)/24)+DATE(1970,1,1)</f>
        <v>40464.028182870366</v>
      </c>
      <c r="M2126" s="10">
        <f t="shared" si="67"/>
        <v>2010</v>
      </c>
      <c r="N2126" t="b">
        <v>0</v>
      </c>
      <c r="O2126">
        <v>5</v>
      </c>
      <c r="P2126" t="b">
        <v>0</v>
      </c>
      <c r="Q2126" t="s">
        <v>8280</v>
      </c>
      <c r="R2126">
        <f>ROUND(E2126/D2126*100,0)</f>
        <v>10</v>
      </c>
      <c r="S2126">
        <f>IFERROR(ROUND(E2126/O2126,2),0)</f>
        <v>23</v>
      </c>
      <c r="T2126" s="11" t="s">
        <v>8339</v>
      </c>
      <c r="U2126" t="s">
        <v>8340</v>
      </c>
    </row>
    <row r="2127" spans="1:21" ht="43.2" x14ac:dyDescent="0.3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5">
        <f t="shared" si="66"/>
        <v>42221.023530092592</v>
      </c>
      <c r="K2127">
        <v>1436142833</v>
      </c>
      <c r="L2127" s="15">
        <f>(((K2127/60)/60)/24)+DATE(1970,1,1)</f>
        <v>42191.023530092592</v>
      </c>
      <c r="M2127" s="10">
        <f t="shared" si="67"/>
        <v>2015</v>
      </c>
      <c r="N2127" t="b">
        <v>0</v>
      </c>
      <c r="O2127">
        <v>27</v>
      </c>
      <c r="P2127" t="b">
        <v>0</v>
      </c>
      <c r="Q2127" t="s">
        <v>8280</v>
      </c>
      <c r="R2127">
        <f>ROUND(E2127/D2127*100,0)</f>
        <v>1</v>
      </c>
      <c r="S2127">
        <f>IFERROR(ROUND(E2127/O2127,2),0)</f>
        <v>31.56</v>
      </c>
      <c r="T2127" s="11" t="s">
        <v>8339</v>
      </c>
      <c r="U2127" t="s">
        <v>8340</v>
      </c>
    </row>
    <row r="2128" spans="1:21" ht="43.2" x14ac:dyDescent="0.3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5">
        <f t="shared" si="66"/>
        <v>41981.973229166666</v>
      </c>
      <c r="K2128">
        <v>1415488887</v>
      </c>
      <c r="L2128" s="15">
        <f>(((K2128/60)/60)/24)+DATE(1970,1,1)</f>
        <v>41951.973229166666</v>
      </c>
      <c r="M2128" s="10">
        <f t="shared" si="67"/>
        <v>2014</v>
      </c>
      <c r="N2128" t="b">
        <v>0</v>
      </c>
      <c r="O2128">
        <v>2</v>
      </c>
      <c r="P2128" t="b">
        <v>0</v>
      </c>
      <c r="Q2128" t="s">
        <v>8280</v>
      </c>
      <c r="R2128">
        <f>ROUND(E2128/D2128*100,0)</f>
        <v>0</v>
      </c>
      <c r="S2128">
        <f>IFERROR(ROUND(E2128/O2128,2),0)</f>
        <v>5</v>
      </c>
      <c r="T2128" s="11" t="s">
        <v>8339</v>
      </c>
      <c r="U2128" t="s">
        <v>8340</v>
      </c>
    </row>
    <row r="2129" spans="1:21" ht="28.8" x14ac:dyDescent="0.3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5">
        <f t="shared" si="66"/>
        <v>42075.463692129633</v>
      </c>
      <c r="K2129">
        <v>1423570063</v>
      </c>
      <c r="L2129" s="15">
        <f>(((K2129/60)/60)/24)+DATE(1970,1,1)</f>
        <v>42045.50535879629</v>
      </c>
      <c r="M2129" s="10">
        <f t="shared" si="67"/>
        <v>2015</v>
      </c>
      <c r="N2129" t="b">
        <v>0</v>
      </c>
      <c r="O2129">
        <v>236</v>
      </c>
      <c r="P2129" t="b">
        <v>0</v>
      </c>
      <c r="Q2129" t="s">
        <v>8280</v>
      </c>
      <c r="R2129">
        <f>ROUND(E2129/D2129*100,0)</f>
        <v>29</v>
      </c>
      <c r="S2129">
        <f>IFERROR(ROUND(E2129/O2129,2),0)</f>
        <v>34.22</v>
      </c>
      <c r="T2129" s="11" t="s">
        <v>8339</v>
      </c>
      <c r="U2129" t="s">
        <v>8340</v>
      </c>
    </row>
    <row r="2130" spans="1:21" ht="43.2" x14ac:dyDescent="0.3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5">
        <f t="shared" si="66"/>
        <v>41903.772789351853</v>
      </c>
      <c r="K2130">
        <v>1406140369</v>
      </c>
      <c r="L2130" s="15">
        <f>(((K2130/60)/60)/24)+DATE(1970,1,1)</f>
        <v>41843.772789351853</v>
      </c>
      <c r="M2130" s="10">
        <f t="shared" si="67"/>
        <v>2014</v>
      </c>
      <c r="N2130" t="b">
        <v>0</v>
      </c>
      <c r="O2130">
        <v>1</v>
      </c>
      <c r="P2130" t="b">
        <v>0</v>
      </c>
      <c r="Q2130" t="s">
        <v>8280</v>
      </c>
      <c r="R2130">
        <f>ROUND(E2130/D2130*100,0)</f>
        <v>0</v>
      </c>
      <c r="S2130">
        <f>IFERROR(ROUND(E2130/O2130,2),0)</f>
        <v>25</v>
      </c>
      <c r="T2130" s="11" t="s">
        <v>8339</v>
      </c>
      <c r="U2130" t="s">
        <v>8340</v>
      </c>
    </row>
    <row r="2131" spans="1:21" ht="43.2" x14ac:dyDescent="0.3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5">
        <f t="shared" si="66"/>
        <v>42439.024305555555</v>
      </c>
      <c r="K2131">
        <v>1454978100</v>
      </c>
      <c r="L2131" s="15">
        <f>(((K2131/60)/60)/24)+DATE(1970,1,1)</f>
        <v>42409.024305555555</v>
      </c>
      <c r="M2131" s="10">
        <f t="shared" si="67"/>
        <v>2016</v>
      </c>
      <c r="N2131" t="b">
        <v>0</v>
      </c>
      <c r="O2131">
        <v>12</v>
      </c>
      <c r="P2131" t="b">
        <v>0</v>
      </c>
      <c r="Q2131" t="s">
        <v>8280</v>
      </c>
      <c r="R2131">
        <f>ROUND(E2131/D2131*100,0)</f>
        <v>12</v>
      </c>
      <c r="S2131">
        <f>IFERROR(ROUND(E2131/O2131,2),0)</f>
        <v>19.670000000000002</v>
      </c>
      <c r="T2131" s="11" t="s">
        <v>8339</v>
      </c>
      <c r="U2131" t="s">
        <v>8340</v>
      </c>
    </row>
    <row r="2132" spans="1:21" ht="28.8" x14ac:dyDescent="0.3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5">
        <f t="shared" si="66"/>
        <v>41867.086377314816</v>
      </c>
      <c r="K2132">
        <v>1405130663</v>
      </c>
      <c r="L2132" s="15">
        <f>(((K2132/60)/60)/24)+DATE(1970,1,1)</f>
        <v>41832.086377314816</v>
      </c>
      <c r="M2132" s="10">
        <f t="shared" si="67"/>
        <v>2014</v>
      </c>
      <c r="N2132" t="b">
        <v>0</v>
      </c>
      <c r="O2132">
        <v>4</v>
      </c>
      <c r="P2132" t="b">
        <v>0</v>
      </c>
      <c r="Q2132" t="s">
        <v>8280</v>
      </c>
      <c r="R2132">
        <f>ROUND(E2132/D2132*100,0)</f>
        <v>0</v>
      </c>
      <c r="S2132">
        <f>IFERROR(ROUND(E2132/O2132,2),0)</f>
        <v>21.25</v>
      </c>
      <c r="T2132" s="11" t="s">
        <v>8339</v>
      </c>
      <c r="U2132" t="s">
        <v>8340</v>
      </c>
    </row>
    <row r="2133" spans="1:21" ht="43.2" x14ac:dyDescent="0.3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5">
        <f t="shared" si="66"/>
        <v>42197.207071759258</v>
      </c>
      <c r="K2133">
        <v>1434085091</v>
      </c>
      <c r="L2133" s="15">
        <f>(((K2133/60)/60)/24)+DATE(1970,1,1)</f>
        <v>42167.207071759258</v>
      </c>
      <c r="M2133" s="10">
        <f t="shared" si="67"/>
        <v>2015</v>
      </c>
      <c r="N2133" t="b">
        <v>0</v>
      </c>
      <c r="O2133">
        <v>3</v>
      </c>
      <c r="P2133" t="b">
        <v>0</v>
      </c>
      <c r="Q2133" t="s">
        <v>8280</v>
      </c>
      <c r="R2133">
        <f>ROUND(E2133/D2133*100,0)</f>
        <v>5</v>
      </c>
      <c r="S2133">
        <f>IFERROR(ROUND(E2133/O2133,2),0)</f>
        <v>8.33</v>
      </c>
      <c r="T2133" s="11" t="s">
        <v>8339</v>
      </c>
      <c r="U2133" t="s">
        <v>8340</v>
      </c>
    </row>
    <row r="2134" spans="1:21" ht="43.2" x14ac:dyDescent="0.3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5">
        <f t="shared" si="66"/>
        <v>41673.487175925926</v>
      </c>
      <c r="K2134">
        <v>1388835692</v>
      </c>
      <c r="L2134" s="15">
        <f>(((K2134/60)/60)/24)+DATE(1970,1,1)</f>
        <v>41643.487175925926</v>
      </c>
      <c r="M2134" s="10">
        <f t="shared" si="67"/>
        <v>2014</v>
      </c>
      <c r="N2134" t="b">
        <v>0</v>
      </c>
      <c r="O2134">
        <v>99</v>
      </c>
      <c r="P2134" t="b">
        <v>0</v>
      </c>
      <c r="Q2134" t="s">
        <v>8280</v>
      </c>
      <c r="R2134">
        <f>ROUND(E2134/D2134*100,0)</f>
        <v>2</v>
      </c>
      <c r="S2134">
        <f>IFERROR(ROUND(E2134/O2134,2),0)</f>
        <v>21.34</v>
      </c>
      <c r="T2134" s="11" t="s">
        <v>8339</v>
      </c>
      <c r="U2134" t="s">
        <v>8340</v>
      </c>
    </row>
    <row r="2135" spans="1:21" ht="43.2" x14ac:dyDescent="0.3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5">
        <f t="shared" si="66"/>
        <v>40657.290972222225</v>
      </c>
      <c r="K2135">
        <v>1300328399</v>
      </c>
      <c r="L2135" s="15">
        <f>(((K2135/60)/60)/24)+DATE(1970,1,1)</f>
        <v>40619.097210648149</v>
      </c>
      <c r="M2135" s="10">
        <f t="shared" si="67"/>
        <v>2011</v>
      </c>
      <c r="N2135" t="b">
        <v>0</v>
      </c>
      <c r="O2135">
        <v>3</v>
      </c>
      <c r="P2135" t="b">
        <v>0</v>
      </c>
      <c r="Q2135" t="s">
        <v>8280</v>
      </c>
      <c r="R2135">
        <f>ROUND(E2135/D2135*100,0)</f>
        <v>2</v>
      </c>
      <c r="S2135">
        <f>IFERROR(ROUND(E2135/O2135,2),0)</f>
        <v>5.33</v>
      </c>
      <c r="T2135" s="11" t="s">
        <v>8339</v>
      </c>
      <c r="U2135" t="s">
        <v>8340</v>
      </c>
    </row>
    <row r="2136" spans="1:21" ht="43.2" x14ac:dyDescent="0.3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5">
        <f t="shared" si="66"/>
        <v>41391.886469907404</v>
      </c>
      <c r="K2136">
        <v>1364505391</v>
      </c>
      <c r="L2136" s="15">
        <f>(((K2136/60)/60)/24)+DATE(1970,1,1)</f>
        <v>41361.886469907404</v>
      </c>
      <c r="M2136" s="10">
        <f t="shared" si="67"/>
        <v>2013</v>
      </c>
      <c r="N2136" t="b">
        <v>0</v>
      </c>
      <c r="O2136">
        <v>3</v>
      </c>
      <c r="P2136" t="b">
        <v>0</v>
      </c>
      <c r="Q2136" t="s">
        <v>8280</v>
      </c>
      <c r="R2136">
        <f>ROUND(E2136/D2136*100,0)</f>
        <v>2</v>
      </c>
      <c r="S2136">
        <f>IFERROR(ROUND(E2136/O2136,2),0)</f>
        <v>34.67</v>
      </c>
      <c r="T2136" s="11" t="s">
        <v>8339</v>
      </c>
      <c r="U2136" t="s">
        <v>8340</v>
      </c>
    </row>
    <row r="2137" spans="1:21" ht="43.2" x14ac:dyDescent="0.3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5">
        <f t="shared" si="66"/>
        <v>41186.963344907403</v>
      </c>
      <c r="K2137">
        <v>1346800033</v>
      </c>
      <c r="L2137" s="15">
        <f>(((K2137/60)/60)/24)+DATE(1970,1,1)</f>
        <v>41156.963344907403</v>
      </c>
      <c r="M2137" s="10">
        <f t="shared" si="67"/>
        <v>2012</v>
      </c>
      <c r="N2137" t="b">
        <v>0</v>
      </c>
      <c r="O2137">
        <v>22</v>
      </c>
      <c r="P2137" t="b">
        <v>0</v>
      </c>
      <c r="Q2137" t="s">
        <v>8280</v>
      </c>
      <c r="R2137">
        <f>ROUND(E2137/D2137*100,0)</f>
        <v>10</v>
      </c>
      <c r="S2137">
        <f>IFERROR(ROUND(E2137/O2137,2),0)</f>
        <v>21.73</v>
      </c>
      <c r="T2137" s="11" t="s">
        <v>8339</v>
      </c>
      <c r="U2137" t="s">
        <v>8340</v>
      </c>
    </row>
    <row r="2138" spans="1:21" ht="43.2" x14ac:dyDescent="0.3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5">
        <f t="shared" si="66"/>
        <v>41566.509097222224</v>
      </c>
      <c r="K2138">
        <v>1379592786</v>
      </c>
      <c r="L2138" s="15">
        <f>(((K2138/60)/60)/24)+DATE(1970,1,1)</f>
        <v>41536.509097222224</v>
      </c>
      <c r="M2138" s="10">
        <f t="shared" si="67"/>
        <v>2013</v>
      </c>
      <c r="N2138" t="b">
        <v>0</v>
      </c>
      <c r="O2138">
        <v>4</v>
      </c>
      <c r="P2138" t="b">
        <v>0</v>
      </c>
      <c r="Q2138" t="s">
        <v>8280</v>
      </c>
      <c r="R2138">
        <f>ROUND(E2138/D2138*100,0)</f>
        <v>0</v>
      </c>
      <c r="S2138">
        <f>IFERROR(ROUND(E2138/O2138,2),0)</f>
        <v>11.92</v>
      </c>
      <c r="T2138" s="11" t="s">
        <v>8339</v>
      </c>
      <c r="U2138" t="s">
        <v>8340</v>
      </c>
    </row>
    <row r="2139" spans="1:21" ht="43.2" x14ac:dyDescent="0.3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5">
        <f t="shared" si="66"/>
        <v>41978.771168981482</v>
      </c>
      <c r="K2139">
        <v>1415212229</v>
      </c>
      <c r="L2139" s="15">
        <f>(((K2139/60)/60)/24)+DATE(1970,1,1)</f>
        <v>41948.771168981482</v>
      </c>
      <c r="M2139" s="10">
        <f t="shared" si="67"/>
        <v>2014</v>
      </c>
      <c r="N2139" t="b">
        <v>0</v>
      </c>
      <c r="O2139">
        <v>534</v>
      </c>
      <c r="P2139" t="b">
        <v>0</v>
      </c>
      <c r="Q2139" t="s">
        <v>8280</v>
      </c>
      <c r="R2139">
        <f>ROUND(E2139/D2139*100,0)</f>
        <v>28</v>
      </c>
      <c r="S2139">
        <f>IFERROR(ROUND(E2139/O2139,2),0)</f>
        <v>26.6</v>
      </c>
      <c r="T2139" s="11" t="s">
        <v>8339</v>
      </c>
      <c r="U2139" t="s">
        <v>8340</v>
      </c>
    </row>
    <row r="2140" spans="1:21" ht="28.8" x14ac:dyDescent="0.3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5">
        <f t="shared" si="66"/>
        <v>41587.054849537039</v>
      </c>
      <c r="K2140">
        <v>1381364339</v>
      </c>
      <c r="L2140" s="15">
        <f>(((K2140/60)/60)/24)+DATE(1970,1,1)</f>
        <v>41557.013182870374</v>
      </c>
      <c r="M2140" s="10">
        <f t="shared" si="67"/>
        <v>2013</v>
      </c>
      <c r="N2140" t="b">
        <v>0</v>
      </c>
      <c r="O2140">
        <v>12</v>
      </c>
      <c r="P2140" t="b">
        <v>0</v>
      </c>
      <c r="Q2140" t="s">
        <v>8280</v>
      </c>
      <c r="R2140">
        <f>ROUND(E2140/D2140*100,0)</f>
        <v>13</v>
      </c>
      <c r="S2140">
        <f>IFERROR(ROUND(E2140/O2140,2),0)</f>
        <v>10.67</v>
      </c>
      <c r="T2140" s="11" t="s">
        <v>8339</v>
      </c>
      <c r="U2140" t="s">
        <v>8340</v>
      </c>
    </row>
    <row r="2141" spans="1:21" ht="43.2" x14ac:dyDescent="0.3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5">
        <f t="shared" si="66"/>
        <v>42677.750092592592</v>
      </c>
      <c r="K2141">
        <v>1475604008</v>
      </c>
      <c r="L2141" s="15">
        <f>(((K2141/60)/60)/24)+DATE(1970,1,1)</f>
        <v>42647.750092592592</v>
      </c>
      <c r="M2141" s="10">
        <f t="shared" si="67"/>
        <v>2016</v>
      </c>
      <c r="N2141" t="b">
        <v>0</v>
      </c>
      <c r="O2141">
        <v>56</v>
      </c>
      <c r="P2141" t="b">
        <v>0</v>
      </c>
      <c r="Q2141" t="s">
        <v>8280</v>
      </c>
      <c r="R2141">
        <f>ROUND(E2141/D2141*100,0)</f>
        <v>5</v>
      </c>
      <c r="S2141">
        <f>IFERROR(ROUND(E2141/O2141,2),0)</f>
        <v>29.04</v>
      </c>
      <c r="T2141" s="11" t="s">
        <v>8339</v>
      </c>
      <c r="U2141" t="s">
        <v>8340</v>
      </c>
    </row>
    <row r="2142" spans="1:21" ht="43.2" x14ac:dyDescent="0.3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5">
        <f t="shared" si="66"/>
        <v>41285.833611111113</v>
      </c>
      <c r="K2142">
        <v>1355342424</v>
      </c>
      <c r="L2142" s="15">
        <f>(((K2142/60)/60)/24)+DATE(1970,1,1)</f>
        <v>41255.833611111113</v>
      </c>
      <c r="M2142" s="10">
        <f t="shared" si="67"/>
        <v>2012</v>
      </c>
      <c r="N2142" t="b">
        <v>0</v>
      </c>
      <c r="O2142">
        <v>11</v>
      </c>
      <c r="P2142" t="b">
        <v>0</v>
      </c>
      <c r="Q2142" t="s">
        <v>8280</v>
      </c>
      <c r="R2142">
        <f>ROUND(E2142/D2142*100,0)</f>
        <v>0</v>
      </c>
      <c r="S2142">
        <f>IFERROR(ROUND(E2142/O2142,2),0)</f>
        <v>50.91</v>
      </c>
      <c r="T2142" s="11" t="s">
        <v>8339</v>
      </c>
      <c r="U2142" t="s">
        <v>8340</v>
      </c>
    </row>
    <row r="2143" spans="1:21" ht="43.2" x14ac:dyDescent="0.3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5">
        <f t="shared" si="66"/>
        <v>41957.277303240742</v>
      </c>
      <c r="K2143">
        <v>1413351559</v>
      </c>
      <c r="L2143" s="15">
        <f>(((K2143/60)/60)/24)+DATE(1970,1,1)</f>
        <v>41927.235636574071</v>
      </c>
      <c r="M2143" s="10">
        <f t="shared" si="67"/>
        <v>2014</v>
      </c>
      <c r="N2143" t="b">
        <v>0</v>
      </c>
      <c r="O2143">
        <v>0</v>
      </c>
      <c r="P2143" t="b">
        <v>0</v>
      </c>
      <c r="Q2143" t="s">
        <v>8280</v>
      </c>
      <c r="R2143">
        <f>ROUND(E2143/D2143*100,0)</f>
        <v>0</v>
      </c>
      <c r="S2143">
        <f>IFERROR(ROUND(E2143/O2143,2),0)</f>
        <v>0</v>
      </c>
      <c r="T2143" s="11" t="s">
        <v>8339</v>
      </c>
      <c r="U2143" t="s">
        <v>8340</v>
      </c>
    </row>
    <row r="2144" spans="1:21" ht="43.2" x14ac:dyDescent="0.3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5">
        <f t="shared" si="66"/>
        <v>42368.701504629629</v>
      </c>
      <c r="K2144">
        <v>1449075010</v>
      </c>
      <c r="L2144" s="15">
        <f>(((K2144/60)/60)/24)+DATE(1970,1,1)</f>
        <v>42340.701504629629</v>
      </c>
      <c r="M2144" s="10">
        <f t="shared" si="67"/>
        <v>2015</v>
      </c>
      <c r="N2144" t="b">
        <v>0</v>
      </c>
      <c r="O2144">
        <v>12</v>
      </c>
      <c r="P2144" t="b">
        <v>0</v>
      </c>
      <c r="Q2144" t="s">
        <v>8280</v>
      </c>
      <c r="R2144">
        <f>ROUND(E2144/D2144*100,0)</f>
        <v>6</v>
      </c>
      <c r="S2144">
        <f>IFERROR(ROUND(E2144/O2144,2),0)</f>
        <v>50.08</v>
      </c>
      <c r="T2144" s="11" t="s">
        <v>8339</v>
      </c>
      <c r="U2144" t="s">
        <v>8340</v>
      </c>
    </row>
    <row r="2145" spans="1:21" ht="43.2" x14ac:dyDescent="0.3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5">
        <f t="shared" si="66"/>
        <v>40380.791666666664</v>
      </c>
      <c r="K2145">
        <v>1275599812</v>
      </c>
      <c r="L2145" s="15">
        <f>(((K2145/60)/60)/24)+DATE(1970,1,1)</f>
        <v>40332.886712962965</v>
      </c>
      <c r="M2145" s="10">
        <f t="shared" si="67"/>
        <v>2010</v>
      </c>
      <c r="N2145" t="b">
        <v>0</v>
      </c>
      <c r="O2145">
        <v>5</v>
      </c>
      <c r="P2145" t="b">
        <v>0</v>
      </c>
      <c r="Q2145" t="s">
        <v>8280</v>
      </c>
      <c r="R2145">
        <f>ROUND(E2145/D2145*100,0)</f>
        <v>11</v>
      </c>
      <c r="S2145">
        <f>IFERROR(ROUND(E2145/O2145,2),0)</f>
        <v>45</v>
      </c>
      <c r="T2145" s="11" t="s">
        <v>8339</v>
      </c>
      <c r="U2145" t="s">
        <v>8340</v>
      </c>
    </row>
    <row r="2146" spans="1:21" ht="43.2" x14ac:dyDescent="0.3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5">
        <f t="shared" si="66"/>
        <v>41531.546759259261</v>
      </c>
      <c r="K2146">
        <v>1376399240</v>
      </c>
      <c r="L2146" s="15">
        <f>(((K2146/60)/60)/24)+DATE(1970,1,1)</f>
        <v>41499.546759259261</v>
      </c>
      <c r="M2146" s="10">
        <f t="shared" si="67"/>
        <v>2013</v>
      </c>
      <c r="N2146" t="b">
        <v>0</v>
      </c>
      <c r="O2146">
        <v>24</v>
      </c>
      <c r="P2146" t="b">
        <v>0</v>
      </c>
      <c r="Q2146" t="s">
        <v>8280</v>
      </c>
      <c r="R2146">
        <f>ROUND(E2146/D2146*100,0)</f>
        <v>2</v>
      </c>
      <c r="S2146">
        <f>IFERROR(ROUND(E2146/O2146,2),0)</f>
        <v>25.29</v>
      </c>
      <c r="T2146" s="11" t="s">
        <v>8339</v>
      </c>
      <c r="U2146" t="s">
        <v>8340</v>
      </c>
    </row>
    <row r="2147" spans="1:21" ht="43.2" x14ac:dyDescent="0.3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5">
        <f t="shared" si="66"/>
        <v>41605.279097222221</v>
      </c>
      <c r="K2147">
        <v>1382938914</v>
      </c>
      <c r="L2147" s="15">
        <f>(((K2147/60)/60)/24)+DATE(1970,1,1)</f>
        <v>41575.237430555557</v>
      </c>
      <c r="M2147" s="10">
        <f t="shared" si="67"/>
        <v>2013</v>
      </c>
      <c r="N2147" t="b">
        <v>0</v>
      </c>
      <c r="O2147">
        <v>89</v>
      </c>
      <c r="P2147" t="b">
        <v>0</v>
      </c>
      <c r="Q2147" t="s">
        <v>8280</v>
      </c>
      <c r="R2147">
        <f>ROUND(E2147/D2147*100,0)</f>
        <v>30</v>
      </c>
      <c r="S2147">
        <f>IFERROR(ROUND(E2147/O2147,2),0)</f>
        <v>51.29</v>
      </c>
      <c r="T2147" s="11" t="s">
        <v>8339</v>
      </c>
      <c r="U2147" t="s">
        <v>8340</v>
      </c>
    </row>
    <row r="2148" spans="1:21" ht="43.2" x14ac:dyDescent="0.3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5">
        <f t="shared" si="66"/>
        <v>42411.679513888885</v>
      </c>
      <c r="K2148">
        <v>1453997910</v>
      </c>
      <c r="L2148" s="15">
        <f>(((K2148/60)/60)/24)+DATE(1970,1,1)</f>
        <v>42397.679513888885</v>
      </c>
      <c r="M2148" s="10">
        <f t="shared" si="67"/>
        <v>2016</v>
      </c>
      <c r="N2148" t="b">
        <v>0</v>
      </c>
      <c r="O2148">
        <v>1</v>
      </c>
      <c r="P2148" t="b">
        <v>0</v>
      </c>
      <c r="Q2148" t="s">
        <v>8280</v>
      </c>
      <c r="R2148">
        <f>ROUND(E2148/D2148*100,0)</f>
        <v>0</v>
      </c>
      <c r="S2148">
        <f>IFERROR(ROUND(E2148/O2148,2),0)</f>
        <v>1</v>
      </c>
      <c r="T2148" s="11" t="s">
        <v>8339</v>
      </c>
      <c r="U2148" t="s">
        <v>8340</v>
      </c>
    </row>
    <row r="2149" spans="1:21" x14ac:dyDescent="0.3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5">
        <f t="shared" si="66"/>
        <v>41959.337361111116</v>
      </c>
      <c r="K2149">
        <v>1413356748</v>
      </c>
      <c r="L2149" s="15">
        <f>(((K2149/60)/60)/24)+DATE(1970,1,1)</f>
        <v>41927.295694444445</v>
      </c>
      <c r="M2149" s="10">
        <f t="shared" si="67"/>
        <v>2014</v>
      </c>
      <c r="N2149" t="b">
        <v>0</v>
      </c>
      <c r="O2149">
        <v>55</v>
      </c>
      <c r="P2149" t="b">
        <v>0</v>
      </c>
      <c r="Q2149" t="s">
        <v>8280</v>
      </c>
      <c r="R2149">
        <f>ROUND(E2149/D2149*100,0)</f>
        <v>1</v>
      </c>
      <c r="S2149">
        <f>IFERROR(ROUND(E2149/O2149,2),0)</f>
        <v>49.38</v>
      </c>
      <c r="T2149" s="11" t="s">
        <v>8339</v>
      </c>
      <c r="U2149" t="s">
        <v>8340</v>
      </c>
    </row>
    <row r="2150" spans="1:21" ht="43.2" x14ac:dyDescent="0.3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5">
        <f t="shared" si="66"/>
        <v>42096.691921296297</v>
      </c>
      <c r="K2150">
        <v>1425404182</v>
      </c>
      <c r="L2150" s="15">
        <f>(((K2150/60)/60)/24)+DATE(1970,1,1)</f>
        <v>42066.733587962968</v>
      </c>
      <c r="M2150" s="10">
        <f t="shared" si="67"/>
        <v>2015</v>
      </c>
      <c r="N2150" t="b">
        <v>0</v>
      </c>
      <c r="O2150">
        <v>2</v>
      </c>
      <c r="P2150" t="b">
        <v>0</v>
      </c>
      <c r="Q2150" t="s">
        <v>8280</v>
      </c>
      <c r="R2150">
        <f>ROUND(E2150/D2150*100,0)</f>
        <v>2</v>
      </c>
      <c r="S2150">
        <f>IFERROR(ROUND(E2150/O2150,2),0)</f>
        <v>1</v>
      </c>
      <c r="T2150" s="11" t="s">
        <v>8339</v>
      </c>
      <c r="U2150" t="s">
        <v>8340</v>
      </c>
    </row>
    <row r="2151" spans="1:21" ht="57.6" x14ac:dyDescent="0.3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5">
        <f t="shared" si="66"/>
        <v>40390</v>
      </c>
      <c r="K2151">
        <v>1277512556</v>
      </c>
      <c r="L2151" s="15">
        <f>(((K2151/60)/60)/24)+DATE(1970,1,1)</f>
        <v>40355.024953703702</v>
      </c>
      <c r="M2151" s="10">
        <f t="shared" si="67"/>
        <v>2010</v>
      </c>
      <c r="N2151" t="b">
        <v>0</v>
      </c>
      <c r="O2151">
        <v>0</v>
      </c>
      <c r="P2151" t="b">
        <v>0</v>
      </c>
      <c r="Q2151" t="s">
        <v>8280</v>
      </c>
      <c r="R2151">
        <f>ROUND(E2151/D2151*100,0)</f>
        <v>0</v>
      </c>
      <c r="S2151">
        <f>IFERROR(ROUND(E2151/O2151,2),0)</f>
        <v>0</v>
      </c>
      <c r="T2151" s="11" t="s">
        <v>8339</v>
      </c>
      <c r="U2151" t="s">
        <v>8340</v>
      </c>
    </row>
    <row r="2152" spans="1:21" x14ac:dyDescent="0.3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5">
        <f t="shared" si="66"/>
        <v>42564.284710648149</v>
      </c>
      <c r="K2152">
        <v>1465800599</v>
      </c>
      <c r="L2152" s="15">
        <f>(((K2152/60)/60)/24)+DATE(1970,1,1)</f>
        <v>42534.284710648149</v>
      </c>
      <c r="M2152" s="10">
        <f t="shared" si="67"/>
        <v>2016</v>
      </c>
      <c r="N2152" t="b">
        <v>0</v>
      </c>
      <c r="O2152">
        <v>4</v>
      </c>
      <c r="P2152" t="b">
        <v>0</v>
      </c>
      <c r="Q2152" t="s">
        <v>8280</v>
      </c>
      <c r="R2152">
        <f>ROUND(E2152/D2152*100,0)</f>
        <v>1</v>
      </c>
      <c r="S2152">
        <f>IFERROR(ROUND(E2152/O2152,2),0)</f>
        <v>101.25</v>
      </c>
      <c r="T2152" s="11" t="s">
        <v>8339</v>
      </c>
      <c r="U2152" t="s">
        <v>8340</v>
      </c>
    </row>
    <row r="2153" spans="1:21" ht="43.2" x14ac:dyDescent="0.3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5">
        <f t="shared" si="66"/>
        <v>42550.847384259265</v>
      </c>
      <c r="K2153">
        <v>1464639614</v>
      </c>
      <c r="L2153" s="15">
        <f>(((K2153/60)/60)/24)+DATE(1970,1,1)</f>
        <v>42520.847384259265</v>
      </c>
      <c r="M2153" s="10">
        <f t="shared" si="67"/>
        <v>2016</v>
      </c>
      <c r="N2153" t="b">
        <v>0</v>
      </c>
      <c r="O2153">
        <v>6</v>
      </c>
      <c r="P2153" t="b">
        <v>0</v>
      </c>
      <c r="Q2153" t="s">
        <v>8280</v>
      </c>
      <c r="R2153">
        <f>ROUND(E2153/D2153*100,0)</f>
        <v>0</v>
      </c>
      <c r="S2153">
        <f>IFERROR(ROUND(E2153/O2153,2),0)</f>
        <v>19.670000000000002</v>
      </c>
      <c r="T2153" s="11" t="s">
        <v>8339</v>
      </c>
      <c r="U2153" t="s">
        <v>8340</v>
      </c>
    </row>
    <row r="2154" spans="1:21" ht="43.2" x14ac:dyDescent="0.3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5">
        <f t="shared" si="66"/>
        <v>41713.790613425925</v>
      </c>
      <c r="K2154">
        <v>1392321509</v>
      </c>
      <c r="L2154" s="15">
        <f>(((K2154/60)/60)/24)+DATE(1970,1,1)</f>
        <v>41683.832280092596</v>
      </c>
      <c r="M2154" s="10">
        <f t="shared" si="67"/>
        <v>2014</v>
      </c>
      <c r="N2154" t="b">
        <v>0</v>
      </c>
      <c r="O2154">
        <v>4</v>
      </c>
      <c r="P2154" t="b">
        <v>0</v>
      </c>
      <c r="Q2154" t="s">
        <v>8280</v>
      </c>
      <c r="R2154">
        <f>ROUND(E2154/D2154*100,0)</f>
        <v>0</v>
      </c>
      <c r="S2154">
        <f>IFERROR(ROUND(E2154/O2154,2),0)</f>
        <v>12.5</v>
      </c>
      <c r="T2154" s="11" t="s">
        <v>8339</v>
      </c>
      <c r="U2154" t="s">
        <v>8340</v>
      </c>
    </row>
    <row r="2155" spans="1:21" ht="43.2" x14ac:dyDescent="0.3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5">
        <f t="shared" si="66"/>
        <v>42014.332638888889</v>
      </c>
      <c r="K2155">
        <v>1417470718</v>
      </c>
      <c r="L2155" s="15">
        <f>(((K2155/60)/60)/24)+DATE(1970,1,1)</f>
        <v>41974.911087962959</v>
      </c>
      <c r="M2155" s="10">
        <f t="shared" si="67"/>
        <v>2014</v>
      </c>
      <c r="N2155" t="b">
        <v>0</v>
      </c>
      <c r="O2155">
        <v>4</v>
      </c>
      <c r="P2155" t="b">
        <v>0</v>
      </c>
      <c r="Q2155" t="s">
        <v>8280</v>
      </c>
      <c r="R2155">
        <f>ROUND(E2155/D2155*100,0)</f>
        <v>0</v>
      </c>
      <c r="S2155">
        <f>IFERROR(ROUND(E2155/O2155,2),0)</f>
        <v>8.5</v>
      </c>
      <c r="T2155" s="11" t="s">
        <v>8339</v>
      </c>
      <c r="U2155" t="s">
        <v>8340</v>
      </c>
    </row>
    <row r="2156" spans="1:21" ht="28.8" x14ac:dyDescent="0.3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5">
        <f t="shared" si="66"/>
        <v>41667.632256944446</v>
      </c>
      <c r="K2156">
        <v>1389193827</v>
      </c>
      <c r="L2156" s="15">
        <f>(((K2156/60)/60)/24)+DATE(1970,1,1)</f>
        <v>41647.632256944446</v>
      </c>
      <c r="M2156" s="10">
        <f t="shared" si="67"/>
        <v>2014</v>
      </c>
      <c r="N2156" t="b">
        <v>0</v>
      </c>
      <c r="O2156">
        <v>2</v>
      </c>
      <c r="P2156" t="b">
        <v>0</v>
      </c>
      <c r="Q2156" t="s">
        <v>8280</v>
      </c>
      <c r="R2156">
        <f>ROUND(E2156/D2156*100,0)</f>
        <v>1</v>
      </c>
      <c r="S2156">
        <f>IFERROR(ROUND(E2156/O2156,2),0)</f>
        <v>1</v>
      </c>
      <c r="T2156" s="11" t="s">
        <v>8339</v>
      </c>
      <c r="U2156" t="s">
        <v>8340</v>
      </c>
    </row>
    <row r="2157" spans="1:21" ht="43.2" x14ac:dyDescent="0.3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5">
        <f t="shared" si="66"/>
        <v>42460.70584490741</v>
      </c>
      <c r="K2157">
        <v>1456854985</v>
      </c>
      <c r="L2157" s="15">
        <f>(((K2157/60)/60)/24)+DATE(1970,1,1)</f>
        <v>42430.747511574074</v>
      </c>
      <c r="M2157" s="10">
        <f t="shared" si="67"/>
        <v>2016</v>
      </c>
      <c r="N2157" t="b">
        <v>0</v>
      </c>
      <c r="O2157">
        <v>5</v>
      </c>
      <c r="P2157" t="b">
        <v>0</v>
      </c>
      <c r="Q2157" t="s">
        <v>8280</v>
      </c>
      <c r="R2157">
        <f>ROUND(E2157/D2157*100,0)</f>
        <v>2</v>
      </c>
      <c r="S2157">
        <f>IFERROR(ROUND(E2157/O2157,2),0)</f>
        <v>23</v>
      </c>
      <c r="T2157" s="11" t="s">
        <v>8339</v>
      </c>
      <c r="U2157" t="s">
        <v>8340</v>
      </c>
    </row>
    <row r="2158" spans="1:21" ht="43.2" x14ac:dyDescent="0.3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5">
        <f t="shared" si="66"/>
        <v>41533.85423611111</v>
      </c>
      <c r="K2158">
        <v>1375475406</v>
      </c>
      <c r="L2158" s="15">
        <f>(((K2158/60)/60)/24)+DATE(1970,1,1)</f>
        <v>41488.85423611111</v>
      </c>
      <c r="M2158" s="10">
        <f t="shared" si="67"/>
        <v>2013</v>
      </c>
      <c r="N2158" t="b">
        <v>0</v>
      </c>
      <c r="O2158">
        <v>83</v>
      </c>
      <c r="P2158" t="b">
        <v>0</v>
      </c>
      <c r="Q2158" t="s">
        <v>8280</v>
      </c>
      <c r="R2158">
        <f>ROUND(E2158/D2158*100,0)</f>
        <v>3</v>
      </c>
      <c r="S2158">
        <f>IFERROR(ROUND(E2158/O2158,2),0)</f>
        <v>17.989999999999998</v>
      </c>
      <c r="T2158" s="11" t="s">
        <v>8339</v>
      </c>
      <c r="U2158" t="s">
        <v>8340</v>
      </c>
    </row>
    <row r="2159" spans="1:21" ht="28.8" x14ac:dyDescent="0.3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5">
        <f t="shared" si="66"/>
        <v>42727.332638888889</v>
      </c>
      <c r="K2159">
        <v>1479684783</v>
      </c>
      <c r="L2159" s="15">
        <f>(((K2159/60)/60)/24)+DATE(1970,1,1)</f>
        <v>42694.98128472222</v>
      </c>
      <c r="M2159" s="10">
        <f t="shared" si="67"/>
        <v>2016</v>
      </c>
      <c r="N2159" t="b">
        <v>0</v>
      </c>
      <c r="O2159">
        <v>57</v>
      </c>
      <c r="P2159" t="b">
        <v>0</v>
      </c>
      <c r="Q2159" t="s">
        <v>8280</v>
      </c>
      <c r="R2159">
        <f>ROUND(E2159/D2159*100,0)</f>
        <v>28</v>
      </c>
      <c r="S2159">
        <f>IFERROR(ROUND(E2159/O2159,2),0)</f>
        <v>370.95</v>
      </c>
      <c r="T2159" s="11" t="s">
        <v>8339</v>
      </c>
      <c r="U2159" t="s">
        <v>8340</v>
      </c>
    </row>
    <row r="2160" spans="1:21" ht="43.2" x14ac:dyDescent="0.3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5">
        <f t="shared" si="66"/>
        <v>41309.853865740741</v>
      </c>
      <c r="K2160">
        <v>1356121774</v>
      </c>
      <c r="L2160" s="15">
        <f>(((K2160/60)/60)/24)+DATE(1970,1,1)</f>
        <v>41264.853865740741</v>
      </c>
      <c r="M2160" s="10">
        <f t="shared" si="67"/>
        <v>2012</v>
      </c>
      <c r="N2160" t="b">
        <v>0</v>
      </c>
      <c r="O2160">
        <v>311</v>
      </c>
      <c r="P2160" t="b">
        <v>0</v>
      </c>
      <c r="Q2160" t="s">
        <v>8280</v>
      </c>
      <c r="R2160">
        <f>ROUND(E2160/D2160*100,0)</f>
        <v>7</v>
      </c>
      <c r="S2160">
        <f>IFERROR(ROUND(E2160/O2160,2),0)</f>
        <v>63.57</v>
      </c>
      <c r="T2160" s="11" t="s">
        <v>8339</v>
      </c>
      <c r="U2160" t="s">
        <v>8340</v>
      </c>
    </row>
    <row r="2161" spans="1:21" ht="57.6" x14ac:dyDescent="0.3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5">
        <f t="shared" si="66"/>
        <v>40740.731180555551</v>
      </c>
      <c r="K2161">
        <v>1308245574</v>
      </c>
      <c r="L2161" s="15">
        <f>(((K2161/60)/60)/24)+DATE(1970,1,1)</f>
        <v>40710.731180555551</v>
      </c>
      <c r="M2161" s="10">
        <f t="shared" si="67"/>
        <v>2011</v>
      </c>
      <c r="N2161" t="b">
        <v>0</v>
      </c>
      <c r="O2161">
        <v>2</v>
      </c>
      <c r="P2161" t="b">
        <v>0</v>
      </c>
      <c r="Q2161" t="s">
        <v>8280</v>
      </c>
      <c r="R2161">
        <f>ROUND(E2161/D2161*100,0)</f>
        <v>1</v>
      </c>
      <c r="S2161">
        <f>IFERROR(ROUND(E2161/O2161,2),0)</f>
        <v>13</v>
      </c>
      <c r="T2161" s="11" t="s">
        <v>8339</v>
      </c>
      <c r="U2161" t="s">
        <v>8340</v>
      </c>
    </row>
    <row r="2162" spans="1:21" ht="43.2" x14ac:dyDescent="0.3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5">
        <f t="shared" si="66"/>
        <v>41048.711863425924</v>
      </c>
      <c r="K2162">
        <v>1334855105</v>
      </c>
      <c r="L2162" s="15">
        <f>(((K2162/60)/60)/24)+DATE(1970,1,1)</f>
        <v>41018.711863425924</v>
      </c>
      <c r="M2162" s="10">
        <f t="shared" si="67"/>
        <v>2012</v>
      </c>
      <c r="N2162" t="b">
        <v>0</v>
      </c>
      <c r="O2162">
        <v>16</v>
      </c>
      <c r="P2162" t="b">
        <v>0</v>
      </c>
      <c r="Q2162" t="s">
        <v>8280</v>
      </c>
      <c r="R2162">
        <f>ROUND(E2162/D2162*100,0)</f>
        <v>1</v>
      </c>
      <c r="S2162">
        <f>IFERROR(ROUND(E2162/O2162,2),0)</f>
        <v>5.31</v>
      </c>
      <c r="T2162" s="11" t="s">
        <v>8339</v>
      </c>
      <c r="U2162" t="s">
        <v>8340</v>
      </c>
    </row>
    <row r="2163" spans="1:21" ht="28.8" x14ac:dyDescent="0.3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5">
        <f t="shared" si="66"/>
        <v>42270.852534722217</v>
      </c>
      <c r="K2163">
        <v>1440448059</v>
      </c>
      <c r="L2163" s="15">
        <f>(((K2163/60)/60)/24)+DATE(1970,1,1)</f>
        <v>42240.852534722217</v>
      </c>
      <c r="M2163" s="10">
        <f t="shared" si="67"/>
        <v>2015</v>
      </c>
      <c r="N2163" t="b">
        <v>0</v>
      </c>
      <c r="O2163">
        <v>13</v>
      </c>
      <c r="P2163" t="b">
        <v>1</v>
      </c>
      <c r="Q2163" t="s">
        <v>8274</v>
      </c>
      <c r="R2163">
        <f>ROUND(E2163/D2163*100,0)</f>
        <v>116</v>
      </c>
      <c r="S2163">
        <f>IFERROR(ROUND(E2163/O2163,2),0)</f>
        <v>35.619999999999997</v>
      </c>
      <c r="T2163" s="11" t="s">
        <v>8331</v>
      </c>
      <c r="U2163" t="s">
        <v>8332</v>
      </c>
    </row>
    <row r="2164" spans="1:21" ht="43.2" x14ac:dyDescent="0.3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5">
        <f t="shared" si="66"/>
        <v>41844.766099537039</v>
      </c>
      <c r="K2164">
        <v>1403547791</v>
      </c>
      <c r="L2164" s="15">
        <f>(((K2164/60)/60)/24)+DATE(1970,1,1)</f>
        <v>41813.766099537039</v>
      </c>
      <c r="M2164" s="10">
        <f t="shared" si="67"/>
        <v>2014</v>
      </c>
      <c r="N2164" t="b">
        <v>0</v>
      </c>
      <c r="O2164">
        <v>58</v>
      </c>
      <c r="P2164" t="b">
        <v>1</v>
      </c>
      <c r="Q2164" t="s">
        <v>8274</v>
      </c>
      <c r="R2164">
        <f>ROUND(E2164/D2164*100,0)</f>
        <v>112</v>
      </c>
      <c r="S2164">
        <f>IFERROR(ROUND(E2164/O2164,2),0)</f>
        <v>87.1</v>
      </c>
      <c r="T2164" s="11" t="s">
        <v>8331</v>
      </c>
      <c r="U2164" t="s">
        <v>8332</v>
      </c>
    </row>
    <row r="2165" spans="1:21" ht="43.2" x14ac:dyDescent="0.3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5">
        <f t="shared" si="66"/>
        <v>42163.159722222219</v>
      </c>
      <c r="K2165">
        <v>1429306520</v>
      </c>
      <c r="L2165" s="15">
        <f>(((K2165/60)/60)/24)+DATE(1970,1,1)</f>
        <v>42111.899537037039</v>
      </c>
      <c r="M2165" s="10">
        <f t="shared" si="67"/>
        <v>2015</v>
      </c>
      <c r="N2165" t="b">
        <v>0</v>
      </c>
      <c r="O2165">
        <v>44</v>
      </c>
      <c r="P2165" t="b">
        <v>1</v>
      </c>
      <c r="Q2165" t="s">
        <v>8274</v>
      </c>
      <c r="R2165">
        <f>ROUND(E2165/D2165*100,0)</f>
        <v>132</v>
      </c>
      <c r="S2165">
        <f>IFERROR(ROUND(E2165/O2165,2),0)</f>
        <v>75.11</v>
      </c>
      <c r="T2165" s="11" t="s">
        <v>8331</v>
      </c>
      <c r="U2165" t="s">
        <v>8332</v>
      </c>
    </row>
    <row r="2166" spans="1:21" ht="28.8" x14ac:dyDescent="0.3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5">
        <f t="shared" si="66"/>
        <v>42546.165972222225</v>
      </c>
      <c r="K2166">
        <v>1464196414</v>
      </c>
      <c r="L2166" s="15">
        <f>(((K2166/60)/60)/24)+DATE(1970,1,1)</f>
        <v>42515.71775462963</v>
      </c>
      <c r="M2166" s="10">
        <f t="shared" si="67"/>
        <v>2016</v>
      </c>
      <c r="N2166" t="b">
        <v>0</v>
      </c>
      <c r="O2166">
        <v>83</v>
      </c>
      <c r="P2166" t="b">
        <v>1</v>
      </c>
      <c r="Q2166" t="s">
        <v>8274</v>
      </c>
      <c r="R2166">
        <f>ROUND(E2166/D2166*100,0)</f>
        <v>103</v>
      </c>
      <c r="S2166">
        <f>IFERROR(ROUND(E2166/O2166,2),0)</f>
        <v>68.010000000000005</v>
      </c>
      <c r="T2166" s="11" t="s">
        <v>8331</v>
      </c>
      <c r="U2166" t="s">
        <v>8332</v>
      </c>
    </row>
    <row r="2167" spans="1:21" ht="43.2" x14ac:dyDescent="0.3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5">
        <f t="shared" si="66"/>
        <v>42468.625405092593</v>
      </c>
      <c r="K2167">
        <v>1457539235</v>
      </c>
      <c r="L2167" s="15">
        <f>(((K2167/60)/60)/24)+DATE(1970,1,1)</f>
        <v>42438.667071759264</v>
      </c>
      <c r="M2167" s="10">
        <f t="shared" si="67"/>
        <v>2016</v>
      </c>
      <c r="N2167" t="b">
        <v>0</v>
      </c>
      <c r="O2167">
        <v>117</v>
      </c>
      <c r="P2167" t="b">
        <v>1</v>
      </c>
      <c r="Q2167" t="s">
        <v>8274</v>
      </c>
      <c r="R2167">
        <f>ROUND(E2167/D2167*100,0)</f>
        <v>139</v>
      </c>
      <c r="S2167">
        <f>IFERROR(ROUND(E2167/O2167,2),0)</f>
        <v>29.62</v>
      </c>
      <c r="T2167" s="11" t="s">
        <v>8331</v>
      </c>
      <c r="U2167" t="s">
        <v>8332</v>
      </c>
    </row>
    <row r="2168" spans="1:21" ht="57.6" x14ac:dyDescent="0.3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5">
        <f t="shared" si="66"/>
        <v>41978.879837962959</v>
      </c>
      <c r="K2168">
        <v>1413922018</v>
      </c>
      <c r="L2168" s="15">
        <f>(((K2168/60)/60)/24)+DATE(1970,1,1)</f>
        <v>41933.838171296295</v>
      </c>
      <c r="M2168" s="10">
        <f t="shared" si="67"/>
        <v>2014</v>
      </c>
      <c r="N2168" t="b">
        <v>0</v>
      </c>
      <c r="O2168">
        <v>32</v>
      </c>
      <c r="P2168" t="b">
        <v>1</v>
      </c>
      <c r="Q2168" t="s">
        <v>8274</v>
      </c>
      <c r="R2168">
        <f>ROUND(E2168/D2168*100,0)</f>
        <v>147</v>
      </c>
      <c r="S2168">
        <f>IFERROR(ROUND(E2168/O2168,2),0)</f>
        <v>91.63</v>
      </c>
      <c r="T2168" s="11" t="s">
        <v>8331</v>
      </c>
      <c r="U2168" t="s">
        <v>8332</v>
      </c>
    </row>
    <row r="2169" spans="1:21" ht="28.8" x14ac:dyDescent="0.3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5">
        <f t="shared" si="66"/>
        <v>41167.066400462965</v>
      </c>
      <c r="K2169">
        <v>1346463337</v>
      </c>
      <c r="L2169" s="15">
        <f>(((K2169/60)/60)/24)+DATE(1970,1,1)</f>
        <v>41153.066400462965</v>
      </c>
      <c r="M2169" s="10">
        <f t="shared" si="67"/>
        <v>2012</v>
      </c>
      <c r="N2169" t="b">
        <v>0</v>
      </c>
      <c r="O2169">
        <v>8</v>
      </c>
      <c r="P2169" t="b">
        <v>1</v>
      </c>
      <c r="Q2169" t="s">
        <v>8274</v>
      </c>
      <c r="R2169">
        <f>ROUND(E2169/D2169*100,0)</f>
        <v>120</v>
      </c>
      <c r="S2169">
        <f>IFERROR(ROUND(E2169/O2169,2),0)</f>
        <v>22.5</v>
      </c>
      <c r="T2169" s="11" t="s">
        <v>8331</v>
      </c>
      <c r="U2169" t="s">
        <v>8332</v>
      </c>
    </row>
    <row r="2170" spans="1:21" ht="28.8" x14ac:dyDescent="0.3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5">
        <f t="shared" si="66"/>
        <v>42776.208333333328</v>
      </c>
      <c r="K2170">
        <v>1484058261</v>
      </c>
      <c r="L2170" s="15">
        <f>(((K2170/60)/60)/24)+DATE(1970,1,1)</f>
        <v>42745.600243055553</v>
      </c>
      <c r="M2170" s="10">
        <f t="shared" si="67"/>
        <v>2017</v>
      </c>
      <c r="N2170" t="b">
        <v>0</v>
      </c>
      <c r="O2170">
        <v>340</v>
      </c>
      <c r="P2170" t="b">
        <v>1</v>
      </c>
      <c r="Q2170" t="s">
        <v>8274</v>
      </c>
      <c r="R2170">
        <f>ROUND(E2170/D2170*100,0)</f>
        <v>122</v>
      </c>
      <c r="S2170">
        <f>IFERROR(ROUND(E2170/O2170,2),0)</f>
        <v>64.37</v>
      </c>
      <c r="T2170" s="11" t="s">
        <v>8331</v>
      </c>
      <c r="U2170" t="s">
        <v>8332</v>
      </c>
    </row>
    <row r="2171" spans="1:21" ht="57.6" x14ac:dyDescent="0.3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5">
        <f t="shared" si="66"/>
        <v>42796.700821759259</v>
      </c>
      <c r="K2171">
        <v>1488214151</v>
      </c>
      <c r="L2171" s="15">
        <f>(((K2171/60)/60)/24)+DATE(1970,1,1)</f>
        <v>42793.700821759259</v>
      </c>
      <c r="M2171" s="10">
        <f t="shared" si="67"/>
        <v>2017</v>
      </c>
      <c r="N2171" t="b">
        <v>0</v>
      </c>
      <c r="O2171">
        <v>7</v>
      </c>
      <c r="P2171" t="b">
        <v>1</v>
      </c>
      <c r="Q2171" t="s">
        <v>8274</v>
      </c>
      <c r="R2171">
        <f>ROUND(E2171/D2171*100,0)</f>
        <v>100</v>
      </c>
      <c r="S2171">
        <f>IFERROR(ROUND(E2171/O2171,2),0)</f>
        <v>21.86</v>
      </c>
      <c r="T2171" s="11" t="s">
        <v>8331</v>
      </c>
      <c r="U2171" t="s">
        <v>8332</v>
      </c>
    </row>
    <row r="2172" spans="1:21" ht="43.2" x14ac:dyDescent="0.3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5">
        <f t="shared" si="66"/>
        <v>42238.750254629631</v>
      </c>
      <c r="K2172">
        <v>1436810422</v>
      </c>
      <c r="L2172" s="15">
        <f>(((K2172/60)/60)/24)+DATE(1970,1,1)</f>
        <v>42198.750254629631</v>
      </c>
      <c r="M2172" s="10">
        <f t="shared" si="67"/>
        <v>2015</v>
      </c>
      <c r="N2172" t="b">
        <v>0</v>
      </c>
      <c r="O2172">
        <v>19</v>
      </c>
      <c r="P2172" t="b">
        <v>1</v>
      </c>
      <c r="Q2172" t="s">
        <v>8274</v>
      </c>
      <c r="R2172">
        <f>ROUND(E2172/D2172*100,0)</f>
        <v>181</v>
      </c>
      <c r="S2172">
        <f>IFERROR(ROUND(E2172/O2172,2),0)</f>
        <v>33.32</v>
      </c>
      <c r="T2172" s="11" t="s">
        <v>8331</v>
      </c>
      <c r="U2172" t="s">
        <v>8332</v>
      </c>
    </row>
    <row r="2173" spans="1:21" ht="43.2" x14ac:dyDescent="0.3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5">
        <f t="shared" si="66"/>
        <v>42177.208333333328</v>
      </c>
      <c r="K2173">
        <v>1431903495</v>
      </c>
      <c r="L2173" s="15">
        <f>(((K2173/60)/60)/24)+DATE(1970,1,1)</f>
        <v>42141.95711805555</v>
      </c>
      <c r="M2173" s="10">
        <f t="shared" si="67"/>
        <v>2015</v>
      </c>
      <c r="N2173" t="b">
        <v>0</v>
      </c>
      <c r="O2173">
        <v>47</v>
      </c>
      <c r="P2173" t="b">
        <v>1</v>
      </c>
      <c r="Q2173" t="s">
        <v>8274</v>
      </c>
      <c r="R2173">
        <f>ROUND(E2173/D2173*100,0)</f>
        <v>106</v>
      </c>
      <c r="S2173">
        <f>IFERROR(ROUND(E2173/O2173,2),0)</f>
        <v>90.28</v>
      </c>
      <c r="T2173" s="11" t="s">
        <v>8331</v>
      </c>
      <c r="U2173" t="s">
        <v>8332</v>
      </c>
    </row>
    <row r="2174" spans="1:21" ht="43.2" x14ac:dyDescent="0.3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5">
        <f t="shared" si="66"/>
        <v>42112.580092592587</v>
      </c>
      <c r="K2174">
        <v>1426773320</v>
      </c>
      <c r="L2174" s="15">
        <f>(((K2174/60)/60)/24)+DATE(1970,1,1)</f>
        <v>42082.580092592587</v>
      </c>
      <c r="M2174" s="10">
        <f t="shared" si="67"/>
        <v>2015</v>
      </c>
      <c r="N2174" t="b">
        <v>0</v>
      </c>
      <c r="O2174">
        <v>13</v>
      </c>
      <c r="P2174" t="b">
        <v>1</v>
      </c>
      <c r="Q2174" t="s">
        <v>8274</v>
      </c>
      <c r="R2174">
        <f>ROUND(E2174/D2174*100,0)</f>
        <v>100</v>
      </c>
      <c r="S2174">
        <f>IFERROR(ROUND(E2174/O2174,2),0)</f>
        <v>76.92</v>
      </c>
      <c r="T2174" s="11" t="s">
        <v>8331</v>
      </c>
      <c r="U2174" t="s">
        <v>8332</v>
      </c>
    </row>
    <row r="2175" spans="1:21" ht="43.2" x14ac:dyDescent="0.3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5">
        <f t="shared" si="66"/>
        <v>41527.165972222225</v>
      </c>
      <c r="K2175">
        <v>1376066243</v>
      </c>
      <c r="L2175" s="15">
        <f>(((K2175/60)/60)/24)+DATE(1970,1,1)</f>
        <v>41495.692627314813</v>
      </c>
      <c r="M2175" s="10">
        <f t="shared" si="67"/>
        <v>2013</v>
      </c>
      <c r="N2175" t="b">
        <v>0</v>
      </c>
      <c r="O2175">
        <v>90</v>
      </c>
      <c r="P2175" t="b">
        <v>1</v>
      </c>
      <c r="Q2175" t="s">
        <v>8274</v>
      </c>
      <c r="R2175">
        <f>ROUND(E2175/D2175*100,0)</f>
        <v>127</v>
      </c>
      <c r="S2175">
        <f>IFERROR(ROUND(E2175/O2175,2),0)</f>
        <v>59.23</v>
      </c>
      <c r="T2175" s="11" t="s">
        <v>8331</v>
      </c>
      <c r="U2175" t="s">
        <v>8332</v>
      </c>
    </row>
    <row r="2176" spans="1:21" ht="57.6" x14ac:dyDescent="0.3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5">
        <f t="shared" si="66"/>
        <v>42495.542905092589</v>
      </c>
      <c r="K2176">
        <v>1459861307</v>
      </c>
      <c r="L2176" s="15">
        <f>(((K2176/60)/60)/24)+DATE(1970,1,1)</f>
        <v>42465.542905092589</v>
      </c>
      <c r="M2176" s="10">
        <f t="shared" si="67"/>
        <v>2016</v>
      </c>
      <c r="N2176" t="b">
        <v>0</v>
      </c>
      <c r="O2176">
        <v>63</v>
      </c>
      <c r="P2176" t="b">
        <v>1</v>
      </c>
      <c r="Q2176" t="s">
        <v>8274</v>
      </c>
      <c r="R2176">
        <f>ROUND(E2176/D2176*100,0)</f>
        <v>103</v>
      </c>
      <c r="S2176">
        <f>IFERROR(ROUND(E2176/O2176,2),0)</f>
        <v>65.38</v>
      </c>
      <c r="T2176" s="11" t="s">
        <v>8331</v>
      </c>
      <c r="U2176" t="s">
        <v>8332</v>
      </c>
    </row>
    <row r="2177" spans="1:21" ht="43.2" x14ac:dyDescent="0.3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5">
        <f t="shared" si="66"/>
        <v>42572.009097222224</v>
      </c>
      <c r="K2177">
        <v>1468455186</v>
      </c>
      <c r="L2177" s="15">
        <f>(((K2177/60)/60)/24)+DATE(1970,1,1)</f>
        <v>42565.009097222224</v>
      </c>
      <c r="M2177" s="10">
        <f t="shared" si="67"/>
        <v>2016</v>
      </c>
      <c r="N2177" t="b">
        <v>0</v>
      </c>
      <c r="O2177">
        <v>26</v>
      </c>
      <c r="P2177" t="b">
        <v>1</v>
      </c>
      <c r="Q2177" t="s">
        <v>8274</v>
      </c>
      <c r="R2177">
        <f>ROUND(E2177/D2177*100,0)</f>
        <v>250</v>
      </c>
      <c r="S2177">
        <f>IFERROR(ROUND(E2177/O2177,2),0)</f>
        <v>67.31</v>
      </c>
      <c r="T2177" s="11" t="s">
        <v>8331</v>
      </c>
      <c r="U2177" t="s">
        <v>8332</v>
      </c>
    </row>
    <row r="2178" spans="1:21" ht="43.2" x14ac:dyDescent="0.3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5">
        <f t="shared" si="66"/>
        <v>42126.633206018523</v>
      </c>
      <c r="K2178">
        <v>1427987509</v>
      </c>
      <c r="L2178" s="15">
        <f>(((K2178/60)/60)/24)+DATE(1970,1,1)</f>
        <v>42096.633206018523</v>
      </c>
      <c r="M2178" s="10">
        <f t="shared" si="67"/>
        <v>2015</v>
      </c>
      <c r="N2178" t="b">
        <v>0</v>
      </c>
      <c r="O2178">
        <v>71</v>
      </c>
      <c r="P2178" t="b">
        <v>1</v>
      </c>
      <c r="Q2178" t="s">
        <v>8274</v>
      </c>
      <c r="R2178">
        <f>ROUND(E2178/D2178*100,0)</f>
        <v>126</v>
      </c>
      <c r="S2178">
        <f>IFERROR(ROUND(E2178/O2178,2),0)</f>
        <v>88.75</v>
      </c>
      <c r="T2178" s="11" t="s">
        <v>8331</v>
      </c>
      <c r="U2178" t="s">
        <v>8332</v>
      </c>
    </row>
    <row r="2179" spans="1:21" ht="72" x14ac:dyDescent="0.3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5">
        <f t="shared" ref="J2179:J2242" si="68">(((I2179/60)/60)/24)+DATE(1970,1,1)</f>
        <v>42527.250775462962</v>
      </c>
      <c r="K2179">
        <v>1463032867</v>
      </c>
      <c r="L2179" s="15">
        <f>(((K2179/60)/60)/24)+DATE(1970,1,1)</f>
        <v>42502.250775462962</v>
      </c>
      <c r="M2179" s="10">
        <f t="shared" ref="M2179:M2242" si="69">YEAR(L2179)</f>
        <v>2016</v>
      </c>
      <c r="N2179" t="b">
        <v>0</v>
      </c>
      <c r="O2179">
        <v>38</v>
      </c>
      <c r="P2179" t="b">
        <v>1</v>
      </c>
      <c r="Q2179" t="s">
        <v>8274</v>
      </c>
      <c r="R2179">
        <f>ROUND(E2179/D2179*100,0)</f>
        <v>100</v>
      </c>
      <c r="S2179">
        <f>IFERROR(ROUND(E2179/O2179,2),0)</f>
        <v>65.87</v>
      </c>
      <c r="T2179" s="11" t="s">
        <v>8331</v>
      </c>
      <c r="U2179" t="s">
        <v>8332</v>
      </c>
    </row>
    <row r="2180" spans="1:21" ht="43.2" x14ac:dyDescent="0.3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5">
        <f t="shared" si="68"/>
        <v>42753.63653935185</v>
      </c>
      <c r="K2180">
        <v>1482160597</v>
      </c>
      <c r="L2180" s="15">
        <f>(((K2180/60)/60)/24)+DATE(1970,1,1)</f>
        <v>42723.63653935185</v>
      </c>
      <c r="M2180" s="10">
        <f t="shared" si="69"/>
        <v>2016</v>
      </c>
      <c r="N2180" t="b">
        <v>0</v>
      </c>
      <c r="O2180">
        <v>859</v>
      </c>
      <c r="P2180" t="b">
        <v>1</v>
      </c>
      <c r="Q2180" t="s">
        <v>8274</v>
      </c>
      <c r="R2180">
        <f>ROUND(E2180/D2180*100,0)</f>
        <v>139</v>
      </c>
      <c r="S2180">
        <f>IFERROR(ROUND(E2180/O2180,2),0)</f>
        <v>40.35</v>
      </c>
      <c r="T2180" s="11" t="s">
        <v>8331</v>
      </c>
      <c r="U2180" t="s">
        <v>8332</v>
      </c>
    </row>
    <row r="2181" spans="1:21" ht="43.2" x14ac:dyDescent="0.3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5">
        <f t="shared" si="68"/>
        <v>42105.171203703707</v>
      </c>
      <c r="K2181">
        <v>1426133192</v>
      </c>
      <c r="L2181" s="15">
        <f>(((K2181/60)/60)/24)+DATE(1970,1,1)</f>
        <v>42075.171203703707</v>
      </c>
      <c r="M2181" s="10">
        <f t="shared" si="69"/>
        <v>2015</v>
      </c>
      <c r="N2181" t="b">
        <v>0</v>
      </c>
      <c r="O2181">
        <v>21</v>
      </c>
      <c r="P2181" t="b">
        <v>1</v>
      </c>
      <c r="Q2181" t="s">
        <v>8274</v>
      </c>
      <c r="R2181">
        <f>ROUND(E2181/D2181*100,0)</f>
        <v>161</v>
      </c>
      <c r="S2181">
        <f>IFERROR(ROUND(E2181/O2181,2),0)</f>
        <v>76.86</v>
      </c>
      <c r="T2181" s="11" t="s">
        <v>8331</v>
      </c>
      <c r="U2181" t="s">
        <v>8332</v>
      </c>
    </row>
    <row r="2182" spans="1:21" ht="28.8" x14ac:dyDescent="0.3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5">
        <f t="shared" si="68"/>
        <v>42321.711435185185</v>
      </c>
      <c r="K2182">
        <v>1443801868</v>
      </c>
      <c r="L2182" s="15">
        <f>(((K2182/60)/60)/24)+DATE(1970,1,1)</f>
        <v>42279.669768518521</v>
      </c>
      <c r="M2182" s="10">
        <f t="shared" si="69"/>
        <v>2015</v>
      </c>
      <c r="N2182" t="b">
        <v>0</v>
      </c>
      <c r="O2182">
        <v>78</v>
      </c>
      <c r="P2182" t="b">
        <v>1</v>
      </c>
      <c r="Q2182" t="s">
        <v>8274</v>
      </c>
      <c r="R2182">
        <f>ROUND(E2182/D2182*100,0)</f>
        <v>107</v>
      </c>
      <c r="S2182">
        <f>IFERROR(ROUND(E2182/O2182,2),0)</f>
        <v>68.709999999999994</v>
      </c>
      <c r="T2182" s="11" t="s">
        <v>8331</v>
      </c>
      <c r="U2182" t="s">
        <v>8332</v>
      </c>
    </row>
    <row r="2183" spans="1:21" ht="57.6" x14ac:dyDescent="0.3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5">
        <f t="shared" si="68"/>
        <v>42787.005243055552</v>
      </c>
      <c r="K2183">
        <v>1486426053</v>
      </c>
      <c r="L2183" s="15">
        <f>(((K2183/60)/60)/24)+DATE(1970,1,1)</f>
        <v>42773.005243055552</v>
      </c>
      <c r="M2183" s="10">
        <f t="shared" si="69"/>
        <v>2017</v>
      </c>
      <c r="N2183" t="b">
        <v>0</v>
      </c>
      <c r="O2183">
        <v>53</v>
      </c>
      <c r="P2183" t="b">
        <v>1</v>
      </c>
      <c r="Q2183" t="s">
        <v>8295</v>
      </c>
      <c r="R2183">
        <f>ROUND(E2183/D2183*100,0)</f>
        <v>153</v>
      </c>
      <c r="S2183">
        <f>IFERROR(ROUND(E2183/O2183,2),0)</f>
        <v>57.77</v>
      </c>
      <c r="T2183" s="11" t="s">
        <v>8339</v>
      </c>
      <c r="U2183" t="s">
        <v>8357</v>
      </c>
    </row>
    <row r="2184" spans="1:21" ht="43.2" x14ac:dyDescent="0.3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5">
        <f t="shared" si="68"/>
        <v>41914.900752314818</v>
      </c>
      <c r="K2184">
        <v>1409261825</v>
      </c>
      <c r="L2184" s="15">
        <f>(((K2184/60)/60)/24)+DATE(1970,1,1)</f>
        <v>41879.900752314818</v>
      </c>
      <c r="M2184" s="10">
        <f t="shared" si="69"/>
        <v>2014</v>
      </c>
      <c r="N2184" t="b">
        <v>0</v>
      </c>
      <c r="O2184">
        <v>356</v>
      </c>
      <c r="P2184" t="b">
        <v>1</v>
      </c>
      <c r="Q2184" t="s">
        <v>8295</v>
      </c>
      <c r="R2184">
        <f>ROUND(E2184/D2184*100,0)</f>
        <v>524</v>
      </c>
      <c r="S2184">
        <f>IFERROR(ROUND(E2184/O2184,2),0)</f>
        <v>44.17</v>
      </c>
      <c r="T2184" s="11" t="s">
        <v>8339</v>
      </c>
      <c r="U2184" t="s">
        <v>8357</v>
      </c>
    </row>
    <row r="2185" spans="1:21" ht="43.2" x14ac:dyDescent="0.3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5">
        <f t="shared" si="68"/>
        <v>42775.208333333328</v>
      </c>
      <c r="K2185">
        <v>1484037977</v>
      </c>
      <c r="L2185" s="15">
        <f>(((K2185/60)/60)/24)+DATE(1970,1,1)</f>
        <v>42745.365474537044</v>
      </c>
      <c r="M2185" s="10">
        <f t="shared" si="69"/>
        <v>2017</v>
      </c>
      <c r="N2185" t="b">
        <v>0</v>
      </c>
      <c r="O2185">
        <v>279</v>
      </c>
      <c r="P2185" t="b">
        <v>1</v>
      </c>
      <c r="Q2185" t="s">
        <v>8295</v>
      </c>
      <c r="R2185">
        <f>ROUND(E2185/D2185*100,0)</f>
        <v>489</v>
      </c>
      <c r="S2185">
        <f>IFERROR(ROUND(E2185/O2185,2),0)</f>
        <v>31.57</v>
      </c>
      <c r="T2185" s="11" t="s">
        <v>8339</v>
      </c>
      <c r="U2185" t="s">
        <v>8357</v>
      </c>
    </row>
    <row r="2186" spans="1:21" ht="57.6" x14ac:dyDescent="0.3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5">
        <f t="shared" si="68"/>
        <v>42394.666666666672</v>
      </c>
      <c r="K2186">
        <v>1452530041</v>
      </c>
      <c r="L2186" s="15">
        <f>(((K2186/60)/60)/24)+DATE(1970,1,1)</f>
        <v>42380.690289351856</v>
      </c>
      <c r="M2186" s="10">
        <f t="shared" si="69"/>
        <v>2016</v>
      </c>
      <c r="N2186" t="b">
        <v>1</v>
      </c>
      <c r="O2186">
        <v>266</v>
      </c>
      <c r="P2186" t="b">
        <v>1</v>
      </c>
      <c r="Q2186" t="s">
        <v>8295</v>
      </c>
      <c r="R2186">
        <f>ROUND(E2186/D2186*100,0)</f>
        <v>285</v>
      </c>
      <c r="S2186">
        <f>IFERROR(ROUND(E2186/O2186,2),0)</f>
        <v>107.05</v>
      </c>
      <c r="T2186" s="11" t="s">
        <v>8339</v>
      </c>
      <c r="U2186" t="s">
        <v>8357</v>
      </c>
    </row>
    <row r="2187" spans="1:21" ht="43.2" x14ac:dyDescent="0.3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5">
        <f t="shared" si="68"/>
        <v>41359.349988425929</v>
      </c>
      <c r="K2187">
        <v>1360830239</v>
      </c>
      <c r="L2187" s="15">
        <f>(((K2187/60)/60)/24)+DATE(1970,1,1)</f>
        <v>41319.349988425929</v>
      </c>
      <c r="M2187" s="10">
        <f t="shared" si="69"/>
        <v>2013</v>
      </c>
      <c r="N2187" t="b">
        <v>0</v>
      </c>
      <c r="O2187">
        <v>623</v>
      </c>
      <c r="P2187" t="b">
        <v>1</v>
      </c>
      <c r="Q2187" t="s">
        <v>8295</v>
      </c>
      <c r="R2187">
        <f>ROUND(E2187/D2187*100,0)</f>
        <v>1857</v>
      </c>
      <c r="S2187">
        <f>IFERROR(ROUND(E2187/O2187,2),0)</f>
        <v>149.03</v>
      </c>
      <c r="T2187" s="11" t="s">
        <v>8339</v>
      </c>
      <c r="U2187" t="s">
        <v>8357</v>
      </c>
    </row>
    <row r="2188" spans="1:21" ht="43.2" x14ac:dyDescent="0.3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5">
        <f t="shared" si="68"/>
        <v>42620.083333333328</v>
      </c>
      <c r="K2188">
        <v>1470062743</v>
      </c>
      <c r="L2188" s="15">
        <f>(((K2188/60)/60)/24)+DATE(1970,1,1)</f>
        <v>42583.615081018521</v>
      </c>
      <c r="M2188" s="10">
        <f t="shared" si="69"/>
        <v>2016</v>
      </c>
      <c r="N2188" t="b">
        <v>0</v>
      </c>
      <c r="O2188">
        <v>392</v>
      </c>
      <c r="P2188" t="b">
        <v>1</v>
      </c>
      <c r="Q2188" t="s">
        <v>8295</v>
      </c>
      <c r="R2188">
        <f>ROUND(E2188/D2188*100,0)</f>
        <v>110</v>
      </c>
      <c r="S2188">
        <f>IFERROR(ROUND(E2188/O2188,2),0)</f>
        <v>55.96</v>
      </c>
      <c r="T2188" s="11" t="s">
        <v>8339</v>
      </c>
      <c r="U2188" t="s">
        <v>8357</v>
      </c>
    </row>
    <row r="2189" spans="1:21" ht="43.2" x14ac:dyDescent="0.3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5">
        <f t="shared" si="68"/>
        <v>42097.165972222225</v>
      </c>
      <c r="K2189">
        <v>1425531666</v>
      </c>
      <c r="L2189" s="15">
        <f>(((K2189/60)/60)/24)+DATE(1970,1,1)</f>
        <v>42068.209097222221</v>
      </c>
      <c r="M2189" s="10">
        <f t="shared" si="69"/>
        <v>2015</v>
      </c>
      <c r="N2189" t="b">
        <v>1</v>
      </c>
      <c r="O2189">
        <v>3562</v>
      </c>
      <c r="P2189" t="b">
        <v>1</v>
      </c>
      <c r="Q2189" t="s">
        <v>8295</v>
      </c>
      <c r="R2189">
        <f>ROUND(E2189/D2189*100,0)</f>
        <v>1015</v>
      </c>
      <c r="S2189">
        <f>IFERROR(ROUND(E2189/O2189,2),0)</f>
        <v>56.97</v>
      </c>
      <c r="T2189" s="11" t="s">
        <v>8339</v>
      </c>
      <c r="U2189" t="s">
        <v>8357</v>
      </c>
    </row>
    <row r="2190" spans="1:21" ht="43.2" x14ac:dyDescent="0.3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5">
        <f t="shared" si="68"/>
        <v>42668.708333333328</v>
      </c>
      <c r="K2190">
        <v>1474380241</v>
      </c>
      <c r="L2190" s="15">
        <f>(((K2190/60)/60)/24)+DATE(1970,1,1)</f>
        <v>42633.586122685185</v>
      </c>
      <c r="M2190" s="10">
        <f t="shared" si="69"/>
        <v>2016</v>
      </c>
      <c r="N2190" t="b">
        <v>0</v>
      </c>
      <c r="O2190">
        <v>514</v>
      </c>
      <c r="P2190" t="b">
        <v>1</v>
      </c>
      <c r="Q2190" t="s">
        <v>8295</v>
      </c>
      <c r="R2190">
        <f>ROUND(E2190/D2190*100,0)</f>
        <v>412</v>
      </c>
      <c r="S2190">
        <f>IFERROR(ROUND(E2190/O2190,2),0)</f>
        <v>44.06</v>
      </c>
      <c r="T2190" s="11" t="s">
        <v>8339</v>
      </c>
      <c r="U2190" t="s">
        <v>8357</v>
      </c>
    </row>
    <row r="2191" spans="1:21" ht="43.2" x14ac:dyDescent="0.3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5">
        <f t="shared" si="68"/>
        <v>42481.916666666672</v>
      </c>
      <c r="K2191">
        <v>1460055300</v>
      </c>
      <c r="L2191" s="15">
        <f>(((K2191/60)/60)/24)+DATE(1970,1,1)</f>
        <v>42467.788194444445</v>
      </c>
      <c r="M2191" s="10">
        <f t="shared" si="69"/>
        <v>2016</v>
      </c>
      <c r="N2191" t="b">
        <v>0</v>
      </c>
      <c r="O2191">
        <v>88</v>
      </c>
      <c r="P2191" t="b">
        <v>1</v>
      </c>
      <c r="Q2191" t="s">
        <v>8295</v>
      </c>
      <c r="R2191">
        <f>ROUND(E2191/D2191*100,0)</f>
        <v>503</v>
      </c>
      <c r="S2191">
        <f>IFERROR(ROUND(E2191/O2191,2),0)</f>
        <v>68.63</v>
      </c>
      <c r="T2191" s="11" t="s">
        <v>8339</v>
      </c>
      <c r="U2191" t="s">
        <v>8357</v>
      </c>
    </row>
    <row r="2192" spans="1:21" ht="43.2" x14ac:dyDescent="0.3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5">
        <f t="shared" si="68"/>
        <v>42452.290972222225</v>
      </c>
      <c r="K2192">
        <v>1455721204</v>
      </c>
      <c r="L2192" s="15">
        <f>(((K2192/60)/60)/24)+DATE(1970,1,1)</f>
        <v>42417.625046296293</v>
      </c>
      <c r="M2192" s="10">
        <f t="shared" si="69"/>
        <v>2016</v>
      </c>
      <c r="N2192" t="b">
        <v>0</v>
      </c>
      <c r="O2192">
        <v>537</v>
      </c>
      <c r="P2192" t="b">
        <v>1</v>
      </c>
      <c r="Q2192" t="s">
        <v>8295</v>
      </c>
      <c r="R2192">
        <f>ROUND(E2192/D2192*100,0)</f>
        <v>185</v>
      </c>
      <c r="S2192">
        <f>IFERROR(ROUND(E2192/O2192,2),0)</f>
        <v>65.319999999999993</v>
      </c>
      <c r="T2192" s="11" t="s">
        <v>8339</v>
      </c>
      <c r="U2192" t="s">
        <v>8357</v>
      </c>
    </row>
    <row r="2193" spans="1:21" ht="43.2" x14ac:dyDescent="0.3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5">
        <f t="shared" si="68"/>
        <v>42780.833645833336</v>
      </c>
      <c r="K2193">
        <v>1486065627</v>
      </c>
      <c r="L2193" s="15">
        <f>(((K2193/60)/60)/24)+DATE(1970,1,1)</f>
        <v>42768.833645833336</v>
      </c>
      <c r="M2193" s="10">
        <f t="shared" si="69"/>
        <v>2017</v>
      </c>
      <c r="N2193" t="b">
        <v>0</v>
      </c>
      <c r="O2193">
        <v>25</v>
      </c>
      <c r="P2193" t="b">
        <v>1</v>
      </c>
      <c r="Q2193" t="s">
        <v>8295</v>
      </c>
      <c r="R2193">
        <f>ROUND(E2193/D2193*100,0)</f>
        <v>120</v>
      </c>
      <c r="S2193">
        <f>IFERROR(ROUND(E2193/O2193,2),0)</f>
        <v>35.92</v>
      </c>
      <c r="T2193" s="11" t="s">
        <v>8339</v>
      </c>
      <c r="U2193" t="s">
        <v>8357</v>
      </c>
    </row>
    <row r="2194" spans="1:21" ht="43.2" x14ac:dyDescent="0.3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5">
        <f t="shared" si="68"/>
        <v>42719.958333333328</v>
      </c>
      <c r="K2194">
        <v>1479414344</v>
      </c>
      <c r="L2194" s="15">
        <f>(((K2194/60)/60)/24)+DATE(1970,1,1)</f>
        <v>42691.8512037037</v>
      </c>
      <c r="M2194" s="10">
        <f t="shared" si="69"/>
        <v>2016</v>
      </c>
      <c r="N2194" t="b">
        <v>0</v>
      </c>
      <c r="O2194">
        <v>3238</v>
      </c>
      <c r="P2194" t="b">
        <v>1</v>
      </c>
      <c r="Q2194" t="s">
        <v>8295</v>
      </c>
      <c r="R2194">
        <f>ROUND(E2194/D2194*100,0)</f>
        <v>1081</v>
      </c>
      <c r="S2194">
        <f>IFERROR(ROUND(E2194/O2194,2),0)</f>
        <v>40.07</v>
      </c>
      <c r="T2194" s="11" t="s">
        <v>8339</v>
      </c>
      <c r="U2194" t="s">
        <v>8357</v>
      </c>
    </row>
    <row r="2195" spans="1:21" ht="57.6" x14ac:dyDescent="0.3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5">
        <f t="shared" si="68"/>
        <v>42695.207638888889</v>
      </c>
      <c r="K2195">
        <v>1477043072</v>
      </c>
      <c r="L2195" s="15">
        <f>(((K2195/60)/60)/24)+DATE(1970,1,1)</f>
        <v>42664.405925925923</v>
      </c>
      <c r="M2195" s="10">
        <f t="shared" si="69"/>
        <v>2016</v>
      </c>
      <c r="N2195" t="b">
        <v>0</v>
      </c>
      <c r="O2195">
        <v>897</v>
      </c>
      <c r="P2195" t="b">
        <v>1</v>
      </c>
      <c r="Q2195" t="s">
        <v>8295</v>
      </c>
      <c r="R2195">
        <f>ROUND(E2195/D2195*100,0)</f>
        <v>452</v>
      </c>
      <c r="S2195">
        <f>IFERROR(ROUND(E2195/O2195,2),0)</f>
        <v>75.650000000000006</v>
      </c>
      <c r="T2195" s="11" t="s">
        <v>8339</v>
      </c>
      <c r="U2195" t="s">
        <v>8357</v>
      </c>
    </row>
    <row r="2196" spans="1:21" ht="57.6" x14ac:dyDescent="0.3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5">
        <f t="shared" si="68"/>
        <v>42455.716319444444</v>
      </c>
      <c r="K2196">
        <v>1456423890</v>
      </c>
      <c r="L2196" s="15">
        <f>(((K2196/60)/60)/24)+DATE(1970,1,1)</f>
        <v>42425.757986111115</v>
      </c>
      <c r="M2196" s="10">
        <f t="shared" si="69"/>
        <v>2016</v>
      </c>
      <c r="N2196" t="b">
        <v>0</v>
      </c>
      <c r="O2196">
        <v>878</v>
      </c>
      <c r="P2196" t="b">
        <v>1</v>
      </c>
      <c r="Q2196" t="s">
        <v>8295</v>
      </c>
      <c r="R2196">
        <f>ROUND(E2196/D2196*100,0)</f>
        <v>537</v>
      </c>
      <c r="S2196">
        <f>IFERROR(ROUND(E2196/O2196,2),0)</f>
        <v>61.2</v>
      </c>
      <c r="T2196" s="11" t="s">
        <v>8339</v>
      </c>
      <c r="U2196" t="s">
        <v>8357</v>
      </c>
    </row>
    <row r="2197" spans="1:21" ht="28.8" x14ac:dyDescent="0.3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5">
        <f t="shared" si="68"/>
        <v>42227.771990740745</v>
      </c>
      <c r="K2197">
        <v>1436725900</v>
      </c>
      <c r="L2197" s="15">
        <f>(((K2197/60)/60)/24)+DATE(1970,1,1)</f>
        <v>42197.771990740745</v>
      </c>
      <c r="M2197" s="10">
        <f t="shared" si="69"/>
        <v>2015</v>
      </c>
      <c r="N2197" t="b">
        <v>0</v>
      </c>
      <c r="O2197">
        <v>115</v>
      </c>
      <c r="P2197" t="b">
        <v>1</v>
      </c>
      <c r="Q2197" t="s">
        <v>8295</v>
      </c>
      <c r="R2197">
        <f>ROUND(E2197/D2197*100,0)</f>
        <v>120</v>
      </c>
      <c r="S2197">
        <f>IFERROR(ROUND(E2197/O2197,2),0)</f>
        <v>48.13</v>
      </c>
      <c r="T2197" s="11" t="s">
        <v>8339</v>
      </c>
      <c r="U2197" t="s">
        <v>8357</v>
      </c>
    </row>
    <row r="2198" spans="1:21" ht="28.8" x14ac:dyDescent="0.3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5">
        <f t="shared" si="68"/>
        <v>42706.291666666672</v>
      </c>
      <c r="K2198">
        <v>1478000502</v>
      </c>
      <c r="L2198" s="15">
        <f>(((K2198/60)/60)/24)+DATE(1970,1,1)</f>
        <v>42675.487291666665</v>
      </c>
      <c r="M2198" s="10">
        <f t="shared" si="69"/>
        <v>2016</v>
      </c>
      <c r="N2198" t="b">
        <v>0</v>
      </c>
      <c r="O2198">
        <v>234</v>
      </c>
      <c r="P2198" t="b">
        <v>1</v>
      </c>
      <c r="Q2198" t="s">
        <v>8295</v>
      </c>
      <c r="R2198">
        <f>ROUND(E2198/D2198*100,0)</f>
        <v>114</v>
      </c>
      <c r="S2198">
        <f>IFERROR(ROUND(E2198/O2198,2),0)</f>
        <v>68.11</v>
      </c>
      <c r="T2198" s="11" t="s">
        <v>8339</v>
      </c>
      <c r="U2198" t="s">
        <v>8357</v>
      </c>
    </row>
    <row r="2199" spans="1:21" ht="43.2" x14ac:dyDescent="0.3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5">
        <f t="shared" si="68"/>
        <v>42063.584016203706</v>
      </c>
      <c r="K2199">
        <v>1422540059</v>
      </c>
      <c r="L2199" s="15">
        <f>(((K2199/60)/60)/24)+DATE(1970,1,1)</f>
        <v>42033.584016203706</v>
      </c>
      <c r="M2199" s="10">
        <f t="shared" si="69"/>
        <v>2015</v>
      </c>
      <c r="N2199" t="b">
        <v>0</v>
      </c>
      <c r="O2199">
        <v>4330</v>
      </c>
      <c r="P2199" t="b">
        <v>1</v>
      </c>
      <c r="Q2199" t="s">
        <v>8295</v>
      </c>
      <c r="R2199">
        <f>ROUND(E2199/D2199*100,0)</f>
        <v>951</v>
      </c>
      <c r="S2199">
        <f>IFERROR(ROUND(E2199/O2199,2),0)</f>
        <v>65.89</v>
      </c>
      <c r="T2199" s="11" t="s">
        <v>8339</v>
      </c>
      <c r="U2199" t="s">
        <v>8357</v>
      </c>
    </row>
    <row r="2200" spans="1:21" ht="43.2" x14ac:dyDescent="0.3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5">
        <f t="shared" si="68"/>
        <v>42322.555555555555</v>
      </c>
      <c r="K2200">
        <v>1444911600</v>
      </c>
      <c r="L2200" s="15">
        <f>(((K2200/60)/60)/24)+DATE(1970,1,1)</f>
        <v>42292.513888888891</v>
      </c>
      <c r="M2200" s="10">
        <f t="shared" si="69"/>
        <v>2015</v>
      </c>
      <c r="N2200" t="b">
        <v>0</v>
      </c>
      <c r="O2200">
        <v>651</v>
      </c>
      <c r="P2200" t="b">
        <v>1</v>
      </c>
      <c r="Q2200" t="s">
        <v>8295</v>
      </c>
      <c r="R2200">
        <f>ROUND(E2200/D2200*100,0)</f>
        <v>133</v>
      </c>
      <c r="S2200">
        <f>IFERROR(ROUND(E2200/O2200,2),0)</f>
        <v>81.650000000000006</v>
      </c>
      <c r="T2200" s="11" t="s">
        <v>8339</v>
      </c>
      <c r="U2200" t="s">
        <v>8357</v>
      </c>
    </row>
    <row r="2201" spans="1:21" ht="28.8" x14ac:dyDescent="0.3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5">
        <f t="shared" si="68"/>
        <v>42292.416643518518</v>
      </c>
      <c r="K2201">
        <v>1442311198</v>
      </c>
      <c r="L2201" s="15">
        <f>(((K2201/60)/60)/24)+DATE(1970,1,1)</f>
        <v>42262.416643518518</v>
      </c>
      <c r="M2201" s="10">
        <f t="shared" si="69"/>
        <v>2015</v>
      </c>
      <c r="N2201" t="b">
        <v>1</v>
      </c>
      <c r="O2201">
        <v>251</v>
      </c>
      <c r="P2201" t="b">
        <v>1</v>
      </c>
      <c r="Q2201" t="s">
        <v>8295</v>
      </c>
      <c r="R2201">
        <f>ROUND(E2201/D2201*100,0)</f>
        <v>147</v>
      </c>
      <c r="S2201">
        <f>IFERROR(ROUND(E2201/O2201,2),0)</f>
        <v>52.7</v>
      </c>
      <c r="T2201" s="11" t="s">
        <v>8339</v>
      </c>
      <c r="U2201" t="s">
        <v>8357</v>
      </c>
    </row>
    <row r="2202" spans="1:21" ht="43.2" x14ac:dyDescent="0.3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5">
        <f t="shared" si="68"/>
        <v>42191.125</v>
      </c>
      <c r="K2202">
        <v>1433775668</v>
      </c>
      <c r="L2202" s="15">
        <f>(((K2202/60)/60)/24)+DATE(1970,1,1)</f>
        <v>42163.625787037032</v>
      </c>
      <c r="M2202" s="10">
        <f t="shared" si="69"/>
        <v>2015</v>
      </c>
      <c r="N2202" t="b">
        <v>0</v>
      </c>
      <c r="O2202">
        <v>263</v>
      </c>
      <c r="P2202" t="b">
        <v>1</v>
      </c>
      <c r="Q2202" t="s">
        <v>8295</v>
      </c>
      <c r="R2202">
        <f>ROUND(E2202/D2202*100,0)</f>
        <v>542</v>
      </c>
      <c r="S2202">
        <f>IFERROR(ROUND(E2202/O2202,2),0)</f>
        <v>41.23</v>
      </c>
      <c r="T2202" s="11" t="s">
        <v>8339</v>
      </c>
      <c r="U2202" t="s">
        <v>8357</v>
      </c>
    </row>
    <row r="2203" spans="1:21" ht="43.2" x14ac:dyDescent="0.3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5">
        <f t="shared" si="68"/>
        <v>41290.846817129634</v>
      </c>
      <c r="K2203">
        <v>1357157965</v>
      </c>
      <c r="L2203" s="15">
        <f>(((K2203/60)/60)/24)+DATE(1970,1,1)</f>
        <v>41276.846817129634</v>
      </c>
      <c r="M2203" s="10">
        <f t="shared" si="69"/>
        <v>2013</v>
      </c>
      <c r="N2203" t="b">
        <v>0</v>
      </c>
      <c r="O2203">
        <v>28</v>
      </c>
      <c r="P2203" t="b">
        <v>1</v>
      </c>
      <c r="Q2203" t="s">
        <v>8278</v>
      </c>
      <c r="R2203">
        <f>ROUND(E2203/D2203*100,0)</f>
        <v>383</v>
      </c>
      <c r="S2203">
        <f>IFERROR(ROUND(E2203/O2203,2),0)</f>
        <v>15.04</v>
      </c>
      <c r="T2203" s="11" t="s">
        <v>8331</v>
      </c>
      <c r="U2203" t="s">
        <v>8336</v>
      </c>
    </row>
    <row r="2204" spans="1:21" ht="28.8" x14ac:dyDescent="0.3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5">
        <f t="shared" si="68"/>
        <v>41214.849166666667</v>
      </c>
      <c r="K2204">
        <v>1349209368</v>
      </c>
      <c r="L2204" s="15">
        <f>(((K2204/60)/60)/24)+DATE(1970,1,1)</f>
        <v>41184.849166666667</v>
      </c>
      <c r="M2204" s="10">
        <f t="shared" si="69"/>
        <v>2012</v>
      </c>
      <c r="N2204" t="b">
        <v>0</v>
      </c>
      <c r="O2204">
        <v>721</v>
      </c>
      <c r="P2204" t="b">
        <v>1</v>
      </c>
      <c r="Q2204" t="s">
        <v>8278</v>
      </c>
      <c r="R2204">
        <f>ROUND(E2204/D2204*100,0)</f>
        <v>704</v>
      </c>
      <c r="S2204">
        <f>IFERROR(ROUND(E2204/O2204,2),0)</f>
        <v>39.07</v>
      </c>
      <c r="T2204" s="11" t="s">
        <v>8331</v>
      </c>
      <c r="U2204" t="s">
        <v>8336</v>
      </c>
    </row>
    <row r="2205" spans="1:21" ht="43.2" x14ac:dyDescent="0.3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5">
        <f t="shared" si="68"/>
        <v>42271.85974537037</v>
      </c>
      <c r="K2205">
        <v>1440535082</v>
      </c>
      <c r="L2205" s="15">
        <f>(((K2205/60)/60)/24)+DATE(1970,1,1)</f>
        <v>42241.85974537037</v>
      </c>
      <c r="M2205" s="10">
        <f t="shared" si="69"/>
        <v>2015</v>
      </c>
      <c r="N2205" t="b">
        <v>0</v>
      </c>
      <c r="O2205">
        <v>50</v>
      </c>
      <c r="P2205" t="b">
        <v>1</v>
      </c>
      <c r="Q2205" t="s">
        <v>8278</v>
      </c>
      <c r="R2205">
        <f>ROUND(E2205/D2205*100,0)</f>
        <v>110</v>
      </c>
      <c r="S2205">
        <f>IFERROR(ROUND(E2205/O2205,2),0)</f>
        <v>43.82</v>
      </c>
      <c r="T2205" s="11" t="s">
        <v>8331</v>
      </c>
      <c r="U2205" t="s">
        <v>8336</v>
      </c>
    </row>
    <row r="2206" spans="1:21" ht="43.2" x14ac:dyDescent="0.3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5">
        <f t="shared" si="68"/>
        <v>41342.311562499999</v>
      </c>
      <c r="K2206">
        <v>1360222119</v>
      </c>
      <c r="L2206" s="15">
        <f>(((K2206/60)/60)/24)+DATE(1970,1,1)</f>
        <v>41312.311562499999</v>
      </c>
      <c r="M2206" s="10">
        <f t="shared" si="69"/>
        <v>2013</v>
      </c>
      <c r="N2206" t="b">
        <v>0</v>
      </c>
      <c r="O2206">
        <v>73</v>
      </c>
      <c r="P2206" t="b">
        <v>1</v>
      </c>
      <c r="Q2206" t="s">
        <v>8278</v>
      </c>
      <c r="R2206">
        <f>ROUND(E2206/D2206*100,0)</f>
        <v>133</v>
      </c>
      <c r="S2206">
        <f>IFERROR(ROUND(E2206/O2206,2),0)</f>
        <v>27.3</v>
      </c>
      <c r="T2206" s="11" t="s">
        <v>8331</v>
      </c>
      <c r="U2206" t="s">
        <v>8336</v>
      </c>
    </row>
    <row r="2207" spans="1:21" ht="43.2" x14ac:dyDescent="0.3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5">
        <f t="shared" si="68"/>
        <v>41061.82163194444</v>
      </c>
      <c r="K2207">
        <v>1335987789</v>
      </c>
      <c r="L2207" s="15">
        <f>(((K2207/60)/60)/24)+DATE(1970,1,1)</f>
        <v>41031.82163194444</v>
      </c>
      <c r="M2207" s="10">
        <f t="shared" si="69"/>
        <v>2012</v>
      </c>
      <c r="N2207" t="b">
        <v>0</v>
      </c>
      <c r="O2207">
        <v>27</v>
      </c>
      <c r="P2207" t="b">
        <v>1</v>
      </c>
      <c r="Q2207" t="s">
        <v>8278</v>
      </c>
      <c r="R2207">
        <f>ROUND(E2207/D2207*100,0)</f>
        <v>152</v>
      </c>
      <c r="S2207">
        <f>IFERROR(ROUND(E2207/O2207,2),0)</f>
        <v>42.22</v>
      </c>
      <c r="T2207" s="11" t="s">
        <v>8331</v>
      </c>
      <c r="U2207" t="s">
        <v>8336</v>
      </c>
    </row>
    <row r="2208" spans="1:21" ht="43.2" x14ac:dyDescent="0.3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5">
        <f t="shared" si="68"/>
        <v>41015.257222222222</v>
      </c>
      <c r="K2208">
        <v>1333001424</v>
      </c>
      <c r="L2208" s="15">
        <f>(((K2208/60)/60)/24)+DATE(1970,1,1)</f>
        <v>40997.257222222222</v>
      </c>
      <c r="M2208" s="10">
        <f t="shared" si="69"/>
        <v>2012</v>
      </c>
      <c r="N2208" t="b">
        <v>0</v>
      </c>
      <c r="O2208">
        <v>34</v>
      </c>
      <c r="P2208" t="b">
        <v>1</v>
      </c>
      <c r="Q2208" t="s">
        <v>8278</v>
      </c>
      <c r="R2208">
        <f>ROUND(E2208/D2208*100,0)</f>
        <v>103</v>
      </c>
      <c r="S2208">
        <f>IFERROR(ROUND(E2208/O2208,2),0)</f>
        <v>33.24</v>
      </c>
      <c r="T2208" s="11" t="s">
        <v>8331</v>
      </c>
      <c r="U2208" t="s">
        <v>8336</v>
      </c>
    </row>
    <row r="2209" spans="1:21" ht="43.2" x14ac:dyDescent="0.3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5">
        <f t="shared" si="68"/>
        <v>41594.235798611109</v>
      </c>
      <c r="K2209">
        <v>1381984773</v>
      </c>
      <c r="L2209" s="15">
        <f>(((K2209/60)/60)/24)+DATE(1970,1,1)</f>
        <v>41564.194131944445</v>
      </c>
      <c r="M2209" s="10">
        <f t="shared" si="69"/>
        <v>2013</v>
      </c>
      <c r="N2209" t="b">
        <v>0</v>
      </c>
      <c r="O2209">
        <v>7</v>
      </c>
      <c r="P2209" t="b">
        <v>1</v>
      </c>
      <c r="Q2209" t="s">
        <v>8278</v>
      </c>
      <c r="R2209">
        <f>ROUND(E2209/D2209*100,0)</f>
        <v>100</v>
      </c>
      <c r="S2209">
        <f>IFERROR(ROUND(E2209/O2209,2),0)</f>
        <v>285.70999999999998</v>
      </c>
      <c r="T2209" s="11" t="s">
        <v>8331</v>
      </c>
      <c r="U2209" t="s">
        <v>8336</v>
      </c>
    </row>
    <row r="2210" spans="1:21" ht="43.2" x14ac:dyDescent="0.3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5">
        <f t="shared" si="68"/>
        <v>41006.166666666664</v>
      </c>
      <c r="K2210">
        <v>1328649026</v>
      </c>
      <c r="L2210" s="15">
        <f>(((K2210/60)/60)/24)+DATE(1970,1,1)</f>
        <v>40946.882245370369</v>
      </c>
      <c r="M2210" s="10">
        <f t="shared" si="69"/>
        <v>2012</v>
      </c>
      <c r="N2210" t="b">
        <v>0</v>
      </c>
      <c r="O2210">
        <v>24</v>
      </c>
      <c r="P2210" t="b">
        <v>1</v>
      </c>
      <c r="Q2210" t="s">
        <v>8278</v>
      </c>
      <c r="R2210">
        <f>ROUND(E2210/D2210*100,0)</f>
        <v>102</v>
      </c>
      <c r="S2210">
        <f>IFERROR(ROUND(E2210/O2210,2),0)</f>
        <v>42.33</v>
      </c>
      <c r="T2210" s="11" t="s">
        <v>8331</v>
      </c>
      <c r="U2210" t="s">
        <v>8336</v>
      </c>
    </row>
    <row r="2211" spans="1:21" ht="28.8" x14ac:dyDescent="0.3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5">
        <f t="shared" si="68"/>
        <v>41743.958333333336</v>
      </c>
      <c r="K2211">
        <v>1396524644</v>
      </c>
      <c r="L2211" s="15">
        <f>(((K2211/60)/60)/24)+DATE(1970,1,1)</f>
        <v>41732.479675925926</v>
      </c>
      <c r="M2211" s="10">
        <f t="shared" si="69"/>
        <v>2014</v>
      </c>
      <c r="N2211" t="b">
        <v>0</v>
      </c>
      <c r="O2211">
        <v>15</v>
      </c>
      <c r="P2211" t="b">
        <v>1</v>
      </c>
      <c r="Q2211" t="s">
        <v>8278</v>
      </c>
      <c r="R2211">
        <f>ROUND(E2211/D2211*100,0)</f>
        <v>151</v>
      </c>
      <c r="S2211">
        <f>IFERROR(ROUND(E2211/O2211,2),0)</f>
        <v>50.27</v>
      </c>
      <c r="T2211" s="11" t="s">
        <v>8331</v>
      </c>
      <c r="U2211" t="s">
        <v>8336</v>
      </c>
    </row>
    <row r="2212" spans="1:21" ht="43.2" x14ac:dyDescent="0.3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5">
        <f t="shared" si="68"/>
        <v>41013.73333333333</v>
      </c>
      <c r="K2212">
        <v>1329442510</v>
      </c>
      <c r="L2212" s="15">
        <f>(((K2212/60)/60)/24)+DATE(1970,1,1)</f>
        <v>40956.066087962965</v>
      </c>
      <c r="M2212" s="10">
        <f t="shared" si="69"/>
        <v>2012</v>
      </c>
      <c r="N2212" t="b">
        <v>0</v>
      </c>
      <c r="O2212">
        <v>72</v>
      </c>
      <c r="P2212" t="b">
        <v>1</v>
      </c>
      <c r="Q2212" t="s">
        <v>8278</v>
      </c>
      <c r="R2212">
        <f>ROUND(E2212/D2212*100,0)</f>
        <v>111</v>
      </c>
      <c r="S2212">
        <f>IFERROR(ROUND(E2212/O2212,2),0)</f>
        <v>61.9</v>
      </c>
      <c r="T2212" s="11" t="s">
        <v>8331</v>
      </c>
      <c r="U2212" t="s">
        <v>8336</v>
      </c>
    </row>
    <row r="2213" spans="1:21" ht="43.2" x14ac:dyDescent="0.3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5">
        <f t="shared" si="68"/>
        <v>41739.290972222225</v>
      </c>
      <c r="K2213">
        <v>1395168625</v>
      </c>
      <c r="L2213" s="15">
        <f>(((K2213/60)/60)/24)+DATE(1970,1,1)</f>
        <v>41716.785011574073</v>
      </c>
      <c r="M2213" s="10">
        <f t="shared" si="69"/>
        <v>2014</v>
      </c>
      <c r="N2213" t="b">
        <v>0</v>
      </c>
      <c r="O2213">
        <v>120</v>
      </c>
      <c r="P2213" t="b">
        <v>1</v>
      </c>
      <c r="Q2213" t="s">
        <v>8278</v>
      </c>
      <c r="R2213">
        <f>ROUND(E2213/D2213*100,0)</f>
        <v>196</v>
      </c>
      <c r="S2213">
        <f>IFERROR(ROUND(E2213/O2213,2),0)</f>
        <v>40.75</v>
      </c>
      <c r="T2213" s="11" t="s">
        <v>8331</v>
      </c>
      <c r="U2213" t="s">
        <v>8336</v>
      </c>
    </row>
    <row r="2214" spans="1:21" ht="43.2" x14ac:dyDescent="0.3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5">
        <f t="shared" si="68"/>
        <v>41582.041666666664</v>
      </c>
      <c r="K2214">
        <v>1380650177</v>
      </c>
      <c r="L2214" s="15">
        <f>(((K2214/60)/60)/24)+DATE(1970,1,1)</f>
        <v>41548.747418981482</v>
      </c>
      <c r="M2214" s="10">
        <f t="shared" si="69"/>
        <v>2013</v>
      </c>
      <c r="N2214" t="b">
        <v>0</v>
      </c>
      <c r="O2214">
        <v>123</v>
      </c>
      <c r="P2214" t="b">
        <v>1</v>
      </c>
      <c r="Q2214" t="s">
        <v>8278</v>
      </c>
      <c r="R2214">
        <f>ROUND(E2214/D2214*100,0)</f>
        <v>114</v>
      </c>
      <c r="S2214">
        <f>IFERROR(ROUND(E2214/O2214,2),0)</f>
        <v>55.8</v>
      </c>
      <c r="T2214" s="11" t="s">
        <v>8331</v>
      </c>
      <c r="U2214" t="s">
        <v>8336</v>
      </c>
    </row>
    <row r="2215" spans="1:21" ht="57.6" x14ac:dyDescent="0.3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5">
        <f t="shared" si="68"/>
        <v>42139.826145833329</v>
      </c>
      <c r="K2215">
        <v>1429127379</v>
      </c>
      <c r="L2215" s="15">
        <f>(((K2215/60)/60)/24)+DATE(1970,1,1)</f>
        <v>42109.826145833329</v>
      </c>
      <c r="M2215" s="10">
        <f t="shared" si="69"/>
        <v>2015</v>
      </c>
      <c r="N2215" t="b">
        <v>0</v>
      </c>
      <c r="O2215">
        <v>1</v>
      </c>
      <c r="P2215" t="b">
        <v>1</v>
      </c>
      <c r="Q2215" t="s">
        <v>8278</v>
      </c>
      <c r="R2215">
        <f>ROUND(E2215/D2215*100,0)</f>
        <v>200</v>
      </c>
      <c r="S2215">
        <f>IFERROR(ROUND(E2215/O2215,2),0)</f>
        <v>10</v>
      </c>
      <c r="T2215" s="11" t="s">
        <v>8331</v>
      </c>
      <c r="U2215" t="s">
        <v>8336</v>
      </c>
    </row>
    <row r="2216" spans="1:21" ht="43.2" x14ac:dyDescent="0.3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5">
        <f t="shared" si="68"/>
        <v>41676.792222222226</v>
      </c>
      <c r="K2216">
        <v>1389121248</v>
      </c>
      <c r="L2216" s="15">
        <f>(((K2216/60)/60)/24)+DATE(1970,1,1)</f>
        <v>41646.792222222226</v>
      </c>
      <c r="M2216" s="10">
        <f t="shared" si="69"/>
        <v>2014</v>
      </c>
      <c r="N2216" t="b">
        <v>0</v>
      </c>
      <c r="O2216">
        <v>24</v>
      </c>
      <c r="P2216" t="b">
        <v>1</v>
      </c>
      <c r="Q2216" t="s">
        <v>8278</v>
      </c>
      <c r="R2216">
        <f>ROUND(E2216/D2216*100,0)</f>
        <v>293</v>
      </c>
      <c r="S2216">
        <f>IFERROR(ROUND(E2216/O2216,2),0)</f>
        <v>73.13</v>
      </c>
      <c r="T2216" s="11" t="s">
        <v>8331</v>
      </c>
      <c r="U2216" t="s">
        <v>8336</v>
      </c>
    </row>
    <row r="2217" spans="1:21" ht="28.8" x14ac:dyDescent="0.3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5">
        <f t="shared" si="68"/>
        <v>40981.290972222225</v>
      </c>
      <c r="K2217">
        <v>1329671572</v>
      </c>
      <c r="L2217" s="15">
        <f>(((K2217/60)/60)/24)+DATE(1970,1,1)</f>
        <v>40958.717268518521</v>
      </c>
      <c r="M2217" s="10">
        <f t="shared" si="69"/>
        <v>2012</v>
      </c>
      <c r="N2217" t="b">
        <v>0</v>
      </c>
      <c r="O2217">
        <v>33</v>
      </c>
      <c r="P2217" t="b">
        <v>1</v>
      </c>
      <c r="Q2217" t="s">
        <v>8278</v>
      </c>
      <c r="R2217">
        <f>ROUND(E2217/D2217*100,0)</f>
        <v>156</v>
      </c>
      <c r="S2217">
        <f>IFERROR(ROUND(E2217/O2217,2),0)</f>
        <v>26.06</v>
      </c>
      <c r="T2217" s="11" t="s">
        <v>8331</v>
      </c>
      <c r="U2217" t="s">
        <v>8336</v>
      </c>
    </row>
    <row r="2218" spans="1:21" ht="43.2" x14ac:dyDescent="0.3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5">
        <f t="shared" si="68"/>
        <v>42208.751678240747</v>
      </c>
      <c r="K2218">
        <v>1436464945</v>
      </c>
      <c r="L2218" s="15">
        <f>(((K2218/60)/60)/24)+DATE(1970,1,1)</f>
        <v>42194.751678240747</v>
      </c>
      <c r="M2218" s="10">
        <f t="shared" si="69"/>
        <v>2015</v>
      </c>
      <c r="N2218" t="b">
        <v>0</v>
      </c>
      <c r="O2218">
        <v>14</v>
      </c>
      <c r="P2218" t="b">
        <v>1</v>
      </c>
      <c r="Q2218" t="s">
        <v>8278</v>
      </c>
      <c r="R2218">
        <f>ROUND(E2218/D2218*100,0)</f>
        <v>106</v>
      </c>
      <c r="S2218">
        <f>IFERROR(ROUND(E2218/O2218,2),0)</f>
        <v>22.64</v>
      </c>
      <c r="T2218" s="11" t="s">
        <v>8331</v>
      </c>
      <c r="U2218" t="s">
        <v>8336</v>
      </c>
    </row>
    <row r="2219" spans="1:21" ht="43.2" x14ac:dyDescent="0.3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5">
        <f t="shared" si="68"/>
        <v>42310.333333333328</v>
      </c>
      <c r="K2219">
        <v>1445539113</v>
      </c>
      <c r="L2219" s="15">
        <f>(((K2219/60)/60)/24)+DATE(1970,1,1)</f>
        <v>42299.776770833334</v>
      </c>
      <c r="M2219" s="10">
        <f t="shared" si="69"/>
        <v>2015</v>
      </c>
      <c r="N2219" t="b">
        <v>0</v>
      </c>
      <c r="O2219">
        <v>9</v>
      </c>
      <c r="P2219" t="b">
        <v>1</v>
      </c>
      <c r="Q2219" t="s">
        <v>8278</v>
      </c>
      <c r="R2219">
        <f>ROUND(E2219/D2219*100,0)</f>
        <v>101</v>
      </c>
      <c r="S2219">
        <f>IFERROR(ROUND(E2219/O2219,2),0)</f>
        <v>47.22</v>
      </c>
      <c r="T2219" s="11" t="s">
        <v>8331</v>
      </c>
      <c r="U2219" t="s">
        <v>8336</v>
      </c>
    </row>
    <row r="2220" spans="1:21" ht="43.2" x14ac:dyDescent="0.3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5">
        <f t="shared" si="68"/>
        <v>41150</v>
      </c>
      <c r="K2220">
        <v>1344281383</v>
      </c>
      <c r="L2220" s="15">
        <f>(((K2220/60)/60)/24)+DATE(1970,1,1)</f>
        <v>41127.812303240738</v>
      </c>
      <c r="M2220" s="10">
        <f t="shared" si="69"/>
        <v>2012</v>
      </c>
      <c r="N2220" t="b">
        <v>0</v>
      </c>
      <c r="O2220">
        <v>76</v>
      </c>
      <c r="P2220" t="b">
        <v>1</v>
      </c>
      <c r="Q2220" t="s">
        <v>8278</v>
      </c>
      <c r="R2220">
        <f>ROUND(E2220/D2220*100,0)</f>
        <v>123</v>
      </c>
      <c r="S2220">
        <f>IFERROR(ROUND(E2220/O2220,2),0)</f>
        <v>32.32</v>
      </c>
      <c r="T2220" s="11" t="s">
        <v>8331</v>
      </c>
      <c r="U2220" t="s">
        <v>8336</v>
      </c>
    </row>
    <row r="2221" spans="1:21" ht="43.2" x14ac:dyDescent="0.3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5">
        <f t="shared" si="68"/>
        <v>42235.718888888892</v>
      </c>
      <c r="K2221">
        <v>1437412512</v>
      </c>
      <c r="L2221" s="15">
        <f>(((K2221/60)/60)/24)+DATE(1970,1,1)</f>
        <v>42205.718888888892</v>
      </c>
      <c r="M2221" s="10">
        <f t="shared" si="69"/>
        <v>2015</v>
      </c>
      <c r="N2221" t="b">
        <v>0</v>
      </c>
      <c r="O2221">
        <v>19</v>
      </c>
      <c r="P2221" t="b">
        <v>1</v>
      </c>
      <c r="Q2221" t="s">
        <v>8278</v>
      </c>
      <c r="R2221">
        <f>ROUND(E2221/D2221*100,0)</f>
        <v>102</v>
      </c>
      <c r="S2221">
        <f>IFERROR(ROUND(E2221/O2221,2),0)</f>
        <v>53.42</v>
      </c>
      <c r="T2221" s="11" t="s">
        <v>8331</v>
      </c>
      <c r="U2221" t="s">
        <v>8336</v>
      </c>
    </row>
    <row r="2222" spans="1:21" ht="43.2" x14ac:dyDescent="0.3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5">
        <f t="shared" si="68"/>
        <v>41482.060601851852</v>
      </c>
      <c r="K2222">
        <v>1372296436</v>
      </c>
      <c r="L2222" s="15">
        <f>(((K2222/60)/60)/24)+DATE(1970,1,1)</f>
        <v>41452.060601851852</v>
      </c>
      <c r="M2222" s="10">
        <f t="shared" si="69"/>
        <v>2013</v>
      </c>
      <c r="N2222" t="b">
        <v>0</v>
      </c>
      <c r="O2222">
        <v>69</v>
      </c>
      <c r="P2222" t="b">
        <v>1</v>
      </c>
      <c r="Q2222" t="s">
        <v>8278</v>
      </c>
      <c r="R2222">
        <f>ROUND(E2222/D2222*100,0)</f>
        <v>101</v>
      </c>
      <c r="S2222">
        <f>IFERROR(ROUND(E2222/O2222,2),0)</f>
        <v>51.3</v>
      </c>
      <c r="T2222" s="11" t="s">
        <v>8331</v>
      </c>
      <c r="U2222" t="s">
        <v>8336</v>
      </c>
    </row>
    <row r="2223" spans="1:21" ht="43.2" x14ac:dyDescent="0.3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5">
        <f t="shared" si="68"/>
        <v>42483</v>
      </c>
      <c r="K2223">
        <v>1458748809</v>
      </c>
      <c r="L2223" s="15">
        <f>(((K2223/60)/60)/24)+DATE(1970,1,1)</f>
        <v>42452.666770833333</v>
      </c>
      <c r="M2223" s="10">
        <f t="shared" si="69"/>
        <v>2016</v>
      </c>
      <c r="N2223" t="b">
        <v>0</v>
      </c>
      <c r="O2223">
        <v>218</v>
      </c>
      <c r="P2223" t="b">
        <v>1</v>
      </c>
      <c r="Q2223" t="s">
        <v>8295</v>
      </c>
      <c r="R2223">
        <f>ROUND(E2223/D2223*100,0)</f>
        <v>108</v>
      </c>
      <c r="S2223">
        <f>IFERROR(ROUND(E2223/O2223,2),0)</f>
        <v>37.200000000000003</v>
      </c>
      <c r="T2223" s="11" t="s">
        <v>8339</v>
      </c>
      <c r="U2223" t="s">
        <v>8357</v>
      </c>
    </row>
    <row r="2224" spans="1:21" ht="43.2" x14ac:dyDescent="0.3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5">
        <f t="shared" si="68"/>
        <v>40936.787581018521</v>
      </c>
      <c r="K2224">
        <v>1325184847</v>
      </c>
      <c r="L2224" s="15">
        <f>(((K2224/60)/60)/24)+DATE(1970,1,1)</f>
        <v>40906.787581018521</v>
      </c>
      <c r="M2224" s="10">
        <f t="shared" si="69"/>
        <v>2011</v>
      </c>
      <c r="N2224" t="b">
        <v>0</v>
      </c>
      <c r="O2224">
        <v>30</v>
      </c>
      <c r="P2224" t="b">
        <v>1</v>
      </c>
      <c r="Q2224" t="s">
        <v>8295</v>
      </c>
      <c r="R2224">
        <f>ROUND(E2224/D2224*100,0)</f>
        <v>163</v>
      </c>
      <c r="S2224">
        <f>IFERROR(ROUND(E2224/O2224,2),0)</f>
        <v>27.1</v>
      </c>
      <c r="T2224" s="11" t="s">
        <v>8339</v>
      </c>
      <c r="U2224" t="s">
        <v>8357</v>
      </c>
    </row>
    <row r="2225" spans="1:21" ht="57.6" x14ac:dyDescent="0.3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5">
        <f t="shared" si="68"/>
        <v>42182.640833333338</v>
      </c>
      <c r="K2225">
        <v>1432826568</v>
      </c>
      <c r="L2225" s="15">
        <f>(((K2225/60)/60)/24)+DATE(1970,1,1)</f>
        <v>42152.640833333338</v>
      </c>
      <c r="M2225" s="10">
        <f t="shared" si="69"/>
        <v>2015</v>
      </c>
      <c r="N2225" t="b">
        <v>0</v>
      </c>
      <c r="O2225">
        <v>100</v>
      </c>
      <c r="P2225" t="b">
        <v>1</v>
      </c>
      <c r="Q2225" t="s">
        <v>8295</v>
      </c>
      <c r="R2225">
        <f>ROUND(E2225/D2225*100,0)</f>
        <v>106</v>
      </c>
      <c r="S2225">
        <f>IFERROR(ROUND(E2225/O2225,2),0)</f>
        <v>206.31</v>
      </c>
      <c r="T2225" s="11" t="s">
        <v>8339</v>
      </c>
      <c r="U2225" t="s">
        <v>8357</v>
      </c>
    </row>
    <row r="2226" spans="1:21" ht="43.2" x14ac:dyDescent="0.3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5">
        <f t="shared" si="68"/>
        <v>42672.791666666672</v>
      </c>
      <c r="K2226">
        <v>1475337675</v>
      </c>
      <c r="L2226" s="15">
        <f>(((K2226/60)/60)/24)+DATE(1970,1,1)</f>
        <v>42644.667534722219</v>
      </c>
      <c r="M2226" s="10">
        <f t="shared" si="69"/>
        <v>2016</v>
      </c>
      <c r="N2226" t="b">
        <v>0</v>
      </c>
      <c r="O2226">
        <v>296</v>
      </c>
      <c r="P2226" t="b">
        <v>1</v>
      </c>
      <c r="Q2226" t="s">
        <v>8295</v>
      </c>
      <c r="R2226">
        <f>ROUND(E2226/D2226*100,0)</f>
        <v>243</v>
      </c>
      <c r="S2226">
        <f>IFERROR(ROUND(E2226/O2226,2),0)</f>
        <v>82.15</v>
      </c>
      <c r="T2226" s="11" t="s">
        <v>8339</v>
      </c>
      <c r="U2226" t="s">
        <v>8357</v>
      </c>
    </row>
    <row r="2227" spans="1:21" ht="43.2" x14ac:dyDescent="0.3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5">
        <f t="shared" si="68"/>
        <v>41903.79184027778</v>
      </c>
      <c r="K2227">
        <v>1408734015</v>
      </c>
      <c r="L2227" s="15">
        <f>(((K2227/60)/60)/24)+DATE(1970,1,1)</f>
        <v>41873.79184027778</v>
      </c>
      <c r="M2227" s="10">
        <f t="shared" si="69"/>
        <v>2014</v>
      </c>
      <c r="N2227" t="b">
        <v>0</v>
      </c>
      <c r="O2227">
        <v>1204</v>
      </c>
      <c r="P2227" t="b">
        <v>1</v>
      </c>
      <c r="Q2227" t="s">
        <v>8295</v>
      </c>
      <c r="R2227">
        <f>ROUND(E2227/D2227*100,0)</f>
        <v>945</v>
      </c>
      <c r="S2227">
        <f>IFERROR(ROUND(E2227/O2227,2),0)</f>
        <v>164.8</v>
      </c>
      <c r="T2227" s="11" t="s">
        <v>8339</v>
      </c>
      <c r="U2227" t="s">
        <v>8357</v>
      </c>
    </row>
    <row r="2228" spans="1:21" ht="43.2" x14ac:dyDescent="0.3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5">
        <f t="shared" si="68"/>
        <v>42412.207638888889</v>
      </c>
      <c r="K2228">
        <v>1452625822</v>
      </c>
      <c r="L2228" s="15">
        <f>(((K2228/60)/60)/24)+DATE(1970,1,1)</f>
        <v>42381.79886574074</v>
      </c>
      <c r="M2228" s="10">
        <f t="shared" si="69"/>
        <v>2016</v>
      </c>
      <c r="N2228" t="b">
        <v>0</v>
      </c>
      <c r="O2228">
        <v>321</v>
      </c>
      <c r="P2228" t="b">
        <v>1</v>
      </c>
      <c r="Q2228" t="s">
        <v>8295</v>
      </c>
      <c r="R2228">
        <f>ROUND(E2228/D2228*100,0)</f>
        <v>108</v>
      </c>
      <c r="S2228">
        <f>IFERROR(ROUND(E2228/O2228,2),0)</f>
        <v>60.82</v>
      </c>
      <c r="T2228" s="11" t="s">
        <v>8339</v>
      </c>
      <c r="U2228" t="s">
        <v>8357</v>
      </c>
    </row>
    <row r="2229" spans="1:21" ht="43.2" x14ac:dyDescent="0.3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5">
        <f t="shared" si="68"/>
        <v>41591.849016203705</v>
      </c>
      <c r="K2229">
        <v>1381778555</v>
      </c>
      <c r="L2229" s="15">
        <f>(((K2229/60)/60)/24)+DATE(1970,1,1)</f>
        <v>41561.807349537034</v>
      </c>
      <c r="M2229" s="10">
        <f t="shared" si="69"/>
        <v>2013</v>
      </c>
      <c r="N2229" t="b">
        <v>0</v>
      </c>
      <c r="O2229">
        <v>301</v>
      </c>
      <c r="P2229" t="b">
        <v>1</v>
      </c>
      <c r="Q2229" t="s">
        <v>8295</v>
      </c>
      <c r="R2229">
        <f>ROUND(E2229/D2229*100,0)</f>
        <v>157</v>
      </c>
      <c r="S2229">
        <f>IFERROR(ROUND(E2229/O2229,2),0)</f>
        <v>67.97</v>
      </c>
      <c r="T2229" s="11" t="s">
        <v>8339</v>
      </c>
      <c r="U2229" t="s">
        <v>8357</v>
      </c>
    </row>
    <row r="2230" spans="1:21" ht="57.6" x14ac:dyDescent="0.3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5">
        <f t="shared" si="68"/>
        <v>42232.278194444443</v>
      </c>
      <c r="K2230">
        <v>1437115236</v>
      </c>
      <c r="L2230" s="15">
        <f>(((K2230/60)/60)/24)+DATE(1970,1,1)</f>
        <v>42202.278194444443</v>
      </c>
      <c r="M2230" s="10">
        <f t="shared" si="69"/>
        <v>2015</v>
      </c>
      <c r="N2230" t="b">
        <v>0</v>
      </c>
      <c r="O2230">
        <v>144</v>
      </c>
      <c r="P2230" t="b">
        <v>1</v>
      </c>
      <c r="Q2230" t="s">
        <v>8295</v>
      </c>
      <c r="R2230">
        <f>ROUND(E2230/D2230*100,0)</f>
        <v>1174</v>
      </c>
      <c r="S2230">
        <f>IFERROR(ROUND(E2230/O2230,2),0)</f>
        <v>81.56</v>
      </c>
      <c r="T2230" s="11" t="s">
        <v>8339</v>
      </c>
      <c r="U2230" t="s">
        <v>8357</v>
      </c>
    </row>
    <row r="2231" spans="1:21" ht="43.2" x14ac:dyDescent="0.3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5">
        <f t="shared" si="68"/>
        <v>41520.166666666664</v>
      </c>
      <c r="K2231">
        <v>1375113391</v>
      </c>
      <c r="L2231" s="15">
        <f>(((K2231/60)/60)/24)+DATE(1970,1,1)</f>
        <v>41484.664247685185</v>
      </c>
      <c r="M2231" s="10">
        <f t="shared" si="69"/>
        <v>2013</v>
      </c>
      <c r="N2231" t="b">
        <v>0</v>
      </c>
      <c r="O2231">
        <v>539</v>
      </c>
      <c r="P2231" t="b">
        <v>1</v>
      </c>
      <c r="Q2231" t="s">
        <v>8295</v>
      </c>
      <c r="R2231">
        <f>ROUND(E2231/D2231*100,0)</f>
        <v>171</v>
      </c>
      <c r="S2231">
        <f>IFERROR(ROUND(E2231/O2231,2),0)</f>
        <v>25.43</v>
      </c>
      <c r="T2231" s="11" t="s">
        <v>8339</v>
      </c>
      <c r="U2231" t="s">
        <v>8357</v>
      </c>
    </row>
    <row r="2232" spans="1:21" ht="43.2" x14ac:dyDescent="0.3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5">
        <f t="shared" si="68"/>
        <v>41754.881099537037</v>
      </c>
      <c r="K2232">
        <v>1395868127</v>
      </c>
      <c r="L2232" s="15">
        <f>(((K2232/60)/60)/24)+DATE(1970,1,1)</f>
        <v>41724.881099537037</v>
      </c>
      <c r="M2232" s="10">
        <f t="shared" si="69"/>
        <v>2014</v>
      </c>
      <c r="N2232" t="b">
        <v>0</v>
      </c>
      <c r="O2232">
        <v>498</v>
      </c>
      <c r="P2232" t="b">
        <v>1</v>
      </c>
      <c r="Q2232" t="s">
        <v>8295</v>
      </c>
      <c r="R2232">
        <f>ROUND(E2232/D2232*100,0)</f>
        <v>126</v>
      </c>
      <c r="S2232">
        <f>IFERROR(ROUND(E2232/O2232,2),0)</f>
        <v>21.5</v>
      </c>
      <c r="T2232" s="11" t="s">
        <v>8339</v>
      </c>
      <c r="U2232" t="s">
        <v>8357</v>
      </c>
    </row>
    <row r="2233" spans="1:21" ht="43.2" x14ac:dyDescent="0.3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5">
        <f t="shared" si="68"/>
        <v>41450.208333333336</v>
      </c>
      <c r="K2233">
        <v>1369864301</v>
      </c>
      <c r="L2233" s="15">
        <f>(((K2233/60)/60)/24)+DATE(1970,1,1)</f>
        <v>41423.910891203705</v>
      </c>
      <c r="M2233" s="10">
        <f t="shared" si="69"/>
        <v>2013</v>
      </c>
      <c r="N2233" t="b">
        <v>0</v>
      </c>
      <c r="O2233">
        <v>1113</v>
      </c>
      <c r="P2233" t="b">
        <v>1</v>
      </c>
      <c r="Q2233" t="s">
        <v>8295</v>
      </c>
      <c r="R2233">
        <f>ROUND(E2233/D2233*100,0)</f>
        <v>1212</v>
      </c>
      <c r="S2233">
        <f>IFERROR(ROUND(E2233/O2233,2),0)</f>
        <v>27.23</v>
      </c>
      <c r="T2233" s="11" t="s">
        <v>8339</v>
      </c>
      <c r="U2233" t="s">
        <v>8357</v>
      </c>
    </row>
    <row r="2234" spans="1:21" ht="43.2" x14ac:dyDescent="0.3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5">
        <f t="shared" si="68"/>
        <v>41839.125</v>
      </c>
      <c r="K2234">
        <v>1402945408</v>
      </c>
      <c r="L2234" s="15">
        <f>(((K2234/60)/60)/24)+DATE(1970,1,1)</f>
        <v>41806.794074074074</v>
      </c>
      <c r="M2234" s="10">
        <f t="shared" si="69"/>
        <v>2014</v>
      </c>
      <c r="N2234" t="b">
        <v>0</v>
      </c>
      <c r="O2234">
        <v>988</v>
      </c>
      <c r="P2234" t="b">
        <v>1</v>
      </c>
      <c r="Q2234" t="s">
        <v>8295</v>
      </c>
      <c r="R2234">
        <f>ROUND(E2234/D2234*100,0)</f>
        <v>496</v>
      </c>
      <c r="S2234">
        <f>IFERROR(ROUND(E2234/O2234,2),0)</f>
        <v>25.09</v>
      </c>
      <c r="T2234" s="11" t="s">
        <v>8339</v>
      </c>
      <c r="U2234" t="s">
        <v>8357</v>
      </c>
    </row>
    <row r="2235" spans="1:21" ht="43.2" x14ac:dyDescent="0.3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5">
        <f t="shared" si="68"/>
        <v>42352</v>
      </c>
      <c r="K2235">
        <v>1448269539</v>
      </c>
      <c r="L2235" s="15">
        <f>(((K2235/60)/60)/24)+DATE(1970,1,1)</f>
        <v>42331.378923611104</v>
      </c>
      <c r="M2235" s="10">
        <f t="shared" si="69"/>
        <v>2015</v>
      </c>
      <c r="N2235" t="b">
        <v>0</v>
      </c>
      <c r="O2235">
        <v>391</v>
      </c>
      <c r="P2235" t="b">
        <v>1</v>
      </c>
      <c r="Q2235" t="s">
        <v>8295</v>
      </c>
      <c r="R2235">
        <f>ROUND(E2235/D2235*100,0)</f>
        <v>332</v>
      </c>
      <c r="S2235">
        <f>IFERROR(ROUND(E2235/O2235,2),0)</f>
        <v>21.23</v>
      </c>
      <c r="T2235" s="11" t="s">
        <v>8339</v>
      </c>
      <c r="U2235" t="s">
        <v>8357</v>
      </c>
    </row>
    <row r="2236" spans="1:21" ht="43.2" x14ac:dyDescent="0.3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5">
        <f t="shared" si="68"/>
        <v>42740.824618055558</v>
      </c>
      <c r="K2236">
        <v>1481053647</v>
      </c>
      <c r="L2236" s="15">
        <f>(((K2236/60)/60)/24)+DATE(1970,1,1)</f>
        <v>42710.824618055558</v>
      </c>
      <c r="M2236" s="10">
        <f t="shared" si="69"/>
        <v>2016</v>
      </c>
      <c r="N2236" t="b">
        <v>0</v>
      </c>
      <c r="O2236">
        <v>28</v>
      </c>
      <c r="P2236" t="b">
        <v>1</v>
      </c>
      <c r="Q2236" t="s">
        <v>8295</v>
      </c>
      <c r="R2236">
        <f>ROUND(E2236/D2236*100,0)</f>
        <v>1165</v>
      </c>
      <c r="S2236">
        <f>IFERROR(ROUND(E2236/O2236,2),0)</f>
        <v>41.61</v>
      </c>
      <c r="T2236" s="11" t="s">
        <v>8339</v>
      </c>
      <c r="U2236" t="s">
        <v>8357</v>
      </c>
    </row>
    <row r="2237" spans="1:21" ht="28.8" x14ac:dyDescent="0.3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5">
        <f t="shared" si="68"/>
        <v>42091.980451388896</v>
      </c>
      <c r="K2237">
        <v>1424997111</v>
      </c>
      <c r="L2237" s="15">
        <f>(((K2237/60)/60)/24)+DATE(1970,1,1)</f>
        <v>42062.022118055553</v>
      </c>
      <c r="M2237" s="10">
        <f t="shared" si="69"/>
        <v>2015</v>
      </c>
      <c r="N2237" t="b">
        <v>0</v>
      </c>
      <c r="O2237">
        <v>147</v>
      </c>
      <c r="P2237" t="b">
        <v>1</v>
      </c>
      <c r="Q2237" t="s">
        <v>8295</v>
      </c>
      <c r="R2237">
        <f>ROUND(E2237/D2237*100,0)</f>
        <v>153</v>
      </c>
      <c r="S2237">
        <f>IFERROR(ROUND(E2237/O2237,2),0)</f>
        <v>135.59</v>
      </c>
      <c r="T2237" s="11" t="s">
        <v>8339</v>
      </c>
      <c r="U2237" t="s">
        <v>8357</v>
      </c>
    </row>
    <row r="2238" spans="1:21" ht="43.2" x14ac:dyDescent="0.3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5">
        <f t="shared" si="68"/>
        <v>42401.617164351846</v>
      </c>
      <c r="K2238">
        <v>1451746123</v>
      </c>
      <c r="L2238" s="15">
        <f>(((K2238/60)/60)/24)+DATE(1970,1,1)</f>
        <v>42371.617164351846</v>
      </c>
      <c r="M2238" s="10">
        <f t="shared" si="69"/>
        <v>2016</v>
      </c>
      <c r="N2238" t="b">
        <v>0</v>
      </c>
      <c r="O2238">
        <v>680</v>
      </c>
      <c r="P2238" t="b">
        <v>1</v>
      </c>
      <c r="Q2238" t="s">
        <v>8295</v>
      </c>
      <c r="R2238">
        <f>ROUND(E2238/D2238*100,0)</f>
        <v>537</v>
      </c>
      <c r="S2238">
        <f>IFERROR(ROUND(E2238/O2238,2),0)</f>
        <v>22.12</v>
      </c>
      <c r="T2238" s="11" t="s">
        <v>8339</v>
      </c>
      <c r="U2238" t="s">
        <v>8357</v>
      </c>
    </row>
    <row r="2239" spans="1:21" ht="43.2" x14ac:dyDescent="0.3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5">
        <f t="shared" si="68"/>
        <v>41955.332638888889</v>
      </c>
      <c r="K2239">
        <v>1412294683</v>
      </c>
      <c r="L2239" s="15">
        <f>(((K2239/60)/60)/24)+DATE(1970,1,1)</f>
        <v>41915.003275462965</v>
      </c>
      <c r="M2239" s="10">
        <f t="shared" si="69"/>
        <v>2014</v>
      </c>
      <c r="N2239" t="b">
        <v>0</v>
      </c>
      <c r="O2239">
        <v>983</v>
      </c>
      <c r="P2239" t="b">
        <v>1</v>
      </c>
      <c r="Q2239" t="s">
        <v>8295</v>
      </c>
      <c r="R2239">
        <f>ROUND(E2239/D2239*100,0)</f>
        <v>353</v>
      </c>
      <c r="S2239">
        <f>IFERROR(ROUND(E2239/O2239,2),0)</f>
        <v>64.63</v>
      </c>
      <c r="T2239" s="11" t="s">
        <v>8339</v>
      </c>
      <c r="U2239" t="s">
        <v>8357</v>
      </c>
    </row>
    <row r="2240" spans="1:21" ht="28.8" x14ac:dyDescent="0.3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5">
        <f t="shared" si="68"/>
        <v>42804.621712962966</v>
      </c>
      <c r="K2240">
        <v>1486565716</v>
      </c>
      <c r="L2240" s="15">
        <f>(((K2240/60)/60)/24)+DATE(1970,1,1)</f>
        <v>42774.621712962966</v>
      </c>
      <c r="M2240" s="10">
        <f t="shared" si="69"/>
        <v>2017</v>
      </c>
      <c r="N2240" t="b">
        <v>0</v>
      </c>
      <c r="O2240">
        <v>79</v>
      </c>
      <c r="P2240" t="b">
        <v>1</v>
      </c>
      <c r="Q2240" t="s">
        <v>8295</v>
      </c>
      <c r="R2240">
        <f>ROUND(E2240/D2240*100,0)</f>
        <v>137</v>
      </c>
      <c r="S2240">
        <f>IFERROR(ROUND(E2240/O2240,2),0)</f>
        <v>69.569999999999993</v>
      </c>
      <c r="T2240" s="11" t="s">
        <v>8339</v>
      </c>
      <c r="U2240" t="s">
        <v>8357</v>
      </c>
    </row>
    <row r="2241" spans="1:21" ht="28.8" x14ac:dyDescent="0.3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5">
        <f t="shared" si="68"/>
        <v>41609.168055555558</v>
      </c>
      <c r="K2241">
        <v>1382742014</v>
      </c>
      <c r="L2241" s="15">
        <f>(((K2241/60)/60)/24)+DATE(1970,1,1)</f>
        <v>41572.958495370374</v>
      </c>
      <c r="M2241" s="10">
        <f t="shared" si="69"/>
        <v>2013</v>
      </c>
      <c r="N2241" t="b">
        <v>0</v>
      </c>
      <c r="O2241">
        <v>426</v>
      </c>
      <c r="P2241" t="b">
        <v>1</v>
      </c>
      <c r="Q2241" t="s">
        <v>8295</v>
      </c>
      <c r="R2241">
        <f>ROUND(E2241/D2241*100,0)</f>
        <v>128</v>
      </c>
      <c r="S2241">
        <f>IFERROR(ROUND(E2241/O2241,2),0)</f>
        <v>75.13</v>
      </c>
      <c r="T2241" s="11" t="s">
        <v>8339</v>
      </c>
      <c r="U2241" t="s">
        <v>8357</v>
      </c>
    </row>
    <row r="2242" spans="1:21" ht="43.2" x14ac:dyDescent="0.3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5">
        <f t="shared" si="68"/>
        <v>42482.825740740736</v>
      </c>
      <c r="K2242">
        <v>1458762544</v>
      </c>
      <c r="L2242" s="15">
        <f>(((K2242/60)/60)/24)+DATE(1970,1,1)</f>
        <v>42452.825740740736</v>
      </c>
      <c r="M2242" s="10">
        <f t="shared" si="69"/>
        <v>2016</v>
      </c>
      <c r="N2242" t="b">
        <v>0</v>
      </c>
      <c r="O2242">
        <v>96</v>
      </c>
      <c r="P2242" t="b">
        <v>1</v>
      </c>
      <c r="Q2242" t="s">
        <v>8295</v>
      </c>
      <c r="R2242">
        <f>ROUND(E2242/D2242*100,0)</f>
        <v>271</v>
      </c>
      <c r="S2242">
        <f>IFERROR(ROUND(E2242/O2242,2),0)</f>
        <v>140.97999999999999</v>
      </c>
      <c r="T2242" s="11" t="s">
        <v>8339</v>
      </c>
      <c r="U2242" t="s">
        <v>8357</v>
      </c>
    </row>
    <row r="2243" spans="1:21" ht="43.2" x14ac:dyDescent="0.3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5">
        <f t="shared" ref="J2243:J2306" si="70">(((I2243/60)/60)/24)+DATE(1970,1,1)</f>
        <v>42796.827546296292</v>
      </c>
      <c r="K2243">
        <v>1485892300</v>
      </c>
      <c r="L2243" s="15">
        <f>(((K2243/60)/60)/24)+DATE(1970,1,1)</f>
        <v>42766.827546296292</v>
      </c>
      <c r="M2243" s="10">
        <f t="shared" ref="M2243:M2306" si="71">YEAR(L2243)</f>
        <v>2017</v>
      </c>
      <c r="N2243" t="b">
        <v>0</v>
      </c>
      <c r="O2243">
        <v>163</v>
      </c>
      <c r="P2243" t="b">
        <v>1</v>
      </c>
      <c r="Q2243" t="s">
        <v>8295</v>
      </c>
      <c r="R2243">
        <f>ROUND(E2243/D2243*100,0)</f>
        <v>806</v>
      </c>
      <c r="S2243">
        <f>IFERROR(ROUND(E2243/O2243,2),0)</f>
        <v>49.47</v>
      </c>
      <c r="T2243" s="11" t="s">
        <v>8339</v>
      </c>
      <c r="U2243" t="s">
        <v>8357</v>
      </c>
    </row>
    <row r="2244" spans="1:21" ht="28.8" x14ac:dyDescent="0.3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5">
        <f t="shared" si="70"/>
        <v>41605.126388888886</v>
      </c>
      <c r="K2244">
        <v>1382449733</v>
      </c>
      <c r="L2244" s="15">
        <f>(((K2244/60)/60)/24)+DATE(1970,1,1)</f>
        <v>41569.575613425928</v>
      </c>
      <c r="M2244" s="10">
        <f t="shared" si="71"/>
        <v>2013</v>
      </c>
      <c r="N2244" t="b">
        <v>0</v>
      </c>
      <c r="O2244">
        <v>2525</v>
      </c>
      <c r="P2244" t="b">
        <v>1</v>
      </c>
      <c r="Q2244" t="s">
        <v>8295</v>
      </c>
      <c r="R2244">
        <f>ROUND(E2244/D2244*100,0)</f>
        <v>1360</v>
      </c>
      <c r="S2244">
        <f>IFERROR(ROUND(E2244/O2244,2),0)</f>
        <v>53.87</v>
      </c>
      <c r="T2244" s="11" t="s">
        <v>8339</v>
      </c>
      <c r="U2244" t="s">
        <v>8357</v>
      </c>
    </row>
    <row r="2245" spans="1:21" ht="43.2" x14ac:dyDescent="0.3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5">
        <f t="shared" si="70"/>
        <v>42807.125</v>
      </c>
      <c r="K2245">
        <v>1488823290</v>
      </c>
      <c r="L2245" s="15">
        <f>(((K2245/60)/60)/24)+DATE(1970,1,1)</f>
        <v>42800.751041666663</v>
      </c>
      <c r="M2245" s="10">
        <f t="shared" si="71"/>
        <v>2017</v>
      </c>
      <c r="N2245" t="b">
        <v>0</v>
      </c>
      <c r="O2245">
        <v>2035</v>
      </c>
      <c r="P2245" t="b">
        <v>1</v>
      </c>
      <c r="Q2245" t="s">
        <v>8295</v>
      </c>
      <c r="R2245">
        <f>ROUND(E2245/D2245*100,0)</f>
        <v>930250</v>
      </c>
      <c r="S2245">
        <f>IFERROR(ROUND(E2245/O2245,2),0)</f>
        <v>4.57</v>
      </c>
      <c r="T2245" s="11" t="s">
        <v>8339</v>
      </c>
      <c r="U2245" t="s">
        <v>8357</v>
      </c>
    </row>
    <row r="2246" spans="1:21" ht="43.2" x14ac:dyDescent="0.3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5">
        <f t="shared" si="70"/>
        <v>42659.854166666672</v>
      </c>
      <c r="K2246">
        <v>1475609946</v>
      </c>
      <c r="L2246" s="15">
        <f>(((K2246/60)/60)/24)+DATE(1970,1,1)</f>
        <v>42647.818819444445</v>
      </c>
      <c r="M2246" s="10">
        <f t="shared" si="71"/>
        <v>2016</v>
      </c>
      <c r="N2246" t="b">
        <v>0</v>
      </c>
      <c r="O2246">
        <v>290</v>
      </c>
      <c r="P2246" t="b">
        <v>1</v>
      </c>
      <c r="Q2246" t="s">
        <v>8295</v>
      </c>
      <c r="R2246">
        <f>ROUND(E2246/D2246*100,0)</f>
        <v>377</v>
      </c>
      <c r="S2246">
        <f>IFERROR(ROUND(E2246/O2246,2),0)</f>
        <v>65</v>
      </c>
      <c r="T2246" s="11" t="s">
        <v>8339</v>
      </c>
      <c r="U2246" t="s">
        <v>8357</v>
      </c>
    </row>
    <row r="2247" spans="1:21" ht="43.2" x14ac:dyDescent="0.3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5">
        <f t="shared" si="70"/>
        <v>41691.75</v>
      </c>
      <c r="K2247">
        <v>1390323617</v>
      </c>
      <c r="L2247" s="15">
        <f>(((K2247/60)/60)/24)+DATE(1970,1,1)</f>
        <v>41660.708530092597</v>
      </c>
      <c r="M2247" s="10">
        <f t="shared" si="71"/>
        <v>2014</v>
      </c>
      <c r="N2247" t="b">
        <v>0</v>
      </c>
      <c r="O2247">
        <v>1980</v>
      </c>
      <c r="P2247" t="b">
        <v>1</v>
      </c>
      <c r="Q2247" t="s">
        <v>8295</v>
      </c>
      <c r="R2247">
        <f>ROUND(E2247/D2247*100,0)</f>
        <v>2647</v>
      </c>
      <c r="S2247">
        <f>IFERROR(ROUND(E2247/O2247,2),0)</f>
        <v>53.48</v>
      </c>
      <c r="T2247" s="11" t="s">
        <v>8339</v>
      </c>
      <c r="U2247" t="s">
        <v>8357</v>
      </c>
    </row>
    <row r="2248" spans="1:21" ht="43.2" x14ac:dyDescent="0.3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5">
        <f t="shared" si="70"/>
        <v>42251.79178240741</v>
      </c>
      <c r="K2248">
        <v>1438801210</v>
      </c>
      <c r="L2248" s="15">
        <f>(((K2248/60)/60)/24)+DATE(1970,1,1)</f>
        <v>42221.79178240741</v>
      </c>
      <c r="M2248" s="10">
        <f t="shared" si="71"/>
        <v>2015</v>
      </c>
      <c r="N2248" t="b">
        <v>0</v>
      </c>
      <c r="O2248">
        <v>57</v>
      </c>
      <c r="P2248" t="b">
        <v>1</v>
      </c>
      <c r="Q2248" t="s">
        <v>8295</v>
      </c>
      <c r="R2248">
        <f>ROUND(E2248/D2248*100,0)</f>
        <v>100</v>
      </c>
      <c r="S2248">
        <f>IFERROR(ROUND(E2248/O2248,2),0)</f>
        <v>43.91</v>
      </c>
      <c r="T2248" s="11" t="s">
        <v>8339</v>
      </c>
      <c r="U2248" t="s">
        <v>8357</v>
      </c>
    </row>
    <row r="2249" spans="1:21" ht="28.8" x14ac:dyDescent="0.3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5">
        <f t="shared" si="70"/>
        <v>42214.666261574079</v>
      </c>
      <c r="K2249">
        <v>1436975965</v>
      </c>
      <c r="L2249" s="15">
        <f>(((K2249/60)/60)/24)+DATE(1970,1,1)</f>
        <v>42200.666261574079</v>
      </c>
      <c r="M2249" s="10">
        <f t="shared" si="71"/>
        <v>2015</v>
      </c>
      <c r="N2249" t="b">
        <v>0</v>
      </c>
      <c r="O2249">
        <v>380</v>
      </c>
      <c r="P2249" t="b">
        <v>1</v>
      </c>
      <c r="Q2249" t="s">
        <v>8295</v>
      </c>
      <c r="R2249">
        <f>ROUND(E2249/D2249*100,0)</f>
        <v>104</v>
      </c>
      <c r="S2249">
        <f>IFERROR(ROUND(E2249/O2249,2),0)</f>
        <v>50.85</v>
      </c>
      <c r="T2249" s="11" t="s">
        <v>8339</v>
      </c>
      <c r="U2249" t="s">
        <v>8357</v>
      </c>
    </row>
    <row r="2250" spans="1:21" ht="43.2" x14ac:dyDescent="0.3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5">
        <f t="shared" si="70"/>
        <v>42718.875902777778</v>
      </c>
      <c r="K2250">
        <v>1479157278</v>
      </c>
      <c r="L2250" s="15">
        <f>(((K2250/60)/60)/24)+DATE(1970,1,1)</f>
        <v>42688.875902777778</v>
      </c>
      <c r="M2250" s="10">
        <f t="shared" si="71"/>
        <v>2016</v>
      </c>
      <c r="N2250" t="b">
        <v>0</v>
      </c>
      <c r="O2250">
        <v>128</v>
      </c>
      <c r="P2250" t="b">
        <v>1</v>
      </c>
      <c r="Q2250" t="s">
        <v>8295</v>
      </c>
      <c r="R2250">
        <f>ROUND(E2250/D2250*100,0)</f>
        <v>107</v>
      </c>
      <c r="S2250">
        <f>IFERROR(ROUND(E2250/O2250,2),0)</f>
        <v>58.63</v>
      </c>
      <c r="T2250" s="11" t="s">
        <v>8339</v>
      </c>
      <c r="U2250" t="s">
        <v>8357</v>
      </c>
    </row>
    <row r="2251" spans="1:21" ht="43.2" x14ac:dyDescent="0.3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5">
        <f t="shared" si="70"/>
        <v>41366.661631944444</v>
      </c>
      <c r="K2251">
        <v>1362329565</v>
      </c>
      <c r="L2251" s="15">
        <f>(((K2251/60)/60)/24)+DATE(1970,1,1)</f>
        <v>41336.703298611108</v>
      </c>
      <c r="M2251" s="10">
        <f t="shared" si="71"/>
        <v>2013</v>
      </c>
      <c r="N2251" t="b">
        <v>0</v>
      </c>
      <c r="O2251">
        <v>180</v>
      </c>
      <c r="P2251" t="b">
        <v>1</v>
      </c>
      <c r="Q2251" t="s">
        <v>8295</v>
      </c>
      <c r="R2251">
        <f>ROUND(E2251/D2251*100,0)</f>
        <v>169</v>
      </c>
      <c r="S2251">
        <f>IFERROR(ROUND(E2251/O2251,2),0)</f>
        <v>32.82</v>
      </c>
      <c r="T2251" s="11" t="s">
        <v>8339</v>
      </c>
      <c r="U2251" t="s">
        <v>8357</v>
      </c>
    </row>
    <row r="2252" spans="1:21" ht="43.2" x14ac:dyDescent="0.3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5">
        <f t="shared" si="70"/>
        <v>42707.0471412037</v>
      </c>
      <c r="K2252">
        <v>1478131673</v>
      </c>
      <c r="L2252" s="15">
        <f>(((K2252/60)/60)/24)+DATE(1970,1,1)</f>
        <v>42677.005474537036</v>
      </c>
      <c r="M2252" s="10">
        <f t="shared" si="71"/>
        <v>2016</v>
      </c>
      <c r="N2252" t="b">
        <v>0</v>
      </c>
      <c r="O2252">
        <v>571</v>
      </c>
      <c r="P2252" t="b">
        <v>1</v>
      </c>
      <c r="Q2252" t="s">
        <v>8295</v>
      </c>
      <c r="R2252">
        <f>ROUND(E2252/D2252*100,0)</f>
        <v>975</v>
      </c>
      <c r="S2252">
        <f>IFERROR(ROUND(E2252/O2252,2),0)</f>
        <v>426.93</v>
      </c>
      <c r="T2252" s="11" t="s">
        <v>8339</v>
      </c>
      <c r="U2252" t="s">
        <v>8357</v>
      </c>
    </row>
    <row r="2253" spans="1:21" ht="43.2" x14ac:dyDescent="0.3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5">
        <f t="shared" si="70"/>
        <v>41867.34579861111</v>
      </c>
      <c r="K2253">
        <v>1406362677</v>
      </c>
      <c r="L2253" s="15">
        <f>(((K2253/60)/60)/24)+DATE(1970,1,1)</f>
        <v>41846.34579861111</v>
      </c>
      <c r="M2253" s="10">
        <f t="shared" si="71"/>
        <v>2014</v>
      </c>
      <c r="N2253" t="b">
        <v>0</v>
      </c>
      <c r="O2253">
        <v>480</v>
      </c>
      <c r="P2253" t="b">
        <v>1</v>
      </c>
      <c r="Q2253" t="s">
        <v>8295</v>
      </c>
      <c r="R2253">
        <f>ROUND(E2253/D2253*100,0)</f>
        <v>134</v>
      </c>
      <c r="S2253">
        <f>IFERROR(ROUND(E2253/O2253,2),0)</f>
        <v>23.81</v>
      </c>
      <c r="T2253" s="11" t="s">
        <v>8339</v>
      </c>
      <c r="U2253" t="s">
        <v>8357</v>
      </c>
    </row>
    <row r="2254" spans="1:21" ht="43.2" x14ac:dyDescent="0.3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5">
        <f t="shared" si="70"/>
        <v>42588.327986111108</v>
      </c>
      <c r="K2254">
        <v>1469173938</v>
      </c>
      <c r="L2254" s="15">
        <f>(((K2254/60)/60)/24)+DATE(1970,1,1)</f>
        <v>42573.327986111108</v>
      </c>
      <c r="M2254" s="10">
        <f t="shared" si="71"/>
        <v>2016</v>
      </c>
      <c r="N2254" t="b">
        <v>0</v>
      </c>
      <c r="O2254">
        <v>249</v>
      </c>
      <c r="P2254" t="b">
        <v>1</v>
      </c>
      <c r="Q2254" t="s">
        <v>8295</v>
      </c>
      <c r="R2254">
        <f>ROUND(E2254/D2254*100,0)</f>
        <v>272</v>
      </c>
      <c r="S2254">
        <f>IFERROR(ROUND(E2254/O2254,2),0)</f>
        <v>98.41</v>
      </c>
      <c r="T2254" s="11" t="s">
        <v>8339</v>
      </c>
      <c r="U2254" t="s">
        <v>8357</v>
      </c>
    </row>
    <row r="2255" spans="1:21" ht="43.2" x14ac:dyDescent="0.3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5">
        <f t="shared" si="70"/>
        <v>42326.672997685186</v>
      </c>
      <c r="K2255">
        <v>1445267347</v>
      </c>
      <c r="L2255" s="15">
        <f>(((K2255/60)/60)/24)+DATE(1970,1,1)</f>
        <v>42296.631331018521</v>
      </c>
      <c r="M2255" s="10">
        <f t="shared" si="71"/>
        <v>2015</v>
      </c>
      <c r="N2255" t="b">
        <v>0</v>
      </c>
      <c r="O2255">
        <v>84</v>
      </c>
      <c r="P2255" t="b">
        <v>1</v>
      </c>
      <c r="Q2255" t="s">
        <v>8295</v>
      </c>
      <c r="R2255">
        <f>ROUND(E2255/D2255*100,0)</f>
        <v>113</v>
      </c>
      <c r="S2255">
        <f>IFERROR(ROUND(E2255/O2255,2),0)</f>
        <v>107.32</v>
      </c>
      <c r="T2255" s="11" t="s">
        <v>8339</v>
      </c>
      <c r="U2255" t="s">
        <v>8357</v>
      </c>
    </row>
    <row r="2256" spans="1:21" ht="43.2" x14ac:dyDescent="0.3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5">
        <f t="shared" si="70"/>
        <v>42759.647777777776</v>
      </c>
      <c r="K2256">
        <v>1484667168</v>
      </c>
      <c r="L2256" s="15">
        <f>(((K2256/60)/60)/24)+DATE(1970,1,1)</f>
        <v>42752.647777777776</v>
      </c>
      <c r="M2256" s="10">
        <f t="shared" si="71"/>
        <v>2017</v>
      </c>
      <c r="N2256" t="b">
        <v>0</v>
      </c>
      <c r="O2256">
        <v>197</v>
      </c>
      <c r="P2256" t="b">
        <v>1</v>
      </c>
      <c r="Q2256" t="s">
        <v>8295</v>
      </c>
      <c r="R2256">
        <f>ROUND(E2256/D2256*100,0)</f>
        <v>460</v>
      </c>
      <c r="S2256">
        <f>IFERROR(ROUND(E2256/O2256,2),0)</f>
        <v>11.67</v>
      </c>
      <c r="T2256" s="11" t="s">
        <v>8339</v>
      </c>
      <c r="U2256" t="s">
        <v>8357</v>
      </c>
    </row>
    <row r="2257" spans="1:21" ht="28.8" x14ac:dyDescent="0.3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5">
        <f t="shared" si="70"/>
        <v>42497.951979166668</v>
      </c>
      <c r="K2257">
        <v>1460069451</v>
      </c>
      <c r="L2257" s="15">
        <f>(((K2257/60)/60)/24)+DATE(1970,1,1)</f>
        <v>42467.951979166668</v>
      </c>
      <c r="M2257" s="10">
        <f t="shared" si="71"/>
        <v>2016</v>
      </c>
      <c r="N2257" t="b">
        <v>0</v>
      </c>
      <c r="O2257">
        <v>271</v>
      </c>
      <c r="P2257" t="b">
        <v>1</v>
      </c>
      <c r="Q2257" t="s">
        <v>8295</v>
      </c>
      <c r="R2257">
        <f>ROUND(E2257/D2257*100,0)</f>
        <v>287</v>
      </c>
      <c r="S2257">
        <f>IFERROR(ROUND(E2257/O2257,2),0)</f>
        <v>41.78</v>
      </c>
      <c r="T2257" s="11" t="s">
        <v>8339</v>
      </c>
      <c r="U2257" t="s">
        <v>8357</v>
      </c>
    </row>
    <row r="2258" spans="1:21" ht="43.2" x14ac:dyDescent="0.3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5">
        <f t="shared" si="70"/>
        <v>42696.451921296291</v>
      </c>
      <c r="K2258">
        <v>1478602246</v>
      </c>
      <c r="L2258" s="15">
        <f>(((K2258/60)/60)/24)+DATE(1970,1,1)</f>
        <v>42682.451921296291</v>
      </c>
      <c r="M2258" s="10">
        <f t="shared" si="71"/>
        <v>2016</v>
      </c>
      <c r="N2258" t="b">
        <v>0</v>
      </c>
      <c r="O2258">
        <v>50</v>
      </c>
      <c r="P2258" t="b">
        <v>1</v>
      </c>
      <c r="Q2258" t="s">
        <v>8295</v>
      </c>
      <c r="R2258">
        <f>ROUND(E2258/D2258*100,0)</f>
        <v>223</v>
      </c>
      <c r="S2258">
        <f>IFERROR(ROUND(E2258/O2258,2),0)</f>
        <v>21.38</v>
      </c>
      <c r="T2258" s="11" t="s">
        <v>8339</v>
      </c>
      <c r="U2258" t="s">
        <v>8357</v>
      </c>
    </row>
    <row r="2259" spans="1:21" ht="57.6" x14ac:dyDescent="0.3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5">
        <f t="shared" si="70"/>
        <v>42540.958333333328</v>
      </c>
      <c r="K2259">
        <v>1463351329</v>
      </c>
      <c r="L2259" s="15">
        <f>(((K2259/60)/60)/24)+DATE(1970,1,1)</f>
        <v>42505.936678240745</v>
      </c>
      <c r="M2259" s="10">
        <f t="shared" si="71"/>
        <v>2016</v>
      </c>
      <c r="N2259" t="b">
        <v>0</v>
      </c>
      <c r="O2259">
        <v>169</v>
      </c>
      <c r="P2259" t="b">
        <v>1</v>
      </c>
      <c r="Q2259" t="s">
        <v>8295</v>
      </c>
      <c r="R2259">
        <f>ROUND(E2259/D2259*100,0)</f>
        <v>636</v>
      </c>
      <c r="S2259">
        <f>IFERROR(ROUND(E2259/O2259,2),0)</f>
        <v>94.1</v>
      </c>
      <c r="T2259" s="11" t="s">
        <v>8339</v>
      </c>
      <c r="U2259" t="s">
        <v>8357</v>
      </c>
    </row>
    <row r="2260" spans="1:21" ht="28.8" x14ac:dyDescent="0.3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5">
        <f t="shared" si="70"/>
        <v>42166.75100694444</v>
      </c>
      <c r="K2260">
        <v>1431453687</v>
      </c>
      <c r="L2260" s="15">
        <f>(((K2260/60)/60)/24)+DATE(1970,1,1)</f>
        <v>42136.75100694444</v>
      </c>
      <c r="M2260" s="10">
        <f t="shared" si="71"/>
        <v>2015</v>
      </c>
      <c r="N2260" t="b">
        <v>0</v>
      </c>
      <c r="O2260">
        <v>205</v>
      </c>
      <c r="P2260" t="b">
        <v>1</v>
      </c>
      <c r="Q2260" t="s">
        <v>8295</v>
      </c>
      <c r="R2260">
        <f>ROUND(E2260/D2260*100,0)</f>
        <v>147</v>
      </c>
      <c r="S2260">
        <f>IFERROR(ROUND(E2260/O2260,2),0)</f>
        <v>15.72</v>
      </c>
      <c r="T2260" s="11" t="s">
        <v>8339</v>
      </c>
      <c r="U2260" t="s">
        <v>8357</v>
      </c>
    </row>
    <row r="2261" spans="1:21" ht="43.2" x14ac:dyDescent="0.3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5">
        <f t="shared" si="70"/>
        <v>42712.804814814815</v>
      </c>
      <c r="K2261">
        <v>1480360736</v>
      </c>
      <c r="L2261" s="15">
        <f>(((K2261/60)/60)/24)+DATE(1970,1,1)</f>
        <v>42702.804814814815</v>
      </c>
      <c r="M2261" s="10">
        <f t="shared" si="71"/>
        <v>2016</v>
      </c>
      <c r="N2261" t="b">
        <v>0</v>
      </c>
      <c r="O2261">
        <v>206</v>
      </c>
      <c r="P2261" t="b">
        <v>1</v>
      </c>
      <c r="Q2261" t="s">
        <v>8295</v>
      </c>
      <c r="R2261">
        <f>ROUND(E2261/D2261*100,0)</f>
        <v>1867</v>
      </c>
      <c r="S2261">
        <f>IFERROR(ROUND(E2261/O2261,2),0)</f>
        <v>90.64</v>
      </c>
      <c r="T2261" s="11" t="s">
        <v>8339</v>
      </c>
      <c r="U2261" t="s">
        <v>8357</v>
      </c>
    </row>
    <row r="2262" spans="1:21" ht="43.2" x14ac:dyDescent="0.3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5">
        <f t="shared" si="70"/>
        <v>41724.975115740745</v>
      </c>
      <c r="K2262">
        <v>1393287850</v>
      </c>
      <c r="L2262" s="15">
        <f>(((K2262/60)/60)/24)+DATE(1970,1,1)</f>
        <v>41695.016782407409</v>
      </c>
      <c r="M2262" s="10">
        <f t="shared" si="71"/>
        <v>2014</v>
      </c>
      <c r="N2262" t="b">
        <v>0</v>
      </c>
      <c r="O2262">
        <v>84</v>
      </c>
      <c r="P2262" t="b">
        <v>1</v>
      </c>
      <c r="Q2262" t="s">
        <v>8295</v>
      </c>
      <c r="R2262">
        <f>ROUND(E2262/D2262*100,0)</f>
        <v>327</v>
      </c>
      <c r="S2262">
        <f>IFERROR(ROUND(E2262/O2262,2),0)</f>
        <v>97.3</v>
      </c>
      <c r="T2262" s="11" t="s">
        <v>8339</v>
      </c>
      <c r="U2262" t="s">
        <v>8357</v>
      </c>
    </row>
    <row r="2263" spans="1:21" ht="43.2" x14ac:dyDescent="0.3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5">
        <f t="shared" si="70"/>
        <v>42780.724768518514</v>
      </c>
      <c r="K2263">
        <v>1485278620</v>
      </c>
      <c r="L2263" s="15">
        <f>(((K2263/60)/60)/24)+DATE(1970,1,1)</f>
        <v>42759.724768518514</v>
      </c>
      <c r="M2263" s="10">
        <f t="shared" si="71"/>
        <v>2017</v>
      </c>
      <c r="N2263" t="b">
        <v>0</v>
      </c>
      <c r="O2263">
        <v>210</v>
      </c>
      <c r="P2263" t="b">
        <v>1</v>
      </c>
      <c r="Q2263" t="s">
        <v>8295</v>
      </c>
      <c r="R2263">
        <f>ROUND(E2263/D2263*100,0)</f>
        <v>780</v>
      </c>
      <c r="S2263">
        <f>IFERROR(ROUND(E2263/O2263,2),0)</f>
        <v>37.119999999999997</v>
      </c>
      <c r="T2263" s="11" t="s">
        <v>8339</v>
      </c>
      <c r="U2263" t="s">
        <v>8357</v>
      </c>
    </row>
    <row r="2264" spans="1:21" ht="43.2" x14ac:dyDescent="0.3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5">
        <f t="shared" si="70"/>
        <v>41961</v>
      </c>
      <c r="K2264">
        <v>1413295358</v>
      </c>
      <c r="L2264" s="15">
        <f>(((K2264/60)/60)/24)+DATE(1970,1,1)</f>
        <v>41926.585162037038</v>
      </c>
      <c r="M2264" s="10">
        <f t="shared" si="71"/>
        <v>2014</v>
      </c>
      <c r="N2264" t="b">
        <v>0</v>
      </c>
      <c r="O2264">
        <v>181</v>
      </c>
      <c r="P2264" t="b">
        <v>1</v>
      </c>
      <c r="Q2264" t="s">
        <v>8295</v>
      </c>
      <c r="R2264">
        <f>ROUND(E2264/D2264*100,0)</f>
        <v>154</v>
      </c>
      <c r="S2264">
        <f>IFERROR(ROUND(E2264/O2264,2),0)</f>
        <v>28.1</v>
      </c>
      <c r="T2264" s="11" t="s">
        <v>8339</v>
      </c>
      <c r="U2264" t="s">
        <v>8357</v>
      </c>
    </row>
    <row r="2265" spans="1:21" ht="43.2" x14ac:dyDescent="0.3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5">
        <f t="shared" si="70"/>
        <v>42035.832326388889</v>
      </c>
      <c r="K2265">
        <v>1420919913</v>
      </c>
      <c r="L2265" s="15">
        <f>(((K2265/60)/60)/24)+DATE(1970,1,1)</f>
        <v>42014.832326388889</v>
      </c>
      <c r="M2265" s="10">
        <f t="shared" si="71"/>
        <v>2015</v>
      </c>
      <c r="N2265" t="b">
        <v>0</v>
      </c>
      <c r="O2265">
        <v>60</v>
      </c>
      <c r="P2265" t="b">
        <v>1</v>
      </c>
      <c r="Q2265" t="s">
        <v>8295</v>
      </c>
      <c r="R2265">
        <f>ROUND(E2265/D2265*100,0)</f>
        <v>116</v>
      </c>
      <c r="S2265">
        <f>IFERROR(ROUND(E2265/O2265,2),0)</f>
        <v>144.43</v>
      </c>
      <c r="T2265" s="11" t="s">
        <v>8339</v>
      </c>
      <c r="U2265" t="s">
        <v>8357</v>
      </c>
    </row>
    <row r="2266" spans="1:21" ht="57.6" x14ac:dyDescent="0.3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5">
        <f t="shared" si="70"/>
        <v>42513.125</v>
      </c>
      <c r="K2266">
        <v>1462543114</v>
      </c>
      <c r="L2266" s="15">
        <f>(((K2266/60)/60)/24)+DATE(1970,1,1)</f>
        <v>42496.582337962958</v>
      </c>
      <c r="M2266" s="10">
        <f t="shared" si="71"/>
        <v>2016</v>
      </c>
      <c r="N2266" t="b">
        <v>0</v>
      </c>
      <c r="O2266">
        <v>445</v>
      </c>
      <c r="P2266" t="b">
        <v>1</v>
      </c>
      <c r="Q2266" t="s">
        <v>8295</v>
      </c>
      <c r="R2266">
        <f>ROUND(E2266/D2266*100,0)</f>
        <v>180</v>
      </c>
      <c r="S2266">
        <f>IFERROR(ROUND(E2266/O2266,2),0)</f>
        <v>24.27</v>
      </c>
      <c r="T2266" s="11" t="s">
        <v>8339</v>
      </c>
      <c r="U2266" t="s">
        <v>8357</v>
      </c>
    </row>
    <row r="2267" spans="1:21" ht="43.2" x14ac:dyDescent="0.3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5">
        <f t="shared" si="70"/>
        <v>42696.853090277778</v>
      </c>
      <c r="K2267">
        <v>1479241707</v>
      </c>
      <c r="L2267" s="15">
        <f>(((K2267/60)/60)/24)+DATE(1970,1,1)</f>
        <v>42689.853090277778</v>
      </c>
      <c r="M2267" s="10">
        <f t="shared" si="71"/>
        <v>2016</v>
      </c>
      <c r="N2267" t="b">
        <v>0</v>
      </c>
      <c r="O2267">
        <v>17</v>
      </c>
      <c r="P2267" t="b">
        <v>1</v>
      </c>
      <c r="Q2267" t="s">
        <v>8295</v>
      </c>
      <c r="R2267">
        <f>ROUND(E2267/D2267*100,0)</f>
        <v>299</v>
      </c>
      <c r="S2267">
        <f>IFERROR(ROUND(E2267/O2267,2),0)</f>
        <v>35.119999999999997</v>
      </c>
      <c r="T2267" s="11" t="s">
        <v>8339</v>
      </c>
      <c r="U2267" t="s">
        <v>8357</v>
      </c>
    </row>
    <row r="2268" spans="1:21" ht="43.2" x14ac:dyDescent="0.3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5">
        <f t="shared" si="70"/>
        <v>42487.083333333328</v>
      </c>
      <c r="K2268">
        <v>1460235592</v>
      </c>
      <c r="L2268" s="15">
        <f>(((K2268/60)/60)/24)+DATE(1970,1,1)</f>
        <v>42469.874907407408</v>
      </c>
      <c r="M2268" s="10">
        <f t="shared" si="71"/>
        <v>2016</v>
      </c>
      <c r="N2268" t="b">
        <v>0</v>
      </c>
      <c r="O2268">
        <v>194</v>
      </c>
      <c r="P2268" t="b">
        <v>1</v>
      </c>
      <c r="Q2268" t="s">
        <v>8295</v>
      </c>
      <c r="R2268">
        <f>ROUND(E2268/D2268*100,0)</f>
        <v>320</v>
      </c>
      <c r="S2268">
        <f>IFERROR(ROUND(E2268/O2268,2),0)</f>
        <v>24.76</v>
      </c>
      <c r="T2268" s="11" t="s">
        <v>8339</v>
      </c>
      <c r="U2268" t="s">
        <v>8357</v>
      </c>
    </row>
    <row r="2269" spans="1:21" ht="43.2" x14ac:dyDescent="0.3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5">
        <f t="shared" si="70"/>
        <v>41994.041666666672</v>
      </c>
      <c r="K2269">
        <v>1416945297</v>
      </c>
      <c r="L2269" s="15">
        <f>(((K2269/60)/60)/24)+DATE(1970,1,1)</f>
        <v>41968.829826388886</v>
      </c>
      <c r="M2269" s="10">
        <f t="shared" si="71"/>
        <v>2014</v>
      </c>
      <c r="N2269" t="b">
        <v>0</v>
      </c>
      <c r="O2269">
        <v>404</v>
      </c>
      <c r="P2269" t="b">
        <v>1</v>
      </c>
      <c r="Q2269" t="s">
        <v>8295</v>
      </c>
      <c r="R2269">
        <f>ROUND(E2269/D2269*100,0)</f>
        <v>381</v>
      </c>
      <c r="S2269">
        <f>IFERROR(ROUND(E2269/O2269,2),0)</f>
        <v>188.38</v>
      </c>
      <c r="T2269" s="11" t="s">
        <v>8339</v>
      </c>
      <c r="U2269" t="s">
        <v>8357</v>
      </c>
    </row>
    <row r="2270" spans="1:21" ht="43.2" x14ac:dyDescent="0.3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5">
        <f t="shared" si="70"/>
        <v>42806.082349537035</v>
      </c>
      <c r="K2270">
        <v>1486691915</v>
      </c>
      <c r="L2270" s="15">
        <f>(((K2270/60)/60)/24)+DATE(1970,1,1)</f>
        <v>42776.082349537035</v>
      </c>
      <c r="M2270" s="10">
        <f t="shared" si="71"/>
        <v>2017</v>
      </c>
      <c r="N2270" t="b">
        <v>0</v>
      </c>
      <c r="O2270">
        <v>194</v>
      </c>
      <c r="P2270" t="b">
        <v>1</v>
      </c>
      <c r="Q2270" t="s">
        <v>8295</v>
      </c>
      <c r="R2270">
        <f>ROUND(E2270/D2270*100,0)</f>
        <v>103</v>
      </c>
      <c r="S2270">
        <f>IFERROR(ROUND(E2270/O2270,2),0)</f>
        <v>148.08000000000001</v>
      </c>
      <c r="T2270" s="11" t="s">
        <v>8339</v>
      </c>
      <c r="U2270" t="s">
        <v>8357</v>
      </c>
    </row>
    <row r="2271" spans="1:21" ht="43.2" x14ac:dyDescent="0.3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5">
        <f t="shared" si="70"/>
        <v>42801.208333333328</v>
      </c>
      <c r="K2271">
        <v>1486745663</v>
      </c>
      <c r="L2271" s="15">
        <f>(((K2271/60)/60)/24)+DATE(1970,1,1)</f>
        <v>42776.704432870371</v>
      </c>
      <c r="M2271" s="10">
        <f t="shared" si="71"/>
        <v>2017</v>
      </c>
      <c r="N2271" t="b">
        <v>0</v>
      </c>
      <c r="O2271">
        <v>902</v>
      </c>
      <c r="P2271" t="b">
        <v>1</v>
      </c>
      <c r="Q2271" t="s">
        <v>8295</v>
      </c>
      <c r="R2271">
        <f>ROUND(E2271/D2271*100,0)</f>
        <v>1802</v>
      </c>
      <c r="S2271">
        <f>IFERROR(ROUND(E2271/O2271,2),0)</f>
        <v>49.93</v>
      </c>
      <c r="T2271" s="11" t="s">
        <v>8339</v>
      </c>
      <c r="U2271" t="s">
        <v>8357</v>
      </c>
    </row>
    <row r="2272" spans="1:21" ht="43.2" x14ac:dyDescent="0.3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5">
        <f t="shared" si="70"/>
        <v>42745.915972222225</v>
      </c>
      <c r="K2272">
        <v>1482353513</v>
      </c>
      <c r="L2272" s="15">
        <f>(((K2272/60)/60)/24)+DATE(1970,1,1)</f>
        <v>42725.869363425925</v>
      </c>
      <c r="M2272" s="10">
        <f t="shared" si="71"/>
        <v>2016</v>
      </c>
      <c r="N2272" t="b">
        <v>0</v>
      </c>
      <c r="O2272">
        <v>1670</v>
      </c>
      <c r="P2272" t="b">
        <v>1</v>
      </c>
      <c r="Q2272" t="s">
        <v>8295</v>
      </c>
      <c r="R2272">
        <f>ROUND(E2272/D2272*100,0)</f>
        <v>720</v>
      </c>
      <c r="S2272">
        <f>IFERROR(ROUND(E2272/O2272,2),0)</f>
        <v>107.82</v>
      </c>
      <c r="T2272" s="11" t="s">
        <v>8339</v>
      </c>
      <c r="U2272" t="s">
        <v>8357</v>
      </c>
    </row>
    <row r="2273" spans="1:21" ht="43.2" x14ac:dyDescent="0.3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5">
        <f t="shared" si="70"/>
        <v>42714.000046296293</v>
      </c>
      <c r="K2273">
        <v>1478736004</v>
      </c>
      <c r="L2273" s="15">
        <f>(((K2273/60)/60)/24)+DATE(1970,1,1)</f>
        <v>42684.000046296293</v>
      </c>
      <c r="M2273" s="10">
        <f t="shared" si="71"/>
        <v>2016</v>
      </c>
      <c r="N2273" t="b">
        <v>0</v>
      </c>
      <c r="O2273">
        <v>1328</v>
      </c>
      <c r="P2273" t="b">
        <v>1</v>
      </c>
      <c r="Q2273" t="s">
        <v>8295</v>
      </c>
      <c r="R2273">
        <f>ROUND(E2273/D2273*100,0)</f>
        <v>283</v>
      </c>
      <c r="S2273">
        <f>IFERROR(ROUND(E2273/O2273,2),0)</f>
        <v>42.63</v>
      </c>
      <c r="T2273" s="11" t="s">
        <v>8339</v>
      </c>
      <c r="U2273" t="s">
        <v>8357</v>
      </c>
    </row>
    <row r="2274" spans="1:21" ht="43.2" x14ac:dyDescent="0.3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5">
        <f t="shared" si="70"/>
        <v>42345.699490740735</v>
      </c>
      <c r="K2274">
        <v>1446914836</v>
      </c>
      <c r="L2274" s="15">
        <f>(((K2274/60)/60)/24)+DATE(1970,1,1)</f>
        <v>42315.699490740735</v>
      </c>
      <c r="M2274" s="10">
        <f t="shared" si="71"/>
        <v>2015</v>
      </c>
      <c r="N2274" t="b">
        <v>0</v>
      </c>
      <c r="O2274">
        <v>944</v>
      </c>
      <c r="P2274" t="b">
        <v>1</v>
      </c>
      <c r="Q2274" t="s">
        <v>8295</v>
      </c>
      <c r="R2274">
        <f>ROUND(E2274/D2274*100,0)</f>
        <v>1357</v>
      </c>
      <c r="S2274">
        <f>IFERROR(ROUND(E2274/O2274,2),0)</f>
        <v>14.37</v>
      </c>
      <c r="T2274" s="11" t="s">
        <v>8339</v>
      </c>
      <c r="U2274" t="s">
        <v>8357</v>
      </c>
    </row>
    <row r="2275" spans="1:21" ht="43.2" x14ac:dyDescent="0.3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5">
        <f t="shared" si="70"/>
        <v>42806.507430555561</v>
      </c>
      <c r="K2275">
        <v>1487164242</v>
      </c>
      <c r="L2275" s="15">
        <f>(((K2275/60)/60)/24)+DATE(1970,1,1)</f>
        <v>42781.549097222218</v>
      </c>
      <c r="M2275" s="10">
        <f t="shared" si="71"/>
        <v>2017</v>
      </c>
      <c r="N2275" t="b">
        <v>0</v>
      </c>
      <c r="O2275">
        <v>147</v>
      </c>
      <c r="P2275" t="b">
        <v>1</v>
      </c>
      <c r="Q2275" t="s">
        <v>8295</v>
      </c>
      <c r="R2275">
        <f>ROUND(E2275/D2275*100,0)</f>
        <v>220</v>
      </c>
      <c r="S2275">
        <f>IFERROR(ROUND(E2275/O2275,2),0)</f>
        <v>37.479999999999997</v>
      </c>
      <c r="T2275" s="11" t="s">
        <v>8339</v>
      </c>
      <c r="U2275" t="s">
        <v>8357</v>
      </c>
    </row>
    <row r="2276" spans="1:21" ht="57.6" x14ac:dyDescent="0.3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5">
        <f t="shared" si="70"/>
        <v>41693.500659722224</v>
      </c>
      <c r="K2276">
        <v>1390564857</v>
      </c>
      <c r="L2276" s="15">
        <f>(((K2276/60)/60)/24)+DATE(1970,1,1)</f>
        <v>41663.500659722224</v>
      </c>
      <c r="M2276" s="10">
        <f t="shared" si="71"/>
        <v>2014</v>
      </c>
      <c r="N2276" t="b">
        <v>0</v>
      </c>
      <c r="O2276">
        <v>99</v>
      </c>
      <c r="P2276" t="b">
        <v>1</v>
      </c>
      <c r="Q2276" t="s">
        <v>8295</v>
      </c>
      <c r="R2276">
        <f>ROUND(E2276/D2276*100,0)</f>
        <v>120</v>
      </c>
      <c r="S2276">
        <f>IFERROR(ROUND(E2276/O2276,2),0)</f>
        <v>30.2</v>
      </c>
      <c r="T2276" s="11" t="s">
        <v>8339</v>
      </c>
      <c r="U2276" t="s">
        <v>8357</v>
      </c>
    </row>
    <row r="2277" spans="1:21" ht="43.2" x14ac:dyDescent="0.3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5">
        <f t="shared" si="70"/>
        <v>41995.616655092599</v>
      </c>
      <c r="K2277">
        <v>1416667679</v>
      </c>
      <c r="L2277" s="15">
        <f>(((K2277/60)/60)/24)+DATE(1970,1,1)</f>
        <v>41965.616655092599</v>
      </c>
      <c r="M2277" s="10">
        <f t="shared" si="71"/>
        <v>2014</v>
      </c>
      <c r="N2277" t="b">
        <v>0</v>
      </c>
      <c r="O2277">
        <v>79</v>
      </c>
      <c r="P2277" t="b">
        <v>1</v>
      </c>
      <c r="Q2277" t="s">
        <v>8295</v>
      </c>
      <c r="R2277">
        <f>ROUND(E2277/D2277*100,0)</f>
        <v>408</v>
      </c>
      <c r="S2277">
        <f>IFERROR(ROUND(E2277/O2277,2),0)</f>
        <v>33.549999999999997</v>
      </c>
      <c r="T2277" s="11" t="s">
        <v>8339</v>
      </c>
      <c r="U2277" t="s">
        <v>8357</v>
      </c>
    </row>
    <row r="2278" spans="1:21" ht="57.6" x14ac:dyDescent="0.3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5">
        <f t="shared" si="70"/>
        <v>41644.651493055557</v>
      </c>
      <c r="K2278">
        <v>1386344289</v>
      </c>
      <c r="L2278" s="15">
        <f>(((K2278/60)/60)/24)+DATE(1970,1,1)</f>
        <v>41614.651493055557</v>
      </c>
      <c r="M2278" s="10">
        <f t="shared" si="71"/>
        <v>2013</v>
      </c>
      <c r="N2278" t="b">
        <v>0</v>
      </c>
      <c r="O2278">
        <v>75</v>
      </c>
      <c r="P2278" t="b">
        <v>1</v>
      </c>
      <c r="Q2278" t="s">
        <v>8295</v>
      </c>
      <c r="R2278">
        <f>ROUND(E2278/D2278*100,0)</f>
        <v>106</v>
      </c>
      <c r="S2278">
        <f>IFERROR(ROUND(E2278/O2278,2),0)</f>
        <v>64.75</v>
      </c>
      <c r="T2278" s="11" t="s">
        <v>8339</v>
      </c>
      <c r="U2278" t="s">
        <v>8357</v>
      </c>
    </row>
    <row r="2279" spans="1:21" ht="43.2" x14ac:dyDescent="0.3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5">
        <f t="shared" si="70"/>
        <v>40966.678506944445</v>
      </c>
      <c r="K2279">
        <v>1327767423</v>
      </c>
      <c r="L2279" s="15">
        <f>(((K2279/60)/60)/24)+DATE(1970,1,1)</f>
        <v>40936.678506944445</v>
      </c>
      <c r="M2279" s="10">
        <f t="shared" si="71"/>
        <v>2012</v>
      </c>
      <c r="N2279" t="b">
        <v>0</v>
      </c>
      <c r="O2279">
        <v>207</v>
      </c>
      <c r="P2279" t="b">
        <v>1</v>
      </c>
      <c r="Q2279" t="s">
        <v>8295</v>
      </c>
      <c r="R2279">
        <f>ROUND(E2279/D2279*100,0)</f>
        <v>141</v>
      </c>
      <c r="S2279">
        <f>IFERROR(ROUND(E2279/O2279,2),0)</f>
        <v>57.93</v>
      </c>
      <c r="T2279" s="11" t="s">
        <v>8339</v>
      </c>
      <c r="U2279" t="s">
        <v>8357</v>
      </c>
    </row>
    <row r="2280" spans="1:21" ht="28.8" x14ac:dyDescent="0.3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5">
        <f t="shared" si="70"/>
        <v>42372.957638888889</v>
      </c>
      <c r="K2280">
        <v>1448902867</v>
      </c>
      <c r="L2280" s="15">
        <f>(((K2280/60)/60)/24)+DATE(1970,1,1)</f>
        <v>42338.709108796291</v>
      </c>
      <c r="M2280" s="10">
        <f t="shared" si="71"/>
        <v>2015</v>
      </c>
      <c r="N2280" t="b">
        <v>0</v>
      </c>
      <c r="O2280">
        <v>102</v>
      </c>
      <c r="P2280" t="b">
        <v>1</v>
      </c>
      <c r="Q2280" t="s">
        <v>8295</v>
      </c>
      <c r="R2280">
        <f>ROUND(E2280/D2280*100,0)</f>
        <v>271</v>
      </c>
      <c r="S2280">
        <f>IFERROR(ROUND(E2280/O2280,2),0)</f>
        <v>53.08</v>
      </c>
      <c r="T2280" s="11" t="s">
        <v>8339</v>
      </c>
      <c r="U2280" t="s">
        <v>8357</v>
      </c>
    </row>
    <row r="2281" spans="1:21" ht="43.2" x14ac:dyDescent="0.3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5">
        <f t="shared" si="70"/>
        <v>42039.166666666672</v>
      </c>
      <c r="K2281">
        <v>1421436099</v>
      </c>
      <c r="L2281" s="15">
        <f>(((K2281/60)/60)/24)+DATE(1970,1,1)</f>
        <v>42020.806701388887</v>
      </c>
      <c r="M2281" s="10">
        <f t="shared" si="71"/>
        <v>2015</v>
      </c>
      <c r="N2281" t="b">
        <v>0</v>
      </c>
      <c r="O2281">
        <v>32</v>
      </c>
      <c r="P2281" t="b">
        <v>1</v>
      </c>
      <c r="Q2281" t="s">
        <v>8295</v>
      </c>
      <c r="R2281">
        <f>ROUND(E2281/D2281*100,0)</f>
        <v>154</v>
      </c>
      <c r="S2281">
        <f>IFERROR(ROUND(E2281/O2281,2),0)</f>
        <v>48.06</v>
      </c>
      <c r="T2281" s="11" t="s">
        <v>8339</v>
      </c>
      <c r="U2281" t="s">
        <v>8357</v>
      </c>
    </row>
    <row r="2282" spans="1:21" ht="57.6" x14ac:dyDescent="0.3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5">
        <f t="shared" si="70"/>
        <v>42264.624895833331</v>
      </c>
      <c r="K2282">
        <v>1439909991</v>
      </c>
      <c r="L2282" s="15">
        <f>(((K2282/60)/60)/24)+DATE(1970,1,1)</f>
        <v>42234.624895833331</v>
      </c>
      <c r="M2282" s="10">
        <f t="shared" si="71"/>
        <v>2015</v>
      </c>
      <c r="N2282" t="b">
        <v>0</v>
      </c>
      <c r="O2282">
        <v>480</v>
      </c>
      <c r="P2282" t="b">
        <v>1</v>
      </c>
      <c r="Q2282" t="s">
        <v>8295</v>
      </c>
      <c r="R2282">
        <f>ROUND(E2282/D2282*100,0)</f>
        <v>404</v>
      </c>
      <c r="S2282">
        <f>IFERROR(ROUND(E2282/O2282,2),0)</f>
        <v>82.4</v>
      </c>
      <c r="T2282" s="11" t="s">
        <v>8339</v>
      </c>
      <c r="U2282" t="s">
        <v>8357</v>
      </c>
    </row>
    <row r="2283" spans="1:21" ht="43.2" x14ac:dyDescent="0.3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5">
        <f t="shared" si="70"/>
        <v>40749.284722222219</v>
      </c>
      <c r="K2283">
        <v>1306219897</v>
      </c>
      <c r="L2283" s="15">
        <f>(((K2283/60)/60)/24)+DATE(1970,1,1)</f>
        <v>40687.285844907405</v>
      </c>
      <c r="M2283" s="10">
        <f t="shared" si="71"/>
        <v>2011</v>
      </c>
      <c r="N2283" t="b">
        <v>0</v>
      </c>
      <c r="O2283">
        <v>11</v>
      </c>
      <c r="P2283" t="b">
        <v>1</v>
      </c>
      <c r="Q2283" t="s">
        <v>8274</v>
      </c>
      <c r="R2283">
        <f>ROUND(E2283/D2283*100,0)</f>
        <v>185</v>
      </c>
      <c r="S2283">
        <f>IFERROR(ROUND(E2283/O2283,2),0)</f>
        <v>50.45</v>
      </c>
      <c r="T2283" s="11" t="s">
        <v>8331</v>
      </c>
      <c r="U2283" t="s">
        <v>8332</v>
      </c>
    </row>
    <row r="2284" spans="1:21" ht="28.8" x14ac:dyDescent="0.3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5">
        <f t="shared" si="70"/>
        <v>42383.17460648148</v>
      </c>
      <c r="K2284">
        <v>1447560686</v>
      </c>
      <c r="L2284" s="15">
        <f>(((K2284/60)/60)/24)+DATE(1970,1,1)</f>
        <v>42323.17460648148</v>
      </c>
      <c r="M2284" s="10">
        <f t="shared" si="71"/>
        <v>2015</v>
      </c>
      <c r="N2284" t="b">
        <v>0</v>
      </c>
      <c r="O2284">
        <v>12</v>
      </c>
      <c r="P2284" t="b">
        <v>1</v>
      </c>
      <c r="Q2284" t="s">
        <v>8274</v>
      </c>
      <c r="R2284">
        <f>ROUND(E2284/D2284*100,0)</f>
        <v>185</v>
      </c>
      <c r="S2284">
        <f>IFERROR(ROUND(E2284/O2284,2),0)</f>
        <v>115.83</v>
      </c>
      <c r="T2284" s="11" t="s">
        <v>8331</v>
      </c>
      <c r="U2284" t="s">
        <v>8332</v>
      </c>
    </row>
    <row r="2285" spans="1:21" ht="43.2" x14ac:dyDescent="0.3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5">
        <f t="shared" si="70"/>
        <v>41038.083379629628</v>
      </c>
      <c r="K2285">
        <v>1331348404</v>
      </c>
      <c r="L2285" s="15">
        <f>(((K2285/60)/60)/24)+DATE(1970,1,1)</f>
        <v>40978.125046296293</v>
      </c>
      <c r="M2285" s="10">
        <f t="shared" si="71"/>
        <v>2012</v>
      </c>
      <c r="N2285" t="b">
        <v>0</v>
      </c>
      <c r="O2285">
        <v>48</v>
      </c>
      <c r="P2285" t="b">
        <v>1</v>
      </c>
      <c r="Q2285" t="s">
        <v>8274</v>
      </c>
      <c r="R2285">
        <f>ROUND(E2285/D2285*100,0)</f>
        <v>101</v>
      </c>
      <c r="S2285">
        <f>IFERROR(ROUND(E2285/O2285,2),0)</f>
        <v>63.03</v>
      </c>
      <c r="T2285" s="11" t="s">
        <v>8331</v>
      </c>
      <c r="U2285" t="s">
        <v>8332</v>
      </c>
    </row>
    <row r="2286" spans="1:21" ht="28.8" x14ac:dyDescent="0.3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5">
        <f t="shared" si="70"/>
        <v>40614.166666666664</v>
      </c>
      <c r="K2286">
        <v>1297451245</v>
      </c>
      <c r="L2286" s="15">
        <f>(((K2286/60)/60)/24)+DATE(1970,1,1)</f>
        <v>40585.796817129631</v>
      </c>
      <c r="M2286" s="10">
        <f t="shared" si="71"/>
        <v>2011</v>
      </c>
      <c r="N2286" t="b">
        <v>0</v>
      </c>
      <c r="O2286">
        <v>59</v>
      </c>
      <c r="P2286" t="b">
        <v>1</v>
      </c>
      <c r="Q2286" t="s">
        <v>8274</v>
      </c>
      <c r="R2286">
        <f>ROUND(E2286/D2286*100,0)</f>
        <v>106</v>
      </c>
      <c r="S2286">
        <f>IFERROR(ROUND(E2286/O2286,2),0)</f>
        <v>108.02</v>
      </c>
      <c r="T2286" s="11" t="s">
        <v>8331</v>
      </c>
      <c r="U2286" t="s">
        <v>8332</v>
      </c>
    </row>
    <row r="2287" spans="1:21" ht="43.2" x14ac:dyDescent="0.3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5">
        <f t="shared" si="70"/>
        <v>41089.185682870368</v>
      </c>
      <c r="K2287">
        <v>1338352043</v>
      </c>
      <c r="L2287" s="15">
        <f>(((K2287/60)/60)/24)+DATE(1970,1,1)</f>
        <v>41059.185682870368</v>
      </c>
      <c r="M2287" s="10">
        <f t="shared" si="71"/>
        <v>2012</v>
      </c>
      <c r="N2287" t="b">
        <v>0</v>
      </c>
      <c r="O2287">
        <v>79</v>
      </c>
      <c r="P2287" t="b">
        <v>1</v>
      </c>
      <c r="Q2287" t="s">
        <v>8274</v>
      </c>
      <c r="R2287">
        <f>ROUND(E2287/D2287*100,0)</f>
        <v>121</v>
      </c>
      <c r="S2287">
        <f>IFERROR(ROUND(E2287/O2287,2),0)</f>
        <v>46.09</v>
      </c>
      <c r="T2287" s="11" t="s">
        <v>8331</v>
      </c>
      <c r="U2287" t="s">
        <v>8332</v>
      </c>
    </row>
    <row r="2288" spans="1:21" ht="43.2" x14ac:dyDescent="0.3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5">
        <f t="shared" si="70"/>
        <v>41523.165972222225</v>
      </c>
      <c r="K2288">
        <v>1376003254</v>
      </c>
      <c r="L2288" s="15">
        <f>(((K2288/60)/60)/24)+DATE(1970,1,1)</f>
        <v>41494.963587962964</v>
      </c>
      <c r="M2288" s="10">
        <f t="shared" si="71"/>
        <v>2013</v>
      </c>
      <c r="N2288" t="b">
        <v>0</v>
      </c>
      <c r="O2288">
        <v>14</v>
      </c>
      <c r="P2288" t="b">
        <v>1</v>
      </c>
      <c r="Q2288" t="s">
        <v>8274</v>
      </c>
      <c r="R2288">
        <f>ROUND(E2288/D2288*100,0)</f>
        <v>100</v>
      </c>
      <c r="S2288">
        <f>IFERROR(ROUND(E2288/O2288,2),0)</f>
        <v>107.21</v>
      </c>
      <c r="T2288" s="11" t="s">
        <v>8331</v>
      </c>
      <c r="U2288" t="s">
        <v>8332</v>
      </c>
    </row>
    <row r="2289" spans="1:21" ht="43.2" x14ac:dyDescent="0.3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5">
        <f t="shared" si="70"/>
        <v>41813.667361111111</v>
      </c>
      <c r="K2289">
        <v>1401724860</v>
      </c>
      <c r="L2289" s="15">
        <f>(((K2289/60)/60)/24)+DATE(1970,1,1)</f>
        <v>41792.667361111111</v>
      </c>
      <c r="M2289" s="10">
        <f t="shared" si="71"/>
        <v>2014</v>
      </c>
      <c r="N2289" t="b">
        <v>0</v>
      </c>
      <c r="O2289">
        <v>106</v>
      </c>
      <c r="P2289" t="b">
        <v>1</v>
      </c>
      <c r="Q2289" t="s">
        <v>8274</v>
      </c>
      <c r="R2289">
        <f>ROUND(E2289/D2289*100,0)</f>
        <v>120</v>
      </c>
      <c r="S2289">
        <f>IFERROR(ROUND(E2289/O2289,2),0)</f>
        <v>50.93</v>
      </c>
      <c r="T2289" s="11" t="s">
        <v>8331</v>
      </c>
      <c r="U2289" t="s">
        <v>8332</v>
      </c>
    </row>
    <row r="2290" spans="1:21" ht="43.2" x14ac:dyDescent="0.3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5">
        <f t="shared" si="70"/>
        <v>41086.75</v>
      </c>
      <c r="K2290">
        <v>1339098689</v>
      </c>
      <c r="L2290" s="15">
        <f>(((K2290/60)/60)/24)+DATE(1970,1,1)</f>
        <v>41067.827418981484</v>
      </c>
      <c r="M2290" s="10">
        <f t="shared" si="71"/>
        <v>2012</v>
      </c>
      <c r="N2290" t="b">
        <v>0</v>
      </c>
      <c r="O2290">
        <v>25</v>
      </c>
      <c r="P2290" t="b">
        <v>1</v>
      </c>
      <c r="Q2290" t="s">
        <v>8274</v>
      </c>
      <c r="R2290">
        <f>ROUND(E2290/D2290*100,0)</f>
        <v>100</v>
      </c>
      <c r="S2290">
        <f>IFERROR(ROUND(E2290/O2290,2),0)</f>
        <v>40.04</v>
      </c>
      <c r="T2290" s="11" t="s">
        <v>8331</v>
      </c>
      <c r="U2290" t="s">
        <v>8332</v>
      </c>
    </row>
    <row r="2291" spans="1:21" ht="43.2" x14ac:dyDescent="0.3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5">
        <f t="shared" si="70"/>
        <v>41614.973611111112</v>
      </c>
      <c r="K2291">
        <v>1382659060</v>
      </c>
      <c r="L2291" s="15">
        <f>(((K2291/60)/60)/24)+DATE(1970,1,1)</f>
        <v>41571.998379629629</v>
      </c>
      <c r="M2291" s="10">
        <f t="shared" si="71"/>
        <v>2013</v>
      </c>
      <c r="N2291" t="b">
        <v>0</v>
      </c>
      <c r="O2291">
        <v>25</v>
      </c>
      <c r="P2291" t="b">
        <v>1</v>
      </c>
      <c r="Q2291" t="s">
        <v>8274</v>
      </c>
      <c r="R2291">
        <f>ROUND(E2291/D2291*100,0)</f>
        <v>107</v>
      </c>
      <c r="S2291">
        <f>IFERROR(ROUND(E2291/O2291,2),0)</f>
        <v>64.44</v>
      </c>
      <c r="T2291" s="11" t="s">
        <v>8331</v>
      </c>
      <c r="U2291" t="s">
        <v>8332</v>
      </c>
    </row>
    <row r="2292" spans="1:21" ht="43.2" x14ac:dyDescent="0.3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5">
        <f t="shared" si="70"/>
        <v>40148.708333333336</v>
      </c>
      <c r="K2292">
        <v>1252908330</v>
      </c>
      <c r="L2292" s="15">
        <f>(((K2292/60)/60)/24)+DATE(1970,1,1)</f>
        <v>40070.253819444442</v>
      </c>
      <c r="M2292" s="10">
        <f t="shared" si="71"/>
        <v>2009</v>
      </c>
      <c r="N2292" t="b">
        <v>0</v>
      </c>
      <c r="O2292">
        <v>29</v>
      </c>
      <c r="P2292" t="b">
        <v>1</v>
      </c>
      <c r="Q2292" t="s">
        <v>8274</v>
      </c>
      <c r="R2292">
        <f>ROUND(E2292/D2292*100,0)</f>
        <v>104</v>
      </c>
      <c r="S2292">
        <f>IFERROR(ROUND(E2292/O2292,2),0)</f>
        <v>53.83</v>
      </c>
      <c r="T2292" s="11" t="s">
        <v>8331</v>
      </c>
      <c r="U2292" t="s">
        <v>8332</v>
      </c>
    </row>
    <row r="2293" spans="1:21" ht="43.2" x14ac:dyDescent="0.3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5">
        <f t="shared" si="70"/>
        <v>41022.166666666664</v>
      </c>
      <c r="K2293">
        <v>1332199618</v>
      </c>
      <c r="L2293" s="15">
        <f>(((K2293/60)/60)/24)+DATE(1970,1,1)</f>
        <v>40987.977060185185</v>
      </c>
      <c r="M2293" s="10">
        <f t="shared" si="71"/>
        <v>2012</v>
      </c>
      <c r="N2293" t="b">
        <v>0</v>
      </c>
      <c r="O2293">
        <v>43</v>
      </c>
      <c r="P2293" t="b">
        <v>1</v>
      </c>
      <c r="Q2293" t="s">
        <v>8274</v>
      </c>
      <c r="R2293">
        <f>ROUND(E2293/D2293*100,0)</f>
        <v>173</v>
      </c>
      <c r="S2293">
        <f>IFERROR(ROUND(E2293/O2293,2),0)</f>
        <v>100.47</v>
      </c>
      <c r="T2293" s="11" t="s">
        <v>8331</v>
      </c>
      <c r="U2293" t="s">
        <v>8332</v>
      </c>
    </row>
    <row r="2294" spans="1:21" ht="43.2" x14ac:dyDescent="0.3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5">
        <f t="shared" si="70"/>
        <v>41017.697638888887</v>
      </c>
      <c r="K2294">
        <v>1332175476</v>
      </c>
      <c r="L2294" s="15">
        <f>(((K2294/60)/60)/24)+DATE(1970,1,1)</f>
        <v>40987.697638888887</v>
      </c>
      <c r="M2294" s="10">
        <f t="shared" si="71"/>
        <v>2012</v>
      </c>
      <c r="N2294" t="b">
        <v>0</v>
      </c>
      <c r="O2294">
        <v>46</v>
      </c>
      <c r="P2294" t="b">
        <v>1</v>
      </c>
      <c r="Q2294" t="s">
        <v>8274</v>
      </c>
      <c r="R2294">
        <f>ROUND(E2294/D2294*100,0)</f>
        <v>107</v>
      </c>
      <c r="S2294">
        <f>IFERROR(ROUND(E2294/O2294,2),0)</f>
        <v>46.63</v>
      </c>
      <c r="T2294" s="11" t="s">
        <v>8331</v>
      </c>
      <c r="U2294" t="s">
        <v>8332</v>
      </c>
    </row>
    <row r="2295" spans="1:21" ht="28.8" x14ac:dyDescent="0.3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5">
        <f t="shared" si="70"/>
        <v>41177.165972222225</v>
      </c>
      <c r="K2295">
        <v>1346345999</v>
      </c>
      <c r="L2295" s="15">
        <f>(((K2295/60)/60)/24)+DATE(1970,1,1)</f>
        <v>41151.708321759259</v>
      </c>
      <c r="M2295" s="10">
        <f t="shared" si="71"/>
        <v>2012</v>
      </c>
      <c r="N2295" t="b">
        <v>0</v>
      </c>
      <c r="O2295">
        <v>27</v>
      </c>
      <c r="P2295" t="b">
        <v>1</v>
      </c>
      <c r="Q2295" t="s">
        <v>8274</v>
      </c>
      <c r="R2295">
        <f>ROUND(E2295/D2295*100,0)</f>
        <v>108</v>
      </c>
      <c r="S2295">
        <f>IFERROR(ROUND(E2295/O2295,2),0)</f>
        <v>34.07</v>
      </c>
      <c r="T2295" s="11" t="s">
        <v>8331</v>
      </c>
      <c r="U2295" t="s">
        <v>8332</v>
      </c>
    </row>
    <row r="2296" spans="1:21" ht="43.2" x14ac:dyDescent="0.3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5">
        <f t="shared" si="70"/>
        <v>41294.72314814815</v>
      </c>
      <c r="K2296">
        <v>1356110480</v>
      </c>
      <c r="L2296" s="15">
        <f>(((K2296/60)/60)/24)+DATE(1970,1,1)</f>
        <v>41264.72314814815</v>
      </c>
      <c r="M2296" s="10">
        <f t="shared" si="71"/>
        <v>2012</v>
      </c>
      <c r="N2296" t="b">
        <v>0</v>
      </c>
      <c r="O2296">
        <v>112</v>
      </c>
      <c r="P2296" t="b">
        <v>1</v>
      </c>
      <c r="Q2296" t="s">
        <v>8274</v>
      </c>
      <c r="R2296">
        <f>ROUND(E2296/D2296*100,0)</f>
        <v>146</v>
      </c>
      <c r="S2296">
        <f>IFERROR(ROUND(E2296/O2296,2),0)</f>
        <v>65.209999999999994</v>
      </c>
      <c r="T2296" s="11" t="s">
        <v>8331</v>
      </c>
      <c r="U2296" t="s">
        <v>8332</v>
      </c>
    </row>
    <row r="2297" spans="1:21" ht="57.6" x14ac:dyDescent="0.3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5">
        <f t="shared" si="70"/>
        <v>41300.954351851848</v>
      </c>
      <c r="K2297">
        <v>1356648856</v>
      </c>
      <c r="L2297" s="15">
        <f>(((K2297/60)/60)/24)+DATE(1970,1,1)</f>
        <v>41270.954351851848</v>
      </c>
      <c r="M2297" s="10">
        <f t="shared" si="71"/>
        <v>2012</v>
      </c>
      <c r="N2297" t="b">
        <v>0</v>
      </c>
      <c r="O2297">
        <v>34</v>
      </c>
      <c r="P2297" t="b">
        <v>1</v>
      </c>
      <c r="Q2297" t="s">
        <v>8274</v>
      </c>
      <c r="R2297">
        <f>ROUND(E2297/D2297*100,0)</f>
        <v>125</v>
      </c>
      <c r="S2297">
        <f>IFERROR(ROUND(E2297/O2297,2),0)</f>
        <v>44.21</v>
      </c>
      <c r="T2297" s="11" t="s">
        <v>8331</v>
      </c>
      <c r="U2297" t="s">
        <v>8332</v>
      </c>
    </row>
    <row r="2298" spans="1:21" ht="43.2" x14ac:dyDescent="0.3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5">
        <f t="shared" si="70"/>
        <v>40962.731782407405</v>
      </c>
      <c r="K2298">
        <v>1326994426</v>
      </c>
      <c r="L2298" s="15">
        <f>(((K2298/60)/60)/24)+DATE(1970,1,1)</f>
        <v>40927.731782407405</v>
      </c>
      <c r="M2298" s="10">
        <f t="shared" si="71"/>
        <v>2012</v>
      </c>
      <c r="N2298" t="b">
        <v>0</v>
      </c>
      <c r="O2298">
        <v>145</v>
      </c>
      <c r="P2298" t="b">
        <v>1</v>
      </c>
      <c r="Q2298" t="s">
        <v>8274</v>
      </c>
      <c r="R2298">
        <f>ROUND(E2298/D2298*100,0)</f>
        <v>149</v>
      </c>
      <c r="S2298">
        <f>IFERROR(ROUND(E2298/O2298,2),0)</f>
        <v>71.97</v>
      </c>
      <c r="T2298" s="11" t="s">
        <v>8331</v>
      </c>
      <c r="U2298" t="s">
        <v>8332</v>
      </c>
    </row>
    <row r="2299" spans="1:21" ht="28.8" x14ac:dyDescent="0.3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5">
        <f t="shared" si="70"/>
        <v>40982.165972222225</v>
      </c>
      <c r="K2299">
        <v>1328749249</v>
      </c>
      <c r="L2299" s="15">
        <f>(((K2299/60)/60)/24)+DATE(1970,1,1)</f>
        <v>40948.042233796295</v>
      </c>
      <c r="M2299" s="10">
        <f t="shared" si="71"/>
        <v>2012</v>
      </c>
      <c r="N2299" t="b">
        <v>0</v>
      </c>
      <c r="O2299">
        <v>19</v>
      </c>
      <c r="P2299" t="b">
        <v>1</v>
      </c>
      <c r="Q2299" t="s">
        <v>8274</v>
      </c>
      <c r="R2299">
        <f>ROUND(E2299/D2299*100,0)</f>
        <v>101</v>
      </c>
      <c r="S2299">
        <f>IFERROR(ROUND(E2299/O2299,2),0)</f>
        <v>52.95</v>
      </c>
      <c r="T2299" s="11" t="s">
        <v>8331</v>
      </c>
      <c r="U2299" t="s">
        <v>8332</v>
      </c>
    </row>
    <row r="2300" spans="1:21" ht="43.2" x14ac:dyDescent="0.3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5">
        <f t="shared" si="70"/>
        <v>41724.798993055556</v>
      </c>
      <c r="K2300">
        <v>1393272633</v>
      </c>
      <c r="L2300" s="15">
        <f>(((K2300/60)/60)/24)+DATE(1970,1,1)</f>
        <v>41694.84065972222</v>
      </c>
      <c r="M2300" s="10">
        <f t="shared" si="71"/>
        <v>2014</v>
      </c>
      <c r="N2300" t="b">
        <v>0</v>
      </c>
      <c r="O2300">
        <v>288</v>
      </c>
      <c r="P2300" t="b">
        <v>1</v>
      </c>
      <c r="Q2300" t="s">
        <v>8274</v>
      </c>
      <c r="R2300">
        <f>ROUND(E2300/D2300*100,0)</f>
        <v>105</v>
      </c>
      <c r="S2300">
        <f>IFERROR(ROUND(E2300/O2300,2),0)</f>
        <v>109.45</v>
      </c>
      <c r="T2300" s="11" t="s">
        <v>8331</v>
      </c>
      <c r="U2300" t="s">
        <v>8332</v>
      </c>
    </row>
    <row r="2301" spans="1:21" ht="43.2" x14ac:dyDescent="0.3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5">
        <f t="shared" si="70"/>
        <v>40580.032511574071</v>
      </c>
      <c r="K2301">
        <v>1295657209</v>
      </c>
      <c r="L2301" s="15">
        <f>(((K2301/60)/60)/24)+DATE(1970,1,1)</f>
        <v>40565.032511574071</v>
      </c>
      <c r="M2301" s="10">
        <f t="shared" si="71"/>
        <v>2011</v>
      </c>
      <c r="N2301" t="b">
        <v>0</v>
      </c>
      <c r="O2301">
        <v>14</v>
      </c>
      <c r="P2301" t="b">
        <v>1</v>
      </c>
      <c r="Q2301" t="s">
        <v>8274</v>
      </c>
      <c r="R2301">
        <f>ROUND(E2301/D2301*100,0)</f>
        <v>350</v>
      </c>
      <c r="S2301">
        <f>IFERROR(ROUND(E2301/O2301,2),0)</f>
        <v>75.040000000000006</v>
      </c>
      <c r="T2301" s="11" t="s">
        <v>8331</v>
      </c>
      <c r="U2301" t="s">
        <v>8332</v>
      </c>
    </row>
    <row r="2302" spans="1:21" ht="43.2" x14ac:dyDescent="0.3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5">
        <f t="shared" si="70"/>
        <v>41088.727037037039</v>
      </c>
      <c r="K2302">
        <v>1339694816</v>
      </c>
      <c r="L2302" s="15">
        <f>(((K2302/60)/60)/24)+DATE(1970,1,1)</f>
        <v>41074.727037037039</v>
      </c>
      <c r="M2302" s="10">
        <f t="shared" si="71"/>
        <v>2012</v>
      </c>
      <c r="N2302" t="b">
        <v>0</v>
      </c>
      <c r="O2302">
        <v>7</v>
      </c>
      <c r="P2302" t="b">
        <v>1</v>
      </c>
      <c r="Q2302" t="s">
        <v>8274</v>
      </c>
      <c r="R2302">
        <f>ROUND(E2302/D2302*100,0)</f>
        <v>101</v>
      </c>
      <c r="S2302">
        <f>IFERROR(ROUND(E2302/O2302,2),0)</f>
        <v>115.71</v>
      </c>
      <c r="T2302" s="11" t="s">
        <v>8331</v>
      </c>
      <c r="U2302" t="s">
        <v>8332</v>
      </c>
    </row>
    <row r="2303" spans="1:21" ht="28.8" x14ac:dyDescent="0.3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5">
        <f t="shared" si="70"/>
        <v>41446.146944444445</v>
      </c>
      <c r="K2303">
        <v>1369193496</v>
      </c>
      <c r="L2303" s="15">
        <f>(((K2303/60)/60)/24)+DATE(1970,1,1)</f>
        <v>41416.146944444445</v>
      </c>
      <c r="M2303" s="10">
        <f t="shared" si="71"/>
        <v>2013</v>
      </c>
      <c r="N2303" t="b">
        <v>1</v>
      </c>
      <c r="O2303">
        <v>211</v>
      </c>
      <c r="P2303" t="b">
        <v>1</v>
      </c>
      <c r="Q2303" t="s">
        <v>8277</v>
      </c>
      <c r="R2303">
        <f>ROUND(E2303/D2303*100,0)</f>
        <v>134</v>
      </c>
      <c r="S2303">
        <f>IFERROR(ROUND(E2303/O2303,2),0)</f>
        <v>31.66</v>
      </c>
      <c r="T2303" s="11" t="s">
        <v>8331</v>
      </c>
      <c r="U2303" t="s">
        <v>8335</v>
      </c>
    </row>
    <row r="2304" spans="1:21" ht="43.2" x14ac:dyDescent="0.3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5">
        <f t="shared" si="70"/>
        <v>41639.291666666664</v>
      </c>
      <c r="K2304">
        <v>1385585434</v>
      </c>
      <c r="L2304" s="15">
        <f>(((K2304/60)/60)/24)+DATE(1970,1,1)</f>
        <v>41605.868449074071</v>
      </c>
      <c r="M2304" s="10">
        <f t="shared" si="71"/>
        <v>2013</v>
      </c>
      <c r="N2304" t="b">
        <v>1</v>
      </c>
      <c r="O2304">
        <v>85</v>
      </c>
      <c r="P2304" t="b">
        <v>1</v>
      </c>
      <c r="Q2304" t="s">
        <v>8277</v>
      </c>
      <c r="R2304">
        <f>ROUND(E2304/D2304*100,0)</f>
        <v>171</v>
      </c>
      <c r="S2304">
        <f>IFERROR(ROUND(E2304/O2304,2),0)</f>
        <v>46.18</v>
      </c>
      <c r="T2304" s="11" t="s">
        <v>8331</v>
      </c>
      <c r="U2304" t="s">
        <v>8335</v>
      </c>
    </row>
    <row r="2305" spans="1:21" ht="57.6" x14ac:dyDescent="0.3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5">
        <f t="shared" si="70"/>
        <v>40890.152731481481</v>
      </c>
      <c r="K2305">
        <v>1320287996</v>
      </c>
      <c r="L2305" s="15">
        <f>(((K2305/60)/60)/24)+DATE(1970,1,1)</f>
        <v>40850.111064814817</v>
      </c>
      <c r="M2305" s="10">
        <f t="shared" si="71"/>
        <v>2011</v>
      </c>
      <c r="N2305" t="b">
        <v>1</v>
      </c>
      <c r="O2305">
        <v>103</v>
      </c>
      <c r="P2305" t="b">
        <v>1</v>
      </c>
      <c r="Q2305" t="s">
        <v>8277</v>
      </c>
      <c r="R2305">
        <f>ROUND(E2305/D2305*100,0)</f>
        <v>109</v>
      </c>
      <c r="S2305">
        <f>IFERROR(ROUND(E2305/O2305,2),0)</f>
        <v>68.48</v>
      </c>
      <c r="T2305" s="11" t="s">
        <v>8331</v>
      </c>
      <c r="U2305" t="s">
        <v>8335</v>
      </c>
    </row>
    <row r="2306" spans="1:21" ht="43.2" x14ac:dyDescent="0.3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5">
        <f t="shared" si="70"/>
        <v>40544.207638888889</v>
      </c>
      <c r="K2306">
        <v>1290281691</v>
      </c>
      <c r="L2306" s="15">
        <f>(((K2306/60)/60)/24)+DATE(1970,1,1)</f>
        <v>40502.815868055557</v>
      </c>
      <c r="M2306" s="10">
        <f t="shared" si="71"/>
        <v>2010</v>
      </c>
      <c r="N2306" t="b">
        <v>1</v>
      </c>
      <c r="O2306">
        <v>113</v>
      </c>
      <c r="P2306" t="b">
        <v>1</v>
      </c>
      <c r="Q2306" t="s">
        <v>8277</v>
      </c>
      <c r="R2306">
        <f>ROUND(E2306/D2306*100,0)</f>
        <v>101</v>
      </c>
      <c r="S2306">
        <f>IFERROR(ROUND(E2306/O2306,2),0)</f>
        <v>53.47</v>
      </c>
      <c r="T2306" s="11" t="s">
        <v>8331</v>
      </c>
      <c r="U2306" t="s">
        <v>8335</v>
      </c>
    </row>
    <row r="2307" spans="1:21" ht="43.2" x14ac:dyDescent="0.3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5">
        <f t="shared" ref="J2307:J2370" si="72">(((I2307/60)/60)/24)+DATE(1970,1,1)</f>
        <v>41859.75</v>
      </c>
      <c r="K2307">
        <v>1405356072</v>
      </c>
      <c r="L2307" s="15">
        <f>(((K2307/60)/60)/24)+DATE(1970,1,1)</f>
        <v>41834.695277777777</v>
      </c>
      <c r="M2307" s="10">
        <f t="shared" ref="M2307:M2370" si="73">YEAR(L2307)</f>
        <v>2014</v>
      </c>
      <c r="N2307" t="b">
        <v>1</v>
      </c>
      <c r="O2307">
        <v>167</v>
      </c>
      <c r="P2307" t="b">
        <v>1</v>
      </c>
      <c r="Q2307" t="s">
        <v>8277</v>
      </c>
      <c r="R2307">
        <f>ROUND(E2307/D2307*100,0)</f>
        <v>101</v>
      </c>
      <c r="S2307">
        <f>IFERROR(ROUND(E2307/O2307,2),0)</f>
        <v>109.11</v>
      </c>
      <c r="T2307" s="11" t="s">
        <v>8331</v>
      </c>
      <c r="U2307" t="s">
        <v>8335</v>
      </c>
    </row>
    <row r="2308" spans="1:21" ht="43.2" x14ac:dyDescent="0.3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5">
        <f t="shared" si="72"/>
        <v>40978.16815972222</v>
      </c>
      <c r="K2308">
        <v>1328760129</v>
      </c>
      <c r="L2308" s="15">
        <f>(((K2308/60)/60)/24)+DATE(1970,1,1)</f>
        <v>40948.16815972222</v>
      </c>
      <c r="M2308" s="10">
        <f t="shared" si="73"/>
        <v>2012</v>
      </c>
      <c r="N2308" t="b">
        <v>1</v>
      </c>
      <c r="O2308">
        <v>73</v>
      </c>
      <c r="P2308" t="b">
        <v>1</v>
      </c>
      <c r="Q2308" t="s">
        <v>8277</v>
      </c>
      <c r="R2308">
        <f>ROUND(E2308/D2308*100,0)</f>
        <v>107</v>
      </c>
      <c r="S2308">
        <f>IFERROR(ROUND(E2308/O2308,2),0)</f>
        <v>51.19</v>
      </c>
      <c r="T2308" s="11" t="s">
        <v>8331</v>
      </c>
      <c r="U2308" t="s">
        <v>8335</v>
      </c>
    </row>
    <row r="2309" spans="1:21" ht="43.2" x14ac:dyDescent="0.3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5">
        <f t="shared" si="72"/>
        <v>41034.802407407406</v>
      </c>
      <c r="K2309">
        <v>1333653333</v>
      </c>
      <c r="L2309" s="15">
        <f>(((K2309/60)/60)/24)+DATE(1970,1,1)</f>
        <v>41004.802465277775</v>
      </c>
      <c r="M2309" s="10">
        <f t="shared" si="73"/>
        <v>2012</v>
      </c>
      <c r="N2309" t="b">
        <v>1</v>
      </c>
      <c r="O2309">
        <v>75</v>
      </c>
      <c r="P2309" t="b">
        <v>1</v>
      </c>
      <c r="Q2309" t="s">
        <v>8277</v>
      </c>
      <c r="R2309">
        <f>ROUND(E2309/D2309*100,0)</f>
        <v>107</v>
      </c>
      <c r="S2309">
        <f>IFERROR(ROUND(E2309/O2309,2),0)</f>
        <v>27.94</v>
      </c>
      <c r="T2309" s="11" t="s">
        <v>8331</v>
      </c>
      <c r="U2309" t="s">
        <v>8335</v>
      </c>
    </row>
    <row r="2310" spans="1:21" ht="43.2" x14ac:dyDescent="0.3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5">
        <f t="shared" si="72"/>
        <v>41880.041666666664</v>
      </c>
      <c r="K2310">
        <v>1406847996</v>
      </c>
      <c r="L2310" s="15">
        <f>(((K2310/60)/60)/24)+DATE(1970,1,1)</f>
        <v>41851.962916666671</v>
      </c>
      <c r="M2310" s="10">
        <f t="shared" si="73"/>
        <v>2014</v>
      </c>
      <c r="N2310" t="b">
        <v>1</v>
      </c>
      <c r="O2310">
        <v>614</v>
      </c>
      <c r="P2310" t="b">
        <v>1</v>
      </c>
      <c r="Q2310" t="s">
        <v>8277</v>
      </c>
      <c r="R2310">
        <f>ROUND(E2310/D2310*100,0)</f>
        <v>101</v>
      </c>
      <c r="S2310">
        <f>IFERROR(ROUND(E2310/O2310,2),0)</f>
        <v>82.5</v>
      </c>
      <c r="T2310" s="11" t="s">
        <v>8331</v>
      </c>
      <c r="U2310" t="s">
        <v>8335</v>
      </c>
    </row>
    <row r="2311" spans="1:21" ht="43.2" x14ac:dyDescent="0.3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5">
        <f t="shared" si="72"/>
        <v>41342.987696759257</v>
      </c>
      <c r="K2311">
        <v>1359848537</v>
      </c>
      <c r="L2311" s="15">
        <f>(((K2311/60)/60)/24)+DATE(1970,1,1)</f>
        <v>41307.987696759257</v>
      </c>
      <c r="M2311" s="10">
        <f t="shared" si="73"/>
        <v>2013</v>
      </c>
      <c r="N2311" t="b">
        <v>1</v>
      </c>
      <c r="O2311">
        <v>107</v>
      </c>
      <c r="P2311" t="b">
        <v>1</v>
      </c>
      <c r="Q2311" t="s">
        <v>8277</v>
      </c>
      <c r="R2311">
        <f>ROUND(E2311/D2311*100,0)</f>
        <v>107</v>
      </c>
      <c r="S2311">
        <f>IFERROR(ROUND(E2311/O2311,2),0)</f>
        <v>59.82</v>
      </c>
      <c r="T2311" s="11" t="s">
        <v>8331</v>
      </c>
      <c r="U2311" t="s">
        <v>8335</v>
      </c>
    </row>
    <row r="2312" spans="1:21" ht="57.6" x14ac:dyDescent="0.3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5">
        <f t="shared" si="72"/>
        <v>41354.752488425926</v>
      </c>
      <c r="K2312">
        <v>1361300615</v>
      </c>
      <c r="L2312" s="15">
        <f>(((K2312/60)/60)/24)+DATE(1970,1,1)</f>
        <v>41324.79415509259</v>
      </c>
      <c r="M2312" s="10">
        <f t="shared" si="73"/>
        <v>2013</v>
      </c>
      <c r="N2312" t="b">
        <v>1</v>
      </c>
      <c r="O2312">
        <v>1224</v>
      </c>
      <c r="P2312" t="b">
        <v>1</v>
      </c>
      <c r="Q2312" t="s">
        <v>8277</v>
      </c>
      <c r="R2312">
        <f>ROUND(E2312/D2312*100,0)</f>
        <v>429</v>
      </c>
      <c r="S2312">
        <f>IFERROR(ROUND(E2312/O2312,2),0)</f>
        <v>64.819999999999993</v>
      </c>
      <c r="T2312" s="11" t="s">
        <v>8331</v>
      </c>
      <c r="U2312" t="s">
        <v>8335</v>
      </c>
    </row>
    <row r="2313" spans="1:21" ht="43.2" x14ac:dyDescent="0.3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5">
        <f t="shared" si="72"/>
        <v>41766.004502314812</v>
      </c>
      <c r="K2313">
        <v>1396829189</v>
      </c>
      <c r="L2313" s="15">
        <f>(((K2313/60)/60)/24)+DATE(1970,1,1)</f>
        <v>41736.004502314812</v>
      </c>
      <c r="M2313" s="10">
        <f t="shared" si="73"/>
        <v>2014</v>
      </c>
      <c r="N2313" t="b">
        <v>1</v>
      </c>
      <c r="O2313">
        <v>104</v>
      </c>
      <c r="P2313" t="b">
        <v>1</v>
      </c>
      <c r="Q2313" t="s">
        <v>8277</v>
      </c>
      <c r="R2313">
        <f>ROUND(E2313/D2313*100,0)</f>
        <v>104</v>
      </c>
      <c r="S2313">
        <f>IFERROR(ROUND(E2313/O2313,2),0)</f>
        <v>90.1</v>
      </c>
      <c r="T2313" s="11" t="s">
        <v>8331</v>
      </c>
      <c r="U2313" t="s">
        <v>8335</v>
      </c>
    </row>
    <row r="2314" spans="1:21" ht="43.2" x14ac:dyDescent="0.3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5">
        <f t="shared" si="72"/>
        <v>41747.958333333336</v>
      </c>
      <c r="K2314">
        <v>1395155478</v>
      </c>
      <c r="L2314" s="15">
        <f>(((K2314/60)/60)/24)+DATE(1970,1,1)</f>
        <v>41716.632847222223</v>
      </c>
      <c r="M2314" s="10">
        <f t="shared" si="73"/>
        <v>2014</v>
      </c>
      <c r="N2314" t="b">
        <v>1</v>
      </c>
      <c r="O2314">
        <v>79</v>
      </c>
      <c r="P2314" t="b">
        <v>1</v>
      </c>
      <c r="Q2314" t="s">
        <v>8277</v>
      </c>
      <c r="R2314">
        <f>ROUND(E2314/D2314*100,0)</f>
        <v>108</v>
      </c>
      <c r="S2314">
        <f>IFERROR(ROUND(E2314/O2314,2),0)</f>
        <v>40.96</v>
      </c>
      <c r="T2314" s="11" t="s">
        <v>8331</v>
      </c>
      <c r="U2314" t="s">
        <v>8335</v>
      </c>
    </row>
    <row r="2315" spans="1:21" ht="28.8" x14ac:dyDescent="0.3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5">
        <f t="shared" si="72"/>
        <v>41032.958634259259</v>
      </c>
      <c r="K2315">
        <v>1333494026</v>
      </c>
      <c r="L2315" s="15">
        <f>(((K2315/60)/60)/24)+DATE(1970,1,1)</f>
        <v>41002.958634259259</v>
      </c>
      <c r="M2315" s="10">
        <f t="shared" si="73"/>
        <v>2012</v>
      </c>
      <c r="N2315" t="b">
        <v>1</v>
      </c>
      <c r="O2315">
        <v>157</v>
      </c>
      <c r="P2315" t="b">
        <v>1</v>
      </c>
      <c r="Q2315" t="s">
        <v>8277</v>
      </c>
      <c r="R2315">
        <f>ROUND(E2315/D2315*100,0)</f>
        <v>176</v>
      </c>
      <c r="S2315">
        <f>IFERROR(ROUND(E2315/O2315,2),0)</f>
        <v>56</v>
      </c>
      <c r="T2315" s="11" t="s">
        <v>8331</v>
      </c>
      <c r="U2315" t="s">
        <v>8335</v>
      </c>
    </row>
    <row r="2316" spans="1:21" ht="43.2" x14ac:dyDescent="0.3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5">
        <f t="shared" si="72"/>
        <v>41067.551585648151</v>
      </c>
      <c r="K2316">
        <v>1336482857</v>
      </c>
      <c r="L2316" s="15">
        <f>(((K2316/60)/60)/24)+DATE(1970,1,1)</f>
        <v>41037.551585648151</v>
      </c>
      <c r="M2316" s="10">
        <f t="shared" si="73"/>
        <v>2012</v>
      </c>
      <c r="N2316" t="b">
        <v>1</v>
      </c>
      <c r="O2316">
        <v>50</v>
      </c>
      <c r="P2316" t="b">
        <v>1</v>
      </c>
      <c r="Q2316" t="s">
        <v>8277</v>
      </c>
      <c r="R2316">
        <f>ROUND(E2316/D2316*100,0)</f>
        <v>157</v>
      </c>
      <c r="S2316">
        <f>IFERROR(ROUND(E2316/O2316,2),0)</f>
        <v>37.67</v>
      </c>
      <c r="T2316" s="11" t="s">
        <v>8331</v>
      </c>
      <c r="U2316" t="s">
        <v>8335</v>
      </c>
    </row>
    <row r="2317" spans="1:21" ht="43.2" x14ac:dyDescent="0.3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5">
        <f t="shared" si="72"/>
        <v>41034.72619212963</v>
      </c>
      <c r="K2317">
        <v>1333646743</v>
      </c>
      <c r="L2317" s="15">
        <f>(((K2317/60)/60)/24)+DATE(1970,1,1)</f>
        <v>41004.72619212963</v>
      </c>
      <c r="M2317" s="10">
        <f t="shared" si="73"/>
        <v>2012</v>
      </c>
      <c r="N2317" t="b">
        <v>1</v>
      </c>
      <c r="O2317">
        <v>64</v>
      </c>
      <c r="P2317" t="b">
        <v>1</v>
      </c>
      <c r="Q2317" t="s">
        <v>8277</v>
      </c>
      <c r="R2317">
        <f>ROUND(E2317/D2317*100,0)</f>
        <v>103</v>
      </c>
      <c r="S2317">
        <f>IFERROR(ROUND(E2317/O2317,2),0)</f>
        <v>40.08</v>
      </c>
      <c r="T2317" s="11" t="s">
        <v>8331</v>
      </c>
      <c r="U2317" t="s">
        <v>8335</v>
      </c>
    </row>
    <row r="2318" spans="1:21" ht="57.6" x14ac:dyDescent="0.3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5">
        <f t="shared" si="72"/>
        <v>40156.76666666667</v>
      </c>
      <c r="K2318">
        <v>1253726650</v>
      </c>
      <c r="L2318" s="15">
        <f>(((K2318/60)/60)/24)+DATE(1970,1,1)</f>
        <v>40079.725115740745</v>
      </c>
      <c r="M2318" s="10">
        <f t="shared" si="73"/>
        <v>2009</v>
      </c>
      <c r="N2318" t="b">
        <v>1</v>
      </c>
      <c r="O2318">
        <v>200</v>
      </c>
      <c r="P2318" t="b">
        <v>1</v>
      </c>
      <c r="Q2318" t="s">
        <v>8277</v>
      </c>
      <c r="R2318">
        <f>ROUND(E2318/D2318*100,0)</f>
        <v>104</v>
      </c>
      <c r="S2318">
        <f>IFERROR(ROUND(E2318/O2318,2),0)</f>
        <v>78.03</v>
      </c>
      <c r="T2318" s="11" t="s">
        <v>8331</v>
      </c>
      <c r="U2318" t="s">
        <v>8335</v>
      </c>
    </row>
    <row r="2319" spans="1:21" ht="43.2" x14ac:dyDescent="0.3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5">
        <f t="shared" si="72"/>
        <v>40224.208333333336</v>
      </c>
      <c r="K2319">
        <v>1263474049</v>
      </c>
      <c r="L2319" s="15">
        <f>(((K2319/60)/60)/24)+DATE(1970,1,1)</f>
        <v>40192.542233796295</v>
      </c>
      <c r="M2319" s="10">
        <f t="shared" si="73"/>
        <v>2010</v>
      </c>
      <c r="N2319" t="b">
        <v>1</v>
      </c>
      <c r="O2319">
        <v>22</v>
      </c>
      <c r="P2319" t="b">
        <v>1</v>
      </c>
      <c r="Q2319" t="s">
        <v>8277</v>
      </c>
      <c r="R2319">
        <f>ROUND(E2319/D2319*100,0)</f>
        <v>104</v>
      </c>
      <c r="S2319">
        <f>IFERROR(ROUND(E2319/O2319,2),0)</f>
        <v>18.91</v>
      </c>
      <c r="T2319" s="11" t="s">
        <v>8331</v>
      </c>
      <c r="U2319" t="s">
        <v>8335</v>
      </c>
    </row>
    <row r="2320" spans="1:21" ht="57.6" x14ac:dyDescent="0.3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5">
        <f t="shared" si="72"/>
        <v>40082.165972222225</v>
      </c>
      <c r="K2320">
        <v>1251214014</v>
      </c>
      <c r="L2320" s="15">
        <f>(((K2320/60)/60)/24)+DATE(1970,1,1)</f>
        <v>40050.643680555557</v>
      </c>
      <c r="M2320" s="10">
        <f t="shared" si="73"/>
        <v>2009</v>
      </c>
      <c r="N2320" t="b">
        <v>1</v>
      </c>
      <c r="O2320">
        <v>163</v>
      </c>
      <c r="P2320" t="b">
        <v>1</v>
      </c>
      <c r="Q2320" t="s">
        <v>8277</v>
      </c>
      <c r="R2320">
        <f>ROUND(E2320/D2320*100,0)</f>
        <v>121</v>
      </c>
      <c r="S2320">
        <f>IFERROR(ROUND(E2320/O2320,2),0)</f>
        <v>37.130000000000003</v>
      </c>
      <c r="T2320" s="11" t="s">
        <v>8331</v>
      </c>
      <c r="U2320" t="s">
        <v>8335</v>
      </c>
    </row>
    <row r="2321" spans="1:21" ht="43.2" x14ac:dyDescent="0.3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5">
        <f t="shared" si="72"/>
        <v>41623.082002314812</v>
      </c>
      <c r="K2321">
        <v>1384480685</v>
      </c>
      <c r="L2321" s="15">
        <f>(((K2321/60)/60)/24)+DATE(1970,1,1)</f>
        <v>41593.082002314812</v>
      </c>
      <c r="M2321" s="10">
        <f t="shared" si="73"/>
        <v>2013</v>
      </c>
      <c r="N2321" t="b">
        <v>1</v>
      </c>
      <c r="O2321">
        <v>77</v>
      </c>
      <c r="P2321" t="b">
        <v>1</v>
      </c>
      <c r="Q2321" t="s">
        <v>8277</v>
      </c>
      <c r="R2321">
        <f>ROUND(E2321/D2321*100,0)</f>
        <v>108</v>
      </c>
      <c r="S2321">
        <f>IFERROR(ROUND(E2321/O2321,2),0)</f>
        <v>41.96</v>
      </c>
      <c r="T2321" s="11" t="s">
        <v>8331</v>
      </c>
      <c r="U2321" t="s">
        <v>8335</v>
      </c>
    </row>
    <row r="2322" spans="1:21" ht="57.6" x14ac:dyDescent="0.3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5">
        <f t="shared" si="72"/>
        <v>41731.775462962964</v>
      </c>
      <c r="K2322">
        <v>1393443400</v>
      </c>
      <c r="L2322" s="15">
        <f>(((K2322/60)/60)/24)+DATE(1970,1,1)</f>
        <v>41696.817129629628</v>
      </c>
      <c r="M2322" s="10">
        <f t="shared" si="73"/>
        <v>2014</v>
      </c>
      <c r="N2322" t="b">
        <v>1</v>
      </c>
      <c r="O2322">
        <v>89</v>
      </c>
      <c r="P2322" t="b">
        <v>1</v>
      </c>
      <c r="Q2322" t="s">
        <v>8277</v>
      </c>
      <c r="R2322">
        <f>ROUND(E2322/D2322*100,0)</f>
        <v>109</v>
      </c>
      <c r="S2322">
        <f>IFERROR(ROUND(E2322/O2322,2),0)</f>
        <v>61.04</v>
      </c>
      <c r="T2322" s="11" t="s">
        <v>8331</v>
      </c>
      <c r="U2322" t="s">
        <v>8335</v>
      </c>
    </row>
    <row r="2323" spans="1:21" ht="43.2" x14ac:dyDescent="0.3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5">
        <f t="shared" si="72"/>
        <v>42829.21876157407</v>
      </c>
      <c r="K2323">
        <v>1488694501</v>
      </c>
      <c r="L2323" s="15">
        <f>(((K2323/60)/60)/24)+DATE(1970,1,1)</f>
        <v>42799.260428240741</v>
      </c>
      <c r="M2323" s="10">
        <f t="shared" si="73"/>
        <v>2017</v>
      </c>
      <c r="N2323" t="b">
        <v>0</v>
      </c>
      <c r="O2323">
        <v>64</v>
      </c>
      <c r="P2323" t="b">
        <v>0</v>
      </c>
      <c r="Q2323" t="s">
        <v>8296</v>
      </c>
      <c r="R2323">
        <f>ROUND(E2323/D2323*100,0)</f>
        <v>39</v>
      </c>
      <c r="S2323">
        <f>IFERROR(ROUND(E2323/O2323,2),0)</f>
        <v>64.53</v>
      </c>
      <c r="T2323" s="11" t="s">
        <v>8342</v>
      </c>
      <c r="U2323" t="s">
        <v>8358</v>
      </c>
    </row>
    <row r="2324" spans="1:21" ht="43.2" x14ac:dyDescent="0.3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5">
        <f t="shared" si="72"/>
        <v>42834.853807870371</v>
      </c>
      <c r="K2324">
        <v>1489181369</v>
      </c>
      <c r="L2324" s="15">
        <f>(((K2324/60)/60)/24)+DATE(1970,1,1)</f>
        <v>42804.895474537043</v>
      </c>
      <c r="M2324" s="10">
        <f t="shared" si="73"/>
        <v>2017</v>
      </c>
      <c r="N2324" t="b">
        <v>0</v>
      </c>
      <c r="O2324">
        <v>4</v>
      </c>
      <c r="P2324" t="b">
        <v>0</v>
      </c>
      <c r="Q2324" t="s">
        <v>8296</v>
      </c>
      <c r="R2324">
        <f>ROUND(E2324/D2324*100,0)</f>
        <v>3</v>
      </c>
      <c r="S2324">
        <f>IFERROR(ROUND(E2324/O2324,2),0)</f>
        <v>21.25</v>
      </c>
      <c r="T2324" s="11" t="s">
        <v>8342</v>
      </c>
      <c r="U2324" t="s">
        <v>8358</v>
      </c>
    </row>
    <row r="2325" spans="1:21" ht="43.2" x14ac:dyDescent="0.3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5">
        <f t="shared" si="72"/>
        <v>42814.755173611105</v>
      </c>
      <c r="K2325">
        <v>1489428447</v>
      </c>
      <c r="L2325" s="15">
        <f>(((K2325/60)/60)/24)+DATE(1970,1,1)</f>
        <v>42807.755173611105</v>
      </c>
      <c r="M2325" s="10">
        <f t="shared" si="73"/>
        <v>2017</v>
      </c>
      <c r="N2325" t="b">
        <v>0</v>
      </c>
      <c r="O2325">
        <v>4</v>
      </c>
      <c r="P2325" t="b">
        <v>0</v>
      </c>
      <c r="Q2325" t="s">
        <v>8296</v>
      </c>
      <c r="R2325">
        <f>ROUND(E2325/D2325*100,0)</f>
        <v>48</v>
      </c>
      <c r="S2325">
        <f>IFERROR(ROUND(E2325/O2325,2),0)</f>
        <v>30</v>
      </c>
      <c r="T2325" s="11" t="s">
        <v>8342</v>
      </c>
      <c r="U2325" t="s">
        <v>8358</v>
      </c>
    </row>
    <row r="2326" spans="1:21" ht="43.2" x14ac:dyDescent="0.3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5">
        <f t="shared" si="72"/>
        <v>42820.843576388885</v>
      </c>
      <c r="K2326">
        <v>1487970885</v>
      </c>
      <c r="L2326" s="15">
        <f>(((K2326/60)/60)/24)+DATE(1970,1,1)</f>
        <v>42790.885243055556</v>
      </c>
      <c r="M2326" s="10">
        <f t="shared" si="73"/>
        <v>2017</v>
      </c>
      <c r="N2326" t="b">
        <v>0</v>
      </c>
      <c r="O2326">
        <v>61</v>
      </c>
      <c r="P2326" t="b">
        <v>0</v>
      </c>
      <c r="Q2326" t="s">
        <v>8296</v>
      </c>
      <c r="R2326">
        <f>ROUND(E2326/D2326*100,0)</f>
        <v>21</v>
      </c>
      <c r="S2326">
        <f>IFERROR(ROUND(E2326/O2326,2),0)</f>
        <v>25.49</v>
      </c>
      <c r="T2326" s="11" t="s">
        <v>8342</v>
      </c>
      <c r="U2326" t="s">
        <v>8358</v>
      </c>
    </row>
    <row r="2327" spans="1:21" ht="43.2" x14ac:dyDescent="0.3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5">
        <f t="shared" si="72"/>
        <v>42823.980682870373</v>
      </c>
      <c r="K2327">
        <v>1488241931</v>
      </c>
      <c r="L2327" s="15">
        <f>(((K2327/60)/60)/24)+DATE(1970,1,1)</f>
        <v>42794.022349537037</v>
      </c>
      <c r="M2327" s="10">
        <f t="shared" si="73"/>
        <v>2017</v>
      </c>
      <c r="N2327" t="b">
        <v>0</v>
      </c>
      <c r="O2327">
        <v>7</v>
      </c>
      <c r="P2327" t="b">
        <v>0</v>
      </c>
      <c r="Q2327" t="s">
        <v>8296</v>
      </c>
      <c r="R2327">
        <f>ROUND(E2327/D2327*100,0)</f>
        <v>8</v>
      </c>
      <c r="S2327">
        <f>IFERROR(ROUND(E2327/O2327,2),0)</f>
        <v>11.43</v>
      </c>
      <c r="T2327" s="11" t="s">
        <v>8342</v>
      </c>
      <c r="U2327" t="s">
        <v>8358</v>
      </c>
    </row>
    <row r="2328" spans="1:21" ht="43.2" x14ac:dyDescent="0.3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5">
        <f t="shared" si="72"/>
        <v>42855.708333333328</v>
      </c>
      <c r="K2328">
        <v>1489106948</v>
      </c>
      <c r="L2328" s="15">
        <f>(((K2328/60)/60)/24)+DATE(1970,1,1)</f>
        <v>42804.034120370372</v>
      </c>
      <c r="M2328" s="10">
        <f t="shared" si="73"/>
        <v>2017</v>
      </c>
      <c r="N2328" t="b">
        <v>0</v>
      </c>
      <c r="O2328">
        <v>1</v>
      </c>
      <c r="P2328" t="b">
        <v>0</v>
      </c>
      <c r="Q2328" t="s">
        <v>8296</v>
      </c>
      <c r="R2328">
        <f>ROUND(E2328/D2328*100,0)</f>
        <v>1</v>
      </c>
      <c r="S2328">
        <f>IFERROR(ROUND(E2328/O2328,2),0)</f>
        <v>108</v>
      </c>
      <c r="T2328" s="11" t="s">
        <v>8342</v>
      </c>
      <c r="U2328" t="s">
        <v>8358</v>
      </c>
    </row>
    <row r="2329" spans="1:21" ht="28.8" x14ac:dyDescent="0.3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5">
        <f t="shared" si="72"/>
        <v>41877.917129629634</v>
      </c>
      <c r="K2329">
        <v>1406066440</v>
      </c>
      <c r="L2329" s="15">
        <f>(((K2329/60)/60)/24)+DATE(1970,1,1)</f>
        <v>41842.917129629634</v>
      </c>
      <c r="M2329" s="10">
        <f t="shared" si="73"/>
        <v>2014</v>
      </c>
      <c r="N2329" t="b">
        <v>1</v>
      </c>
      <c r="O2329">
        <v>3355</v>
      </c>
      <c r="P2329" t="b">
        <v>1</v>
      </c>
      <c r="Q2329" t="s">
        <v>8296</v>
      </c>
      <c r="R2329">
        <f>ROUND(E2329/D2329*100,0)</f>
        <v>526</v>
      </c>
      <c r="S2329">
        <f>IFERROR(ROUND(E2329/O2329,2),0)</f>
        <v>54.88</v>
      </c>
      <c r="T2329" s="11" t="s">
        <v>8342</v>
      </c>
      <c r="U2329" t="s">
        <v>8358</v>
      </c>
    </row>
    <row r="2330" spans="1:21" ht="57.6" x14ac:dyDescent="0.3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5">
        <f t="shared" si="72"/>
        <v>42169.781678240746</v>
      </c>
      <c r="K2330">
        <v>1431715537</v>
      </c>
      <c r="L2330" s="15">
        <f>(((K2330/60)/60)/24)+DATE(1970,1,1)</f>
        <v>42139.781678240746</v>
      </c>
      <c r="M2330" s="10">
        <f t="shared" si="73"/>
        <v>2015</v>
      </c>
      <c r="N2330" t="b">
        <v>1</v>
      </c>
      <c r="O2330">
        <v>537</v>
      </c>
      <c r="P2330" t="b">
        <v>1</v>
      </c>
      <c r="Q2330" t="s">
        <v>8296</v>
      </c>
      <c r="R2330">
        <f>ROUND(E2330/D2330*100,0)</f>
        <v>254</v>
      </c>
      <c r="S2330">
        <f>IFERROR(ROUND(E2330/O2330,2),0)</f>
        <v>47.38</v>
      </c>
      <c r="T2330" s="11" t="s">
        <v>8342</v>
      </c>
      <c r="U2330" t="s">
        <v>8358</v>
      </c>
    </row>
    <row r="2331" spans="1:21" ht="43.2" x14ac:dyDescent="0.3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5">
        <f t="shared" si="72"/>
        <v>41837.624374999999</v>
      </c>
      <c r="K2331">
        <v>1403017146</v>
      </c>
      <c r="L2331" s="15">
        <f>(((K2331/60)/60)/24)+DATE(1970,1,1)</f>
        <v>41807.624374999999</v>
      </c>
      <c r="M2331" s="10">
        <f t="shared" si="73"/>
        <v>2014</v>
      </c>
      <c r="N2331" t="b">
        <v>1</v>
      </c>
      <c r="O2331">
        <v>125</v>
      </c>
      <c r="P2331" t="b">
        <v>1</v>
      </c>
      <c r="Q2331" t="s">
        <v>8296</v>
      </c>
      <c r="R2331">
        <f>ROUND(E2331/D2331*100,0)</f>
        <v>106</v>
      </c>
      <c r="S2331">
        <f>IFERROR(ROUND(E2331/O2331,2),0)</f>
        <v>211.84</v>
      </c>
      <c r="T2331" s="11" t="s">
        <v>8342</v>
      </c>
      <c r="U2331" t="s">
        <v>8358</v>
      </c>
    </row>
    <row r="2332" spans="1:21" ht="43.2" x14ac:dyDescent="0.3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5">
        <f t="shared" si="72"/>
        <v>42363</v>
      </c>
      <c r="K2332">
        <v>1448400943</v>
      </c>
      <c r="L2332" s="15">
        <f>(((K2332/60)/60)/24)+DATE(1970,1,1)</f>
        <v>42332.89980324074</v>
      </c>
      <c r="M2332" s="10">
        <f t="shared" si="73"/>
        <v>2015</v>
      </c>
      <c r="N2332" t="b">
        <v>1</v>
      </c>
      <c r="O2332">
        <v>163</v>
      </c>
      <c r="P2332" t="b">
        <v>1</v>
      </c>
      <c r="Q2332" t="s">
        <v>8296</v>
      </c>
      <c r="R2332">
        <f>ROUND(E2332/D2332*100,0)</f>
        <v>102</v>
      </c>
      <c r="S2332">
        <f>IFERROR(ROUND(E2332/O2332,2),0)</f>
        <v>219.93</v>
      </c>
      <c r="T2332" s="11" t="s">
        <v>8342</v>
      </c>
      <c r="U2332" t="s">
        <v>8358</v>
      </c>
    </row>
    <row r="2333" spans="1:21" ht="43.2" x14ac:dyDescent="0.3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5">
        <f t="shared" si="72"/>
        <v>41869.005671296298</v>
      </c>
      <c r="K2333">
        <v>1405728490</v>
      </c>
      <c r="L2333" s="15">
        <f>(((K2333/60)/60)/24)+DATE(1970,1,1)</f>
        <v>41839.005671296298</v>
      </c>
      <c r="M2333" s="10">
        <f t="shared" si="73"/>
        <v>2014</v>
      </c>
      <c r="N2333" t="b">
        <v>1</v>
      </c>
      <c r="O2333">
        <v>283</v>
      </c>
      <c r="P2333" t="b">
        <v>1</v>
      </c>
      <c r="Q2333" t="s">
        <v>8296</v>
      </c>
      <c r="R2333">
        <f>ROUND(E2333/D2333*100,0)</f>
        <v>144</v>
      </c>
      <c r="S2333">
        <f>IFERROR(ROUND(E2333/O2333,2),0)</f>
        <v>40.799999999999997</v>
      </c>
      <c r="T2333" s="11" t="s">
        <v>8342</v>
      </c>
      <c r="U2333" t="s">
        <v>8358</v>
      </c>
    </row>
    <row r="2334" spans="1:21" ht="43.2" x14ac:dyDescent="0.3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5">
        <f t="shared" si="72"/>
        <v>42041.628136574072</v>
      </c>
      <c r="K2334">
        <v>1420643071</v>
      </c>
      <c r="L2334" s="15">
        <f>(((K2334/60)/60)/24)+DATE(1970,1,1)</f>
        <v>42011.628136574072</v>
      </c>
      <c r="M2334" s="10">
        <f t="shared" si="73"/>
        <v>2015</v>
      </c>
      <c r="N2334" t="b">
        <v>1</v>
      </c>
      <c r="O2334">
        <v>352</v>
      </c>
      <c r="P2334" t="b">
        <v>1</v>
      </c>
      <c r="Q2334" t="s">
        <v>8296</v>
      </c>
      <c r="R2334">
        <f>ROUND(E2334/D2334*100,0)</f>
        <v>106</v>
      </c>
      <c r="S2334">
        <f>IFERROR(ROUND(E2334/O2334,2),0)</f>
        <v>75.5</v>
      </c>
      <c r="T2334" s="11" t="s">
        <v>8342</v>
      </c>
      <c r="U2334" t="s">
        <v>8358</v>
      </c>
    </row>
    <row r="2335" spans="1:21" ht="43.2" x14ac:dyDescent="0.3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5">
        <f t="shared" si="72"/>
        <v>41788.743055555555</v>
      </c>
      <c r="K2335">
        <v>1399563390</v>
      </c>
      <c r="L2335" s="15">
        <f>(((K2335/60)/60)/24)+DATE(1970,1,1)</f>
        <v>41767.650347222225</v>
      </c>
      <c r="M2335" s="10">
        <f t="shared" si="73"/>
        <v>2014</v>
      </c>
      <c r="N2335" t="b">
        <v>1</v>
      </c>
      <c r="O2335">
        <v>94</v>
      </c>
      <c r="P2335" t="b">
        <v>1</v>
      </c>
      <c r="Q2335" t="s">
        <v>8296</v>
      </c>
      <c r="R2335">
        <f>ROUND(E2335/D2335*100,0)</f>
        <v>212</v>
      </c>
      <c r="S2335">
        <f>IFERROR(ROUND(E2335/O2335,2),0)</f>
        <v>13.54</v>
      </c>
      <c r="T2335" s="11" t="s">
        <v>8342</v>
      </c>
      <c r="U2335" t="s">
        <v>8358</v>
      </c>
    </row>
    <row r="2336" spans="1:21" ht="43.2" x14ac:dyDescent="0.3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5">
        <f t="shared" si="72"/>
        <v>41948.731944444444</v>
      </c>
      <c r="K2336">
        <v>1412611498</v>
      </c>
      <c r="L2336" s="15">
        <f>(((K2336/60)/60)/24)+DATE(1970,1,1)</f>
        <v>41918.670115740737</v>
      </c>
      <c r="M2336" s="10">
        <f t="shared" si="73"/>
        <v>2014</v>
      </c>
      <c r="N2336" t="b">
        <v>1</v>
      </c>
      <c r="O2336">
        <v>67</v>
      </c>
      <c r="P2336" t="b">
        <v>1</v>
      </c>
      <c r="Q2336" t="s">
        <v>8296</v>
      </c>
      <c r="R2336">
        <f>ROUND(E2336/D2336*100,0)</f>
        <v>102</v>
      </c>
      <c r="S2336">
        <f>IFERROR(ROUND(E2336/O2336,2),0)</f>
        <v>60.87</v>
      </c>
      <c r="T2336" s="11" t="s">
        <v>8342</v>
      </c>
      <c r="U2336" t="s">
        <v>8358</v>
      </c>
    </row>
    <row r="2337" spans="1:21" ht="43.2" x14ac:dyDescent="0.3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5">
        <f t="shared" si="72"/>
        <v>41801.572256944448</v>
      </c>
      <c r="K2337">
        <v>1399902243</v>
      </c>
      <c r="L2337" s="15">
        <f>(((K2337/60)/60)/24)+DATE(1970,1,1)</f>
        <v>41771.572256944448</v>
      </c>
      <c r="M2337" s="10">
        <f t="shared" si="73"/>
        <v>2014</v>
      </c>
      <c r="N2337" t="b">
        <v>1</v>
      </c>
      <c r="O2337">
        <v>221</v>
      </c>
      <c r="P2337" t="b">
        <v>1</v>
      </c>
      <c r="Q2337" t="s">
        <v>8296</v>
      </c>
      <c r="R2337">
        <f>ROUND(E2337/D2337*100,0)</f>
        <v>102</v>
      </c>
      <c r="S2337">
        <f>IFERROR(ROUND(E2337/O2337,2),0)</f>
        <v>115.69</v>
      </c>
      <c r="T2337" s="11" t="s">
        <v>8342</v>
      </c>
      <c r="U2337" t="s">
        <v>8358</v>
      </c>
    </row>
    <row r="2338" spans="1:21" ht="43.2" x14ac:dyDescent="0.3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5">
        <f t="shared" si="72"/>
        <v>41706.924710648149</v>
      </c>
      <c r="K2338">
        <v>1390860695</v>
      </c>
      <c r="L2338" s="15">
        <f>(((K2338/60)/60)/24)+DATE(1970,1,1)</f>
        <v>41666.924710648149</v>
      </c>
      <c r="M2338" s="10">
        <f t="shared" si="73"/>
        <v>2014</v>
      </c>
      <c r="N2338" t="b">
        <v>1</v>
      </c>
      <c r="O2338">
        <v>2165</v>
      </c>
      <c r="P2338" t="b">
        <v>1</v>
      </c>
      <c r="Q2338" t="s">
        <v>8296</v>
      </c>
      <c r="R2338">
        <f>ROUND(E2338/D2338*100,0)</f>
        <v>521</v>
      </c>
      <c r="S2338">
        <f>IFERROR(ROUND(E2338/O2338,2),0)</f>
        <v>48.1</v>
      </c>
      <c r="T2338" s="11" t="s">
        <v>8342</v>
      </c>
      <c r="U2338" t="s">
        <v>8358</v>
      </c>
    </row>
    <row r="2339" spans="1:21" ht="28.8" x14ac:dyDescent="0.3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5">
        <f t="shared" si="72"/>
        <v>41816.640543981484</v>
      </c>
      <c r="K2339">
        <v>1401204143</v>
      </c>
      <c r="L2339" s="15">
        <f>(((K2339/60)/60)/24)+DATE(1970,1,1)</f>
        <v>41786.640543981484</v>
      </c>
      <c r="M2339" s="10">
        <f t="shared" si="73"/>
        <v>2014</v>
      </c>
      <c r="N2339" t="b">
        <v>1</v>
      </c>
      <c r="O2339">
        <v>179</v>
      </c>
      <c r="P2339" t="b">
        <v>1</v>
      </c>
      <c r="Q2339" t="s">
        <v>8296</v>
      </c>
      <c r="R2339">
        <f>ROUND(E2339/D2339*100,0)</f>
        <v>111</v>
      </c>
      <c r="S2339">
        <f>IFERROR(ROUND(E2339/O2339,2),0)</f>
        <v>74.180000000000007</v>
      </c>
      <c r="T2339" s="11" t="s">
        <v>8342</v>
      </c>
      <c r="U2339" t="s">
        <v>8358</v>
      </c>
    </row>
    <row r="2340" spans="1:21" ht="43.2" x14ac:dyDescent="0.3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5">
        <f t="shared" si="72"/>
        <v>41819.896805555552</v>
      </c>
      <c r="K2340">
        <v>1401485484</v>
      </c>
      <c r="L2340" s="15">
        <f>(((K2340/60)/60)/24)+DATE(1970,1,1)</f>
        <v>41789.896805555552</v>
      </c>
      <c r="M2340" s="10">
        <f t="shared" si="73"/>
        <v>2014</v>
      </c>
      <c r="N2340" t="b">
        <v>1</v>
      </c>
      <c r="O2340">
        <v>123</v>
      </c>
      <c r="P2340" t="b">
        <v>1</v>
      </c>
      <c r="Q2340" t="s">
        <v>8296</v>
      </c>
      <c r="R2340">
        <f>ROUND(E2340/D2340*100,0)</f>
        <v>101</v>
      </c>
      <c r="S2340">
        <f>IFERROR(ROUND(E2340/O2340,2),0)</f>
        <v>123.35</v>
      </c>
      <c r="T2340" s="11" t="s">
        <v>8342</v>
      </c>
      <c r="U2340" t="s">
        <v>8358</v>
      </c>
    </row>
    <row r="2341" spans="1:21" ht="43.2" x14ac:dyDescent="0.3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5">
        <f t="shared" si="72"/>
        <v>42723.332638888889</v>
      </c>
      <c r="K2341">
        <v>1479496309</v>
      </c>
      <c r="L2341" s="15">
        <f>(((K2341/60)/60)/24)+DATE(1970,1,1)</f>
        <v>42692.79987268518</v>
      </c>
      <c r="M2341" s="10">
        <f t="shared" si="73"/>
        <v>2016</v>
      </c>
      <c r="N2341" t="b">
        <v>1</v>
      </c>
      <c r="O2341">
        <v>1104</v>
      </c>
      <c r="P2341" t="b">
        <v>1</v>
      </c>
      <c r="Q2341" t="s">
        <v>8296</v>
      </c>
      <c r="R2341">
        <f>ROUND(E2341/D2341*100,0)</f>
        <v>294</v>
      </c>
      <c r="S2341">
        <f>IFERROR(ROUND(E2341/O2341,2),0)</f>
        <v>66.62</v>
      </c>
      <c r="T2341" s="11" t="s">
        <v>8342</v>
      </c>
      <c r="U2341" t="s">
        <v>8358</v>
      </c>
    </row>
    <row r="2342" spans="1:21" ht="43.2" x14ac:dyDescent="0.3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5">
        <f t="shared" si="72"/>
        <v>42673.642800925925</v>
      </c>
      <c r="K2342">
        <v>1475249138</v>
      </c>
      <c r="L2342" s="15">
        <f>(((K2342/60)/60)/24)+DATE(1970,1,1)</f>
        <v>42643.642800925925</v>
      </c>
      <c r="M2342" s="10">
        <f t="shared" si="73"/>
        <v>2016</v>
      </c>
      <c r="N2342" t="b">
        <v>1</v>
      </c>
      <c r="O2342">
        <v>403</v>
      </c>
      <c r="P2342" t="b">
        <v>1</v>
      </c>
      <c r="Q2342" t="s">
        <v>8296</v>
      </c>
      <c r="R2342">
        <f>ROUND(E2342/D2342*100,0)</f>
        <v>106</v>
      </c>
      <c r="S2342">
        <f>IFERROR(ROUND(E2342/O2342,2),0)</f>
        <v>104.99</v>
      </c>
      <c r="T2342" s="11" t="s">
        <v>8342</v>
      </c>
      <c r="U2342" t="s">
        <v>8358</v>
      </c>
    </row>
    <row r="2343" spans="1:21" ht="43.2" x14ac:dyDescent="0.3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5">
        <f t="shared" si="72"/>
        <v>42197.813703703709</v>
      </c>
      <c r="K2343">
        <v>1434137504</v>
      </c>
      <c r="L2343" s="15">
        <f>(((K2343/60)/60)/24)+DATE(1970,1,1)</f>
        <v>42167.813703703709</v>
      </c>
      <c r="M2343" s="10">
        <f t="shared" si="73"/>
        <v>2015</v>
      </c>
      <c r="N2343" t="b">
        <v>0</v>
      </c>
      <c r="O2343">
        <v>0</v>
      </c>
      <c r="P2343" t="b">
        <v>0</v>
      </c>
      <c r="Q2343" t="s">
        <v>8270</v>
      </c>
      <c r="R2343">
        <f>ROUND(E2343/D2343*100,0)</f>
        <v>0</v>
      </c>
      <c r="S2343">
        <f>IFERROR(ROUND(E2343/O2343,2),0)</f>
        <v>0</v>
      </c>
      <c r="T2343" s="11" t="s">
        <v>8325</v>
      </c>
      <c r="U2343" t="s">
        <v>8326</v>
      </c>
    </row>
    <row r="2344" spans="1:21" ht="43.2" x14ac:dyDescent="0.3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5">
        <f t="shared" si="72"/>
        <v>41918.208333333336</v>
      </c>
      <c r="K2344">
        <v>1410799870</v>
      </c>
      <c r="L2344" s="15">
        <f>(((K2344/60)/60)/24)+DATE(1970,1,1)</f>
        <v>41897.702199074076</v>
      </c>
      <c r="M2344" s="10">
        <f t="shared" si="73"/>
        <v>2014</v>
      </c>
      <c r="N2344" t="b">
        <v>0</v>
      </c>
      <c r="O2344">
        <v>0</v>
      </c>
      <c r="P2344" t="b">
        <v>0</v>
      </c>
      <c r="Q2344" t="s">
        <v>8270</v>
      </c>
      <c r="R2344">
        <f>ROUND(E2344/D2344*100,0)</f>
        <v>0</v>
      </c>
      <c r="S2344">
        <f>IFERROR(ROUND(E2344/O2344,2),0)</f>
        <v>0</v>
      </c>
      <c r="T2344" s="11" t="s">
        <v>8325</v>
      </c>
      <c r="U2344" t="s">
        <v>8326</v>
      </c>
    </row>
    <row r="2345" spans="1:21" ht="43.2" x14ac:dyDescent="0.3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5">
        <f t="shared" si="72"/>
        <v>42377.82430555555</v>
      </c>
      <c r="K2345">
        <v>1447962505</v>
      </c>
      <c r="L2345" s="15">
        <f>(((K2345/60)/60)/24)+DATE(1970,1,1)</f>
        <v>42327.825289351851</v>
      </c>
      <c r="M2345" s="10">
        <f t="shared" si="73"/>
        <v>2015</v>
      </c>
      <c r="N2345" t="b">
        <v>0</v>
      </c>
      <c r="O2345">
        <v>1</v>
      </c>
      <c r="P2345" t="b">
        <v>0</v>
      </c>
      <c r="Q2345" t="s">
        <v>8270</v>
      </c>
      <c r="R2345">
        <f>ROUND(E2345/D2345*100,0)</f>
        <v>3</v>
      </c>
      <c r="S2345">
        <f>IFERROR(ROUND(E2345/O2345,2),0)</f>
        <v>300</v>
      </c>
      <c r="T2345" s="11" t="s">
        <v>8325</v>
      </c>
      <c r="U2345" t="s">
        <v>8326</v>
      </c>
    </row>
    <row r="2346" spans="1:21" ht="43.2" x14ac:dyDescent="0.3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5">
        <f t="shared" si="72"/>
        <v>42545.727650462963</v>
      </c>
      <c r="K2346">
        <v>1464197269</v>
      </c>
      <c r="L2346" s="15">
        <f>(((K2346/60)/60)/24)+DATE(1970,1,1)</f>
        <v>42515.727650462963</v>
      </c>
      <c r="M2346" s="10">
        <f t="shared" si="73"/>
        <v>2016</v>
      </c>
      <c r="N2346" t="b">
        <v>0</v>
      </c>
      <c r="O2346">
        <v>1</v>
      </c>
      <c r="P2346" t="b">
        <v>0</v>
      </c>
      <c r="Q2346" t="s">
        <v>8270</v>
      </c>
      <c r="R2346">
        <f>ROUND(E2346/D2346*100,0)</f>
        <v>0</v>
      </c>
      <c r="S2346">
        <f>IFERROR(ROUND(E2346/O2346,2),0)</f>
        <v>1</v>
      </c>
      <c r="T2346" s="11" t="s">
        <v>8325</v>
      </c>
      <c r="U2346" t="s">
        <v>8326</v>
      </c>
    </row>
    <row r="2347" spans="1:21" ht="43.2" x14ac:dyDescent="0.3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5">
        <f t="shared" si="72"/>
        <v>42094.985416666663</v>
      </c>
      <c r="K2347">
        <v>1424822556</v>
      </c>
      <c r="L2347" s="15">
        <f>(((K2347/60)/60)/24)+DATE(1970,1,1)</f>
        <v>42060.001805555556</v>
      </c>
      <c r="M2347" s="10">
        <f t="shared" si="73"/>
        <v>2015</v>
      </c>
      <c r="N2347" t="b">
        <v>0</v>
      </c>
      <c r="O2347">
        <v>0</v>
      </c>
      <c r="P2347" t="b">
        <v>0</v>
      </c>
      <c r="Q2347" t="s">
        <v>8270</v>
      </c>
      <c r="R2347">
        <f>ROUND(E2347/D2347*100,0)</f>
        <v>0</v>
      </c>
      <c r="S2347">
        <f>IFERROR(ROUND(E2347/O2347,2),0)</f>
        <v>0</v>
      </c>
      <c r="T2347" s="11" t="s">
        <v>8325</v>
      </c>
      <c r="U2347" t="s">
        <v>8326</v>
      </c>
    </row>
    <row r="2348" spans="1:21" ht="43.2" x14ac:dyDescent="0.3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5">
        <f t="shared" si="72"/>
        <v>42660.79896990741</v>
      </c>
      <c r="K2348">
        <v>1472843431</v>
      </c>
      <c r="L2348" s="15">
        <f>(((K2348/60)/60)/24)+DATE(1970,1,1)</f>
        <v>42615.79896990741</v>
      </c>
      <c r="M2348" s="10">
        <f t="shared" si="73"/>
        <v>2016</v>
      </c>
      <c r="N2348" t="b">
        <v>0</v>
      </c>
      <c r="O2348">
        <v>3</v>
      </c>
      <c r="P2348" t="b">
        <v>0</v>
      </c>
      <c r="Q2348" t="s">
        <v>8270</v>
      </c>
      <c r="R2348">
        <f>ROUND(E2348/D2348*100,0)</f>
        <v>0</v>
      </c>
      <c r="S2348">
        <f>IFERROR(ROUND(E2348/O2348,2),0)</f>
        <v>13</v>
      </c>
      <c r="T2348" s="11" t="s">
        <v>8325</v>
      </c>
      <c r="U2348" t="s">
        <v>8326</v>
      </c>
    </row>
    <row r="2349" spans="1:21" ht="43.2" x14ac:dyDescent="0.3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5">
        <f t="shared" si="72"/>
        <v>42607.607361111113</v>
      </c>
      <c r="K2349">
        <v>1469543676</v>
      </c>
      <c r="L2349" s="15">
        <f>(((K2349/60)/60)/24)+DATE(1970,1,1)</f>
        <v>42577.607361111113</v>
      </c>
      <c r="M2349" s="10">
        <f t="shared" si="73"/>
        <v>2016</v>
      </c>
      <c r="N2349" t="b">
        <v>0</v>
      </c>
      <c r="O2349">
        <v>1</v>
      </c>
      <c r="P2349" t="b">
        <v>0</v>
      </c>
      <c r="Q2349" t="s">
        <v>8270</v>
      </c>
      <c r="R2349">
        <f>ROUND(E2349/D2349*100,0)</f>
        <v>2</v>
      </c>
      <c r="S2349">
        <f>IFERROR(ROUND(E2349/O2349,2),0)</f>
        <v>15</v>
      </c>
      <c r="T2349" s="11" t="s">
        <v>8325</v>
      </c>
      <c r="U2349" t="s">
        <v>8326</v>
      </c>
    </row>
    <row r="2350" spans="1:21" ht="43.2" x14ac:dyDescent="0.3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5">
        <f t="shared" si="72"/>
        <v>42420.932152777779</v>
      </c>
      <c r="K2350">
        <v>1450822938</v>
      </c>
      <c r="L2350" s="15">
        <f>(((K2350/60)/60)/24)+DATE(1970,1,1)</f>
        <v>42360.932152777779</v>
      </c>
      <c r="M2350" s="10">
        <f t="shared" si="73"/>
        <v>2015</v>
      </c>
      <c r="N2350" t="b">
        <v>0</v>
      </c>
      <c r="O2350">
        <v>5</v>
      </c>
      <c r="P2350" t="b">
        <v>0</v>
      </c>
      <c r="Q2350" t="s">
        <v>8270</v>
      </c>
      <c r="R2350">
        <f>ROUND(E2350/D2350*100,0)</f>
        <v>0</v>
      </c>
      <c r="S2350">
        <f>IFERROR(ROUND(E2350/O2350,2),0)</f>
        <v>54</v>
      </c>
      <c r="T2350" s="11" t="s">
        <v>8325</v>
      </c>
      <c r="U2350" t="s">
        <v>8326</v>
      </c>
    </row>
    <row r="2351" spans="1:21" ht="43.2" x14ac:dyDescent="0.3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5">
        <f t="shared" si="72"/>
        <v>42227.775787037041</v>
      </c>
      <c r="K2351">
        <v>1436812628</v>
      </c>
      <c r="L2351" s="15">
        <f>(((K2351/60)/60)/24)+DATE(1970,1,1)</f>
        <v>42198.775787037041</v>
      </c>
      <c r="M2351" s="10">
        <f t="shared" si="73"/>
        <v>2015</v>
      </c>
      <c r="N2351" t="b">
        <v>0</v>
      </c>
      <c r="O2351">
        <v>0</v>
      </c>
      <c r="P2351" t="b">
        <v>0</v>
      </c>
      <c r="Q2351" t="s">
        <v>8270</v>
      </c>
      <c r="R2351">
        <f>ROUND(E2351/D2351*100,0)</f>
        <v>0</v>
      </c>
      <c r="S2351">
        <f>IFERROR(ROUND(E2351/O2351,2),0)</f>
        <v>0</v>
      </c>
      <c r="T2351" s="11" t="s">
        <v>8325</v>
      </c>
      <c r="U2351" t="s">
        <v>8326</v>
      </c>
    </row>
    <row r="2352" spans="1:21" ht="43.2" x14ac:dyDescent="0.3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5">
        <f t="shared" si="72"/>
        <v>42738.842245370368</v>
      </c>
      <c r="K2352">
        <v>1480882370</v>
      </c>
      <c r="L2352" s="15">
        <f>(((K2352/60)/60)/24)+DATE(1970,1,1)</f>
        <v>42708.842245370368</v>
      </c>
      <c r="M2352" s="10">
        <f t="shared" si="73"/>
        <v>2016</v>
      </c>
      <c r="N2352" t="b">
        <v>0</v>
      </c>
      <c r="O2352">
        <v>0</v>
      </c>
      <c r="P2352" t="b">
        <v>0</v>
      </c>
      <c r="Q2352" t="s">
        <v>8270</v>
      </c>
      <c r="R2352">
        <f>ROUND(E2352/D2352*100,0)</f>
        <v>0</v>
      </c>
      <c r="S2352">
        <f>IFERROR(ROUND(E2352/O2352,2),0)</f>
        <v>0</v>
      </c>
      <c r="T2352" s="11" t="s">
        <v>8325</v>
      </c>
      <c r="U2352" t="s">
        <v>8326</v>
      </c>
    </row>
    <row r="2353" spans="1:21" ht="28.8" x14ac:dyDescent="0.3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5">
        <f t="shared" si="72"/>
        <v>42124.101145833338</v>
      </c>
      <c r="K2353">
        <v>1427768739</v>
      </c>
      <c r="L2353" s="15">
        <f>(((K2353/60)/60)/24)+DATE(1970,1,1)</f>
        <v>42094.101145833338</v>
      </c>
      <c r="M2353" s="10">
        <f t="shared" si="73"/>
        <v>2015</v>
      </c>
      <c r="N2353" t="b">
        <v>0</v>
      </c>
      <c r="O2353">
        <v>7</v>
      </c>
      <c r="P2353" t="b">
        <v>0</v>
      </c>
      <c r="Q2353" t="s">
        <v>8270</v>
      </c>
      <c r="R2353">
        <f>ROUND(E2353/D2353*100,0)</f>
        <v>1</v>
      </c>
      <c r="S2353">
        <f>IFERROR(ROUND(E2353/O2353,2),0)</f>
        <v>15.43</v>
      </c>
      <c r="T2353" s="11" t="s">
        <v>8325</v>
      </c>
      <c r="U2353" t="s">
        <v>8326</v>
      </c>
    </row>
    <row r="2354" spans="1:21" ht="43.2" x14ac:dyDescent="0.3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5">
        <f t="shared" si="72"/>
        <v>42161.633703703701</v>
      </c>
      <c r="K2354">
        <v>1428419552</v>
      </c>
      <c r="L2354" s="15">
        <f>(((K2354/60)/60)/24)+DATE(1970,1,1)</f>
        <v>42101.633703703701</v>
      </c>
      <c r="M2354" s="10">
        <f t="shared" si="73"/>
        <v>2015</v>
      </c>
      <c r="N2354" t="b">
        <v>0</v>
      </c>
      <c r="O2354">
        <v>0</v>
      </c>
      <c r="P2354" t="b">
        <v>0</v>
      </c>
      <c r="Q2354" t="s">
        <v>8270</v>
      </c>
      <c r="R2354">
        <f>ROUND(E2354/D2354*100,0)</f>
        <v>0</v>
      </c>
      <c r="S2354">
        <f>IFERROR(ROUND(E2354/O2354,2),0)</f>
        <v>0</v>
      </c>
      <c r="T2354" s="11" t="s">
        <v>8325</v>
      </c>
      <c r="U2354" t="s">
        <v>8326</v>
      </c>
    </row>
    <row r="2355" spans="1:21" ht="43.2" x14ac:dyDescent="0.3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5">
        <f t="shared" si="72"/>
        <v>42115.676180555558</v>
      </c>
      <c r="K2355">
        <v>1428596022</v>
      </c>
      <c r="L2355" s="15">
        <f>(((K2355/60)/60)/24)+DATE(1970,1,1)</f>
        <v>42103.676180555558</v>
      </c>
      <c r="M2355" s="10">
        <f t="shared" si="73"/>
        <v>2015</v>
      </c>
      <c r="N2355" t="b">
        <v>0</v>
      </c>
      <c r="O2355">
        <v>0</v>
      </c>
      <c r="P2355" t="b">
        <v>0</v>
      </c>
      <c r="Q2355" t="s">
        <v>8270</v>
      </c>
      <c r="R2355">
        <f>ROUND(E2355/D2355*100,0)</f>
        <v>0</v>
      </c>
      <c r="S2355">
        <f>IFERROR(ROUND(E2355/O2355,2),0)</f>
        <v>0</v>
      </c>
      <c r="T2355" s="11" t="s">
        <v>8325</v>
      </c>
      <c r="U2355" t="s">
        <v>8326</v>
      </c>
    </row>
    <row r="2356" spans="1:21" ht="43.2" x14ac:dyDescent="0.3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5">
        <f t="shared" si="72"/>
        <v>42014.722916666666</v>
      </c>
      <c r="K2356">
        <v>1415726460</v>
      </c>
      <c r="L2356" s="15">
        <f>(((K2356/60)/60)/24)+DATE(1970,1,1)</f>
        <v>41954.722916666666</v>
      </c>
      <c r="M2356" s="10">
        <f t="shared" si="73"/>
        <v>2014</v>
      </c>
      <c r="N2356" t="b">
        <v>0</v>
      </c>
      <c r="O2356">
        <v>1</v>
      </c>
      <c r="P2356" t="b">
        <v>0</v>
      </c>
      <c r="Q2356" t="s">
        <v>8270</v>
      </c>
      <c r="R2356">
        <f>ROUND(E2356/D2356*100,0)</f>
        <v>0</v>
      </c>
      <c r="S2356">
        <f>IFERROR(ROUND(E2356/O2356,2),0)</f>
        <v>25</v>
      </c>
      <c r="T2356" s="11" t="s">
        <v>8325</v>
      </c>
      <c r="U2356" t="s">
        <v>8326</v>
      </c>
    </row>
    <row r="2357" spans="1:21" ht="43.2" x14ac:dyDescent="0.3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5">
        <f t="shared" si="72"/>
        <v>42126.918240740735</v>
      </c>
      <c r="K2357">
        <v>1428012136</v>
      </c>
      <c r="L2357" s="15">
        <f>(((K2357/60)/60)/24)+DATE(1970,1,1)</f>
        <v>42096.918240740735</v>
      </c>
      <c r="M2357" s="10">
        <f t="shared" si="73"/>
        <v>2015</v>
      </c>
      <c r="N2357" t="b">
        <v>0</v>
      </c>
      <c r="O2357">
        <v>2</v>
      </c>
      <c r="P2357" t="b">
        <v>0</v>
      </c>
      <c r="Q2357" t="s">
        <v>8270</v>
      </c>
      <c r="R2357">
        <f>ROUND(E2357/D2357*100,0)</f>
        <v>1</v>
      </c>
      <c r="S2357">
        <f>IFERROR(ROUND(E2357/O2357,2),0)</f>
        <v>27.5</v>
      </c>
      <c r="T2357" s="11" t="s">
        <v>8325</v>
      </c>
      <c r="U2357" t="s">
        <v>8326</v>
      </c>
    </row>
    <row r="2358" spans="1:21" ht="28.8" x14ac:dyDescent="0.3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5">
        <f t="shared" si="72"/>
        <v>42160.78361111111</v>
      </c>
      <c r="K2358">
        <v>1430938104</v>
      </c>
      <c r="L2358" s="15">
        <f>(((K2358/60)/60)/24)+DATE(1970,1,1)</f>
        <v>42130.78361111111</v>
      </c>
      <c r="M2358" s="10">
        <f t="shared" si="73"/>
        <v>2015</v>
      </c>
      <c r="N2358" t="b">
        <v>0</v>
      </c>
      <c r="O2358">
        <v>0</v>
      </c>
      <c r="P2358" t="b">
        <v>0</v>
      </c>
      <c r="Q2358" t="s">
        <v>8270</v>
      </c>
      <c r="R2358">
        <f>ROUND(E2358/D2358*100,0)</f>
        <v>0</v>
      </c>
      <c r="S2358">
        <f>IFERROR(ROUND(E2358/O2358,2),0)</f>
        <v>0</v>
      </c>
      <c r="T2358" s="11" t="s">
        <v>8325</v>
      </c>
      <c r="U2358" t="s">
        <v>8326</v>
      </c>
    </row>
    <row r="2359" spans="1:21" ht="43.2" x14ac:dyDescent="0.3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5">
        <f t="shared" si="72"/>
        <v>42294.620115740734</v>
      </c>
      <c r="K2359">
        <v>1442501578</v>
      </c>
      <c r="L2359" s="15">
        <f>(((K2359/60)/60)/24)+DATE(1970,1,1)</f>
        <v>42264.620115740734</v>
      </c>
      <c r="M2359" s="10">
        <f t="shared" si="73"/>
        <v>2015</v>
      </c>
      <c r="N2359" t="b">
        <v>0</v>
      </c>
      <c r="O2359">
        <v>0</v>
      </c>
      <c r="P2359" t="b">
        <v>0</v>
      </c>
      <c r="Q2359" t="s">
        <v>8270</v>
      </c>
      <c r="R2359">
        <f>ROUND(E2359/D2359*100,0)</f>
        <v>0</v>
      </c>
      <c r="S2359">
        <f>IFERROR(ROUND(E2359/O2359,2),0)</f>
        <v>0</v>
      </c>
      <c r="T2359" s="11" t="s">
        <v>8325</v>
      </c>
      <c r="U2359" t="s">
        <v>8326</v>
      </c>
    </row>
    <row r="2360" spans="1:21" ht="43.2" x14ac:dyDescent="0.3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5">
        <f t="shared" si="72"/>
        <v>42035.027083333334</v>
      </c>
      <c r="K2360">
        <v>1417818036</v>
      </c>
      <c r="L2360" s="15">
        <f>(((K2360/60)/60)/24)+DATE(1970,1,1)</f>
        <v>41978.930972222224</v>
      </c>
      <c r="M2360" s="10">
        <f t="shared" si="73"/>
        <v>2014</v>
      </c>
      <c r="N2360" t="b">
        <v>0</v>
      </c>
      <c r="O2360">
        <v>0</v>
      </c>
      <c r="P2360" t="b">
        <v>0</v>
      </c>
      <c r="Q2360" t="s">
        <v>8270</v>
      </c>
      <c r="R2360">
        <f>ROUND(E2360/D2360*100,0)</f>
        <v>0</v>
      </c>
      <c r="S2360">
        <f>IFERROR(ROUND(E2360/O2360,2),0)</f>
        <v>0</v>
      </c>
      <c r="T2360" s="11" t="s">
        <v>8325</v>
      </c>
      <c r="U2360" t="s">
        <v>8326</v>
      </c>
    </row>
    <row r="2361" spans="1:21" ht="43.2" x14ac:dyDescent="0.3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5">
        <f t="shared" si="72"/>
        <v>42219.649583333332</v>
      </c>
      <c r="K2361">
        <v>1433432124</v>
      </c>
      <c r="L2361" s="15">
        <f>(((K2361/60)/60)/24)+DATE(1970,1,1)</f>
        <v>42159.649583333332</v>
      </c>
      <c r="M2361" s="10">
        <f t="shared" si="73"/>
        <v>2015</v>
      </c>
      <c r="N2361" t="b">
        <v>0</v>
      </c>
      <c r="O2361">
        <v>3</v>
      </c>
      <c r="P2361" t="b">
        <v>0</v>
      </c>
      <c r="Q2361" t="s">
        <v>8270</v>
      </c>
      <c r="R2361">
        <f>ROUND(E2361/D2361*100,0)</f>
        <v>15</v>
      </c>
      <c r="S2361">
        <f>IFERROR(ROUND(E2361/O2361,2),0)</f>
        <v>367</v>
      </c>
      <c r="T2361" s="11" t="s">
        <v>8325</v>
      </c>
      <c r="U2361" t="s">
        <v>8326</v>
      </c>
    </row>
    <row r="2362" spans="1:21" ht="43.2" x14ac:dyDescent="0.3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5">
        <f t="shared" si="72"/>
        <v>42407.70694444445</v>
      </c>
      <c r="K2362">
        <v>1452272280</v>
      </c>
      <c r="L2362" s="15">
        <f>(((K2362/60)/60)/24)+DATE(1970,1,1)</f>
        <v>42377.70694444445</v>
      </c>
      <c r="M2362" s="10">
        <f t="shared" si="73"/>
        <v>2016</v>
      </c>
      <c r="N2362" t="b">
        <v>0</v>
      </c>
      <c r="O2362">
        <v>1</v>
      </c>
      <c r="P2362" t="b">
        <v>0</v>
      </c>
      <c r="Q2362" t="s">
        <v>8270</v>
      </c>
      <c r="R2362">
        <f>ROUND(E2362/D2362*100,0)</f>
        <v>0</v>
      </c>
      <c r="S2362">
        <f>IFERROR(ROUND(E2362/O2362,2),0)</f>
        <v>2</v>
      </c>
      <c r="T2362" s="11" t="s">
        <v>8325</v>
      </c>
      <c r="U2362" t="s">
        <v>8326</v>
      </c>
    </row>
    <row r="2363" spans="1:21" ht="43.2" x14ac:dyDescent="0.3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5">
        <f t="shared" si="72"/>
        <v>42490.916666666672</v>
      </c>
      <c r="K2363">
        <v>1459975008</v>
      </c>
      <c r="L2363" s="15">
        <f>(((K2363/60)/60)/24)+DATE(1970,1,1)</f>
        <v>42466.858888888892</v>
      </c>
      <c r="M2363" s="10">
        <f t="shared" si="73"/>
        <v>2016</v>
      </c>
      <c r="N2363" t="b">
        <v>0</v>
      </c>
      <c r="O2363">
        <v>0</v>
      </c>
      <c r="P2363" t="b">
        <v>0</v>
      </c>
      <c r="Q2363" t="s">
        <v>8270</v>
      </c>
      <c r="R2363">
        <f>ROUND(E2363/D2363*100,0)</f>
        <v>0</v>
      </c>
      <c r="S2363">
        <f>IFERROR(ROUND(E2363/O2363,2),0)</f>
        <v>0</v>
      </c>
      <c r="T2363" s="11" t="s">
        <v>8325</v>
      </c>
      <c r="U2363" t="s">
        <v>8326</v>
      </c>
    </row>
    <row r="2364" spans="1:21" ht="43.2" x14ac:dyDescent="0.3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5">
        <f t="shared" si="72"/>
        <v>41984.688310185185</v>
      </c>
      <c r="K2364">
        <v>1415723470</v>
      </c>
      <c r="L2364" s="15">
        <f>(((K2364/60)/60)/24)+DATE(1970,1,1)</f>
        <v>41954.688310185185</v>
      </c>
      <c r="M2364" s="10">
        <f t="shared" si="73"/>
        <v>2014</v>
      </c>
      <c r="N2364" t="b">
        <v>0</v>
      </c>
      <c r="O2364">
        <v>2</v>
      </c>
      <c r="P2364" t="b">
        <v>0</v>
      </c>
      <c r="Q2364" t="s">
        <v>8270</v>
      </c>
      <c r="R2364">
        <f>ROUND(E2364/D2364*100,0)</f>
        <v>29</v>
      </c>
      <c r="S2364">
        <f>IFERROR(ROUND(E2364/O2364,2),0)</f>
        <v>60</v>
      </c>
      <c r="T2364" s="11" t="s">
        <v>8325</v>
      </c>
      <c r="U2364" t="s">
        <v>8326</v>
      </c>
    </row>
    <row r="2365" spans="1:21" ht="43.2" x14ac:dyDescent="0.3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5">
        <f t="shared" si="72"/>
        <v>42367.011574074073</v>
      </c>
      <c r="K2365">
        <v>1447460200</v>
      </c>
      <c r="L2365" s="15">
        <f>(((K2365/60)/60)/24)+DATE(1970,1,1)</f>
        <v>42322.011574074073</v>
      </c>
      <c r="M2365" s="10">
        <f t="shared" si="73"/>
        <v>2015</v>
      </c>
      <c r="N2365" t="b">
        <v>0</v>
      </c>
      <c r="O2365">
        <v>0</v>
      </c>
      <c r="P2365" t="b">
        <v>0</v>
      </c>
      <c r="Q2365" t="s">
        <v>8270</v>
      </c>
      <c r="R2365">
        <f>ROUND(E2365/D2365*100,0)</f>
        <v>0</v>
      </c>
      <c r="S2365">
        <f>IFERROR(ROUND(E2365/O2365,2),0)</f>
        <v>0</v>
      </c>
      <c r="T2365" s="11" t="s">
        <v>8325</v>
      </c>
      <c r="U2365" t="s">
        <v>8326</v>
      </c>
    </row>
    <row r="2366" spans="1:21" ht="28.8" x14ac:dyDescent="0.3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5">
        <f t="shared" si="72"/>
        <v>42303.934675925921</v>
      </c>
      <c r="K2366">
        <v>1441146356</v>
      </c>
      <c r="L2366" s="15">
        <f>(((K2366/60)/60)/24)+DATE(1970,1,1)</f>
        <v>42248.934675925921</v>
      </c>
      <c r="M2366" s="10">
        <f t="shared" si="73"/>
        <v>2015</v>
      </c>
      <c r="N2366" t="b">
        <v>0</v>
      </c>
      <c r="O2366">
        <v>0</v>
      </c>
      <c r="P2366" t="b">
        <v>0</v>
      </c>
      <c r="Q2366" t="s">
        <v>8270</v>
      </c>
      <c r="R2366">
        <f>ROUND(E2366/D2366*100,0)</f>
        <v>0</v>
      </c>
      <c r="S2366">
        <f>IFERROR(ROUND(E2366/O2366,2),0)</f>
        <v>0</v>
      </c>
      <c r="T2366" s="11" t="s">
        <v>8325</v>
      </c>
      <c r="U2366" t="s">
        <v>8326</v>
      </c>
    </row>
    <row r="2367" spans="1:21" ht="43.2" x14ac:dyDescent="0.3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5">
        <f t="shared" si="72"/>
        <v>42386.958333333328</v>
      </c>
      <c r="K2367">
        <v>1449596425</v>
      </c>
      <c r="L2367" s="15">
        <f>(((K2367/60)/60)/24)+DATE(1970,1,1)</f>
        <v>42346.736400462964</v>
      </c>
      <c r="M2367" s="10">
        <f t="shared" si="73"/>
        <v>2015</v>
      </c>
      <c r="N2367" t="b">
        <v>0</v>
      </c>
      <c r="O2367">
        <v>0</v>
      </c>
      <c r="P2367" t="b">
        <v>0</v>
      </c>
      <c r="Q2367" t="s">
        <v>8270</v>
      </c>
      <c r="R2367">
        <f>ROUND(E2367/D2367*100,0)</f>
        <v>0</v>
      </c>
      <c r="S2367">
        <f>IFERROR(ROUND(E2367/O2367,2),0)</f>
        <v>0</v>
      </c>
      <c r="T2367" s="11" t="s">
        <v>8325</v>
      </c>
      <c r="U2367" t="s">
        <v>8326</v>
      </c>
    </row>
    <row r="2368" spans="1:21" ht="43.2" x14ac:dyDescent="0.3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5">
        <f t="shared" si="72"/>
        <v>42298.531631944439</v>
      </c>
      <c r="K2368">
        <v>1442839533</v>
      </c>
      <c r="L2368" s="15">
        <f>(((K2368/60)/60)/24)+DATE(1970,1,1)</f>
        <v>42268.531631944439</v>
      </c>
      <c r="M2368" s="10">
        <f t="shared" si="73"/>
        <v>2015</v>
      </c>
      <c r="N2368" t="b">
        <v>0</v>
      </c>
      <c r="O2368">
        <v>27</v>
      </c>
      <c r="P2368" t="b">
        <v>0</v>
      </c>
      <c r="Q2368" t="s">
        <v>8270</v>
      </c>
      <c r="R2368">
        <f>ROUND(E2368/D2368*100,0)</f>
        <v>11</v>
      </c>
      <c r="S2368">
        <f>IFERROR(ROUND(E2368/O2368,2),0)</f>
        <v>97.41</v>
      </c>
      <c r="T2368" s="11" t="s">
        <v>8325</v>
      </c>
      <c r="U2368" t="s">
        <v>8326</v>
      </c>
    </row>
    <row r="2369" spans="1:21" ht="43.2" x14ac:dyDescent="0.3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5">
        <f t="shared" si="72"/>
        <v>42485.928425925929</v>
      </c>
      <c r="K2369">
        <v>1456442216</v>
      </c>
      <c r="L2369" s="15">
        <f>(((K2369/60)/60)/24)+DATE(1970,1,1)</f>
        <v>42425.970092592594</v>
      </c>
      <c r="M2369" s="10">
        <f t="shared" si="73"/>
        <v>2016</v>
      </c>
      <c r="N2369" t="b">
        <v>0</v>
      </c>
      <c r="O2369">
        <v>14</v>
      </c>
      <c r="P2369" t="b">
        <v>0</v>
      </c>
      <c r="Q2369" t="s">
        <v>8270</v>
      </c>
      <c r="R2369">
        <f>ROUND(E2369/D2369*100,0)</f>
        <v>1</v>
      </c>
      <c r="S2369">
        <f>IFERROR(ROUND(E2369/O2369,2),0)</f>
        <v>47.86</v>
      </c>
      <c r="T2369" s="11" t="s">
        <v>8325</v>
      </c>
      <c r="U2369" t="s">
        <v>8326</v>
      </c>
    </row>
    <row r="2370" spans="1:21" ht="43.2" x14ac:dyDescent="0.3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5">
        <f t="shared" si="72"/>
        <v>42108.680150462969</v>
      </c>
      <c r="K2370">
        <v>1425143965</v>
      </c>
      <c r="L2370" s="15">
        <f>(((K2370/60)/60)/24)+DATE(1970,1,1)</f>
        <v>42063.721817129626</v>
      </c>
      <c r="M2370" s="10">
        <f t="shared" si="73"/>
        <v>2015</v>
      </c>
      <c r="N2370" t="b">
        <v>0</v>
      </c>
      <c r="O2370">
        <v>2</v>
      </c>
      <c r="P2370" t="b">
        <v>0</v>
      </c>
      <c r="Q2370" t="s">
        <v>8270</v>
      </c>
      <c r="R2370">
        <f>ROUND(E2370/D2370*100,0)</f>
        <v>0</v>
      </c>
      <c r="S2370">
        <f>IFERROR(ROUND(E2370/O2370,2),0)</f>
        <v>50</v>
      </c>
      <c r="T2370" s="11" t="s">
        <v>8325</v>
      </c>
      <c r="U2370" t="s">
        <v>8326</v>
      </c>
    </row>
    <row r="2371" spans="1:21" ht="43.2" x14ac:dyDescent="0.3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5">
        <f t="shared" ref="J2371:J2434" si="74">(((I2371/60)/60)/24)+DATE(1970,1,1)</f>
        <v>42410.812627314815</v>
      </c>
      <c r="K2371">
        <v>1452540611</v>
      </c>
      <c r="L2371" s="15">
        <f>(((K2371/60)/60)/24)+DATE(1970,1,1)</f>
        <v>42380.812627314815</v>
      </c>
      <c r="M2371" s="10">
        <f t="shared" ref="M2371:M2434" si="75">YEAR(L2371)</f>
        <v>2016</v>
      </c>
      <c r="N2371" t="b">
        <v>0</v>
      </c>
      <c r="O2371">
        <v>0</v>
      </c>
      <c r="P2371" t="b">
        <v>0</v>
      </c>
      <c r="Q2371" t="s">
        <v>8270</v>
      </c>
      <c r="R2371">
        <f>ROUND(E2371/D2371*100,0)</f>
        <v>0</v>
      </c>
      <c r="S2371">
        <f>IFERROR(ROUND(E2371/O2371,2),0)</f>
        <v>0</v>
      </c>
      <c r="T2371" s="11" t="s">
        <v>8325</v>
      </c>
      <c r="U2371" t="s">
        <v>8326</v>
      </c>
    </row>
    <row r="2372" spans="1:21" ht="43.2" x14ac:dyDescent="0.3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5">
        <f t="shared" si="74"/>
        <v>41991.18913194444</v>
      </c>
      <c r="K2372">
        <v>1416285141</v>
      </c>
      <c r="L2372" s="15">
        <f>(((K2372/60)/60)/24)+DATE(1970,1,1)</f>
        <v>41961.18913194444</v>
      </c>
      <c r="M2372" s="10">
        <f t="shared" si="75"/>
        <v>2014</v>
      </c>
      <c r="N2372" t="b">
        <v>0</v>
      </c>
      <c r="O2372">
        <v>4</v>
      </c>
      <c r="P2372" t="b">
        <v>0</v>
      </c>
      <c r="Q2372" t="s">
        <v>8270</v>
      </c>
      <c r="R2372">
        <f>ROUND(E2372/D2372*100,0)</f>
        <v>0</v>
      </c>
      <c r="S2372">
        <f>IFERROR(ROUND(E2372/O2372,2),0)</f>
        <v>20.5</v>
      </c>
      <c r="T2372" s="11" t="s">
        <v>8325</v>
      </c>
      <c r="U2372" t="s">
        <v>8326</v>
      </c>
    </row>
    <row r="2373" spans="1:21" ht="43.2" x14ac:dyDescent="0.3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5">
        <f t="shared" si="74"/>
        <v>42180.777731481481</v>
      </c>
      <c r="K2373">
        <v>1432665596</v>
      </c>
      <c r="L2373" s="15">
        <f>(((K2373/60)/60)/24)+DATE(1970,1,1)</f>
        <v>42150.777731481481</v>
      </c>
      <c r="M2373" s="10">
        <f t="shared" si="75"/>
        <v>2015</v>
      </c>
      <c r="N2373" t="b">
        <v>0</v>
      </c>
      <c r="O2373">
        <v>0</v>
      </c>
      <c r="P2373" t="b">
        <v>0</v>
      </c>
      <c r="Q2373" t="s">
        <v>8270</v>
      </c>
      <c r="R2373">
        <f>ROUND(E2373/D2373*100,0)</f>
        <v>0</v>
      </c>
      <c r="S2373">
        <f>IFERROR(ROUND(E2373/O2373,2),0)</f>
        <v>0</v>
      </c>
      <c r="T2373" s="11" t="s">
        <v>8325</v>
      </c>
      <c r="U2373" t="s">
        <v>8326</v>
      </c>
    </row>
    <row r="2374" spans="1:21" ht="43.2" x14ac:dyDescent="0.3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5">
        <f t="shared" si="74"/>
        <v>42118.069108796291</v>
      </c>
      <c r="K2374">
        <v>1427247571</v>
      </c>
      <c r="L2374" s="15">
        <f>(((K2374/60)/60)/24)+DATE(1970,1,1)</f>
        <v>42088.069108796291</v>
      </c>
      <c r="M2374" s="10">
        <f t="shared" si="75"/>
        <v>2015</v>
      </c>
      <c r="N2374" t="b">
        <v>0</v>
      </c>
      <c r="O2374">
        <v>6</v>
      </c>
      <c r="P2374" t="b">
        <v>0</v>
      </c>
      <c r="Q2374" t="s">
        <v>8270</v>
      </c>
      <c r="R2374">
        <f>ROUND(E2374/D2374*100,0)</f>
        <v>3</v>
      </c>
      <c r="S2374">
        <f>IFERROR(ROUND(E2374/O2374,2),0)</f>
        <v>30</v>
      </c>
      <c r="T2374" s="11" t="s">
        <v>8325</v>
      </c>
      <c r="U2374" t="s">
        <v>8326</v>
      </c>
    </row>
    <row r="2375" spans="1:21" ht="28.8" x14ac:dyDescent="0.3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5">
        <f t="shared" si="74"/>
        <v>42245.662314814821</v>
      </c>
      <c r="K2375">
        <v>1438271624</v>
      </c>
      <c r="L2375" s="15">
        <f>(((K2375/60)/60)/24)+DATE(1970,1,1)</f>
        <v>42215.662314814821</v>
      </c>
      <c r="M2375" s="10">
        <f t="shared" si="75"/>
        <v>2015</v>
      </c>
      <c r="N2375" t="b">
        <v>0</v>
      </c>
      <c r="O2375">
        <v>1</v>
      </c>
      <c r="P2375" t="b">
        <v>0</v>
      </c>
      <c r="Q2375" t="s">
        <v>8270</v>
      </c>
      <c r="R2375">
        <f>ROUND(E2375/D2375*100,0)</f>
        <v>0</v>
      </c>
      <c r="S2375">
        <f>IFERROR(ROUND(E2375/O2375,2),0)</f>
        <v>50</v>
      </c>
      <c r="T2375" s="11" t="s">
        <v>8325</v>
      </c>
      <c r="U2375" t="s">
        <v>8326</v>
      </c>
    </row>
    <row r="2376" spans="1:21" ht="43.2" x14ac:dyDescent="0.3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5">
        <f t="shared" si="74"/>
        <v>42047.843287037031</v>
      </c>
      <c r="K2376">
        <v>1421180060</v>
      </c>
      <c r="L2376" s="15">
        <f>(((K2376/60)/60)/24)+DATE(1970,1,1)</f>
        <v>42017.843287037031</v>
      </c>
      <c r="M2376" s="10">
        <f t="shared" si="75"/>
        <v>2015</v>
      </c>
      <c r="N2376" t="b">
        <v>0</v>
      </c>
      <c r="O2376">
        <v>1</v>
      </c>
      <c r="P2376" t="b">
        <v>0</v>
      </c>
      <c r="Q2376" t="s">
        <v>8270</v>
      </c>
      <c r="R2376">
        <f>ROUND(E2376/D2376*100,0)</f>
        <v>0</v>
      </c>
      <c r="S2376">
        <f>IFERROR(ROUND(E2376/O2376,2),0)</f>
        <v>10</v>
      </c>
      <c r="T2376" s="11" t="s">
        <v>8325</v>
      </c>
      <c r="U2376" t="s">
        <v>8326</v>
      </c>
    </row>
    <row r="2377" spans="1:21" ht="43.2" x14ac:dyDescent="0.3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5">
        <f t="shared" si="74"/>
        <v>42622.836076388892</v>
      </c>
      <c r="K2377">
        <v>1470859437</v>
      </c>
      <c r="L2377" s="15">
        <f>(((K2377/60)/60)/24)+DATE(1970,1,1)</f>
        <v>42592.836076388892</v>
      </c>
      <c r="M2377" s="10">
        <f t="shared" si="75"/>
        <v>2016</v>
      </c>
      <c r="N2377" t="b">
        <v>0</v>
      </c>
      <c r="O2377">
        <v>0</v>
      </c>
      <c r="P2377" t="b">
        <v>0</v>
      </c>
      <c r="Q2377" t="s">
        <v>8270</v>
      </c>
      <c r="R2377">
        <f>ROUND(E2377/D2377*100,0)</f>
        <v>0</v>
      </c>
      <c r="S2377">
        <f>IFERROR(ROUND(E2377/O2377,2),0)</f>
        <v>0</v>
      </c>
      <c r="T2377" s="11" t="s">
        <v>8325</v>
      </c>
      <c r="U2377" t="s">
        <v>8326</v>
      </c>
    </row>
    <row r="2378" spans="1:21" ht="43.2" x14ac:dyDescent="0.3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5">
        <f t="shared" si="74"/>
        <v>42348.925532407404</v>
      </c>
      <c r="K2378">
        <v>1447193566</v>
      </c>
      <c r="L2378" s="15">
        <f>(((K2378/60)/60)/24)+DATE(1970,1,1)</f>
        <v>42318.925532407404</v>
      </c>
      <c r="M2378" s="10">
        <f t="shared" si="75"/>
        <v>2015</v>
      </c>
      <c r="N2378" t="b">
        <v>0</v>
      </c>
      <c r="O2378">
        <v>4</v>
      </c>
      <c r="P2378" t="b">
        <v>0</v>
      </c>
      <c r="Q2378" t="s">
        <v>8270</v>
      </c>
      <c r="R2378">
        <f>ROUND(E2378/D2378*100,0)</f>
        <v>11</v>
      </c>
      <c r="S2378">
        <f>IFERROR(ROUND(E2378/O2378,2),0)</f>
        <v>81.58</v>
      </c>
      <c r="T2378" s="11" t="s">
        <v>8325</v>
      </c>
      <c r="U2378" t="s">
        <v>8326</v>
      </c>
    </row>
    <row r="2379" spans="1:21" ht="43.2" x14ac:dyDescent="0.3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5">
        <f t="shared" si="74"/>
        <v>42699.911840277782</v>
      </c>
      <c r="K2379">
        <v>1477515183</v>
      </c>
      <c r="L2379" s="15">
        <f>(((K2379/60)/60)/24)+DATE(1970,1,1)</f>
        <v>42669.870173611111</v>
      </c>
      <c r="M2379" s="10">
        <f t="shared" si="75"/>
        <v>2016</v>
      </c>
      <c r="N2379" t="b">
        <v>0</v>
      </c>
      <c r="O2379">
        <v>0</v>
      </c>
      <c r="P2379" t="b">
        <v>0</v>
      </c>
      <c r="Q2379" t="s">
        <v>8270</v>
      </c>
      <c r="R2379">
        <f>ROUND(E2379/D2379*100,0)</f>
        <v>0</v>
      </c>
      <c r="S2379">
        <f>IFERROR(ROUND(E2379/O2379,2),0)</f>
        <v>0</v>
      </c>
      <c r="T2379" s="11" t="s">
        <v>8325</v>
      </c>
      <c r="U2379" t="s">
        <v>8326</v>
      </c>
    </row>
    <row r="2380" spans="1:21" ht="43.2" x14ac:dyDescent="0.3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5">
        <f t="shared" si="74"/>
        <v>42242.013078703705</v>
      </c>
      <c r="K2380">
        <v>1438042730</v>
      </c>
      <c r="L2380" s="15">
        <f>(((K2380/60)/60)/24)+DATE(1970,1,1)</f>
        <v>42213.013078703705</v>
      </c>
      <c r="M2380" s="10">
        <f t="shared" si="75"/>
        <v>2015</v>
      </c>
      <c r="N2380" t="b">
        <v>0</v>
      </c>
      <c r="O2380">
        <v>0</v>
      </c>
      <c r="P2380" t="b">
        <v>0</v>
      </c>
      <c r="Q2380" t="s">
        <v>8270</v>
      </c>
      <c r="R2380">
        <f>ROUND(E2380/D2380*100,0)</f>
        <v>0</v>
      </c>
      <c r="S2380">
        <f>IFERROR(ROUND(E2380/O2380,2),0)</f>
        <v>0</v>
      </c>
      <c r="T2380" s="11" t="s">
        <v>8325</v>
      </c>
      <c r="U2380" t="s">
        <v>8326</v>
      </c>
    </row>
    <row r="2381" spans="1:21" ht="28.8" x14ac:dyDescent="0.3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5">
        <f t="shared" si="74"/>
        <v>42282.016388888893</v>
      </c>
      <c r="K2381">
        <v>1440116616</v>
      </c>
      <c r="L2381" s="15">
        <f>(((K2381/60)/60)/24)+DATE(1970,1,1)</f>
        <v>42237.016388888893</v>
      </c>
      <c r="M2381" s="10">
        <f t="shared" si="75"/>
        <v>2015</v>
      </c>
      <c r="N2381" t="b">
        <v>0</v>
      </c>
      <c r="O2381">
        <v>0</v>
      </c>
      <c r="P2381" t="b">
        <v>0</v>
      </c>
      <c r="Q2381" t="s">
        <v>8270</v>
      </c>
      <c r="R2381">
        <f>ROUND(E2381/D2381*100,0)</f>
        <v>0</v>
      </c>
      <c r="S2381">
        <f>IFERROR(ROUND(E2381/O2381,2),0)</f>
        <v>0</v>
      </c>
      <c r="T2381" s="11" t="s">
        <v>8325</v>
      </c>
      <c r="U2381" t="s">
        <v>8326</v>
      </c>
    </row>
    <row r="2382" spans="1:21" ht="43.2" x14ac:dyDescent="0.3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5">
        <f t="shared" si="74"/>
        <v>42278.793310185181</v>
      </c>
      <c r="K2382">
        <v>1441134142</v>
      </c>
      <c r="L2382" s="15">
        <f>(((K2382/60)/60)/24)+DATE(1970,1,1)</f>
        <v>42248.793310185181</v>
      </c>
      <c r="M2382" s="10">
        <f t="shared" si="75"/>
        <v>2015</v>
      </c>
      <c r="N2382" t="b">
        <v>0</v>
      </c>
      <c r="O2382">
        <v>3</v>
      </c>
      <c r="P2382" t="b">
        <v>0</v>
      </c>
      <c r="Q2382" t="s">
        <v>8270</v>
      </c>
      <c r="R2382">
        <f>ROUND(E2382/D2382*100,0)</f>
        <v>0</v>
      </c>
      <c r="S2382">
        <f>IFERROR(ROUND(E2382/O2382,2),0)</f>
        <v>18.329999999999998</v>
      </c>
      <c r="T2382" s="11" t="s">
        <v>8325</v>
      </c>
      <c r="U2382" t="s">
        <v>8326</v>
      </c>
    </row>
    <row r="2383" spans="1:21" ht="43.2" x14ac:dyDescent="0.3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5">
        <f t="shared" si="74"/>
        <v>42104.935740740737</v>
      </c>
      <c r="K2383">
        <v>1426112848</v>
      </c>
      <c r="L2383" s="15">
        <f>(((K2383/60)/60)/24)+DATE(1970,1,1)</f>
        <v>42074.935740740737</v>
      </c>
      <c r="M2383" s="10">
        <f t="shared" si="75"/>
        <v>2015</v>
      </c>
      <c r="N2383" t="b">
        <v>0</v>
      </c>
      <c r="O2383">
        <v>7</v>
      </c>
      <c r="P2383" t="b">
        <v>0</v>
      </c>
      <c r="Q2383" t="s">
        <v>8270</v>
      </c>
      <c r="R2383">
        <f>ROUND(E2383/D2383*100,0)</f>
        <v>2</v>
      </c>
      <c r="S2383">
        <f>IFERROR(ROUND(E2383/O2383,2),0)</f>
        <v>224.43</v>
      </c>
      <c r="T2383" s="11" t="s">
        <v>8325</v>
      </c>
      <c r="U2383" t="s">
        <v>8326</v>
      </c>
    </row>
    <row r="2384" spans="1:21" ht="57.6" x14ac:dyDescent="0.3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5">
        <f t="shared" si="74"/>
        <v>42220.187534722223</v>
      </c>
      <c r="K2384">
        <v>1436502603</v>
      </c>
      <c r="L2384" s="15">
        <f>(((K2384/60)/60)/24)+DATE(1970,1,1)</f>
        <v>42195.187534722223</v>
      </c>
      <c r="M2384" s="10">
        <f t="shared" si="75"/>
        <v>2015</v>
      </c>
      <c r="N2384" t="b">
        <v>0</v>
      </c>
      <c r="O2384">
        <v>2</v>
      </c>
      <c r="P2384" t="b">
        <v>0</v>
      </c>
      <c r="Q2384" t="s">
        <v>8270</v>
      </c>
      <c r="R2384">
        <f>ROUND(E2384/D2384*100,0)</f>
        <v>3</v>
      </c>
      <c r="S2384">
        <f>IFERROR(ROUND(E2384/O2384,2),0)</f>
        <v>37.5</v>
      </c>
      <c r="T2384" s="11" t="s">
        <v>8325</v>
      </c>
      <c r="U2384" t="s">
        <v>8326</v>
      </c>
    </row>
    <row r="2385" spans="1:21" ht="43.2" x14ac:dyDescent="0.3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5">
        <f t="shared" si="74"/>
        <v>42057.056793981479</v>
      </c>
      <c r="K2385">
        <v>1421976107</v>
      </c>
      <c r="L2385" s="15">
        <f>(((K2385/60)/60)/24)+DATE(1970,1,1)</f>
        <v>42027.056793981479</v>
      </c>
      <c r="M2385" s="10">
        <f t="shared" si="75"/>
        <v>2015</v>
      </c>
      <c r="N2385" t="b">
        <v>0</v>
      </c>
      <c r="O2385">
        <v>3</v>
      </c>
      <c r="P2385" t="b">
        <v>0</v>
      </c>
      <c r="Q2385" t="s">
        <v>8270</v>
      </c>
      <c r="R2385">
        <f>ROUND(E2385/D2385*100,0)</f>
        <v>4</v>
      </c>
      <c r="S2385">
        <f>IFERROR(ROUND(E2385/O2385,2),0)</f>
        <v>145</v>
      </c>
      <c r="T2385" s="11" t="s">
        <v>8325</v>
      </c>
      <c r="U2385" t="s">
        <v>8326</v>
      </c>
    </row>
    <row r="2386" spans="1:21" ht="57.6" x14ac:dyDescent="0.3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5">
        <f t="shared" si="74"/>
        <v>41957.109293981484</v>
      </c>
      <c r="K2386">
        <v>1413337043</v>
      </c>
      <c r="L2386" s="15">
        <f>(((K2386/60)/60)/24)+DATE(1970,1,1)</f>
        <v>41927.067627314813</v>
      </c>
      <c r="M2386" s="10">
        <f t="shared" si="75"/>
        <v>2014</v>
      </c>
      <c r="N2386" t="b">
        <v>0</v>
      </c>
      <c r="O2386">
        <v>8</v>
      </c>
      <c r="P2386" t="b">
        <v>0</v>
      </c>
      <c r="Q2386" t="s">
        <v>8270</v>
      </c>
      <c r="R2386">
        <f>ROUND(E2386/D2386*100,0)</f>
        <v>1</v>
      </c>
      <c r="S2386">
        <f>IFERROR(ROUND(E2386/O2386,2),0)</f>
        <v>1</v>
      </c>
      <c r="T2386" s="11" t="s">
        <v>8325</v>
      </c>
      <c r="U2386" t="s">
        <v>8326</v>
      </c>
    </row>
    <row r="2387" spans="1:21" ht="43.2" x14ac:dyDescent="0.3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5">
        <f t="shared" si="74"/>
        <v>42221.70175925926</v>
      </c>
      <c r="K2387">
        <v>1436201432</v>
      </c>
      <c r="L2387" s="15">
        <f>(((K2387/60)/60)/24)+DATE(1970,1,1)</f>
        <v>42191.70175925926</v>
      </c>
      <c r="M2387" s="10">
        <f t="shared" si="75"/>
        <v>2015</v>
      </c>
      <c r="N2387" t="b">
        <v>0</v>
      </c>
      <c r="O2387">
        <v>7</v>
      </c>
      <c r="P2387" t="b">
        <v>0</v>
      </c>
      <c r="Q2387" t="s">
        <v>8270</v>
      </c>
      <c r="R2387">
        <f>ROUND(E2387/D2387*100,0)</f>
        <v>1</v>
      </c>
      <c r="S2387">
        <f>IFERROR(ROUND(E2387/O2387,2),0)</f>
        <v>112.57</v>
      </c>
      <c r="T2387" s="11" t="s">
        <v>8325</v>
      </c>
      <c r="U2387" t="s">
        <v>8326</v>
      </c>
    </row>
    <row r="2388" spans="1:21" ht="43.2" x14ac:dyDescent="0.3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5">
        <f t="shared" si="74"/>
        <v>42014.838240740741</v>
      </c>
      <c r="K2388">
        <v>1415736424</v>
      </c>
      <c r="L2388" s="15">
        <f>(((K2388/60)/60)/24)+DATE(1970,1,1)</f>
        <v>41954.838240740741</v>
      </c>
      <c r="M2388" s="10">
        <f t="shared" si="75"/>
        <v>2014</v>
      </c>
      <c r="N2388" t="b">
        <v>0</v>
      </c>
      <c r="O2388">
        <v>0</v>
      </c>
      <c r="P2388" t="b">
        <v>0</v>
      </c>
      <c r="Q2388" t="s">
        <v>8270</v>
      </c>
      <c r="R2388">
        <f>ROUND(E2388/D2388*100,0)</f>
        <v>0</v>
      </c>
      <c r="S2388">
        <f>IFERROR(ROUND(E2388/O2388,2),0)</f>
        <v>0</v>
      </c>
      <c r="T2388" s="11" t="s">
        <v>8325</v>
      </c>
      <c r="U2388" t="s">
        <v>8326</v>
      </c>
    </row>
    <row r="2389" spans="1:21" ht="43.2" x14ac:dyDescent="0.3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5">
        <f t="shared" si="74"/>
        <v>42573.626620370371</v>
      </c>
      <c r="K2389">
        <v>1465311740</v>
      </c>
      <c r="L2389" s="15">
        <f>(((K2389/60)/60)/24)+DATE(1970,1,1)</f>
        <v>42528.626620370371</v>
      </c>
      <c r="M2389" s="10">
        <f t="shared" si="75"/>
        <v>2016</v>
      </c>
      <c r="N2389" t="b">
        <v>0</v>
      </c>
      <c r="O2389">
        <v>3</v>
      </c>
      <c r="P2389" t="b">
        <v>0</v>
      </c>
      <c r="Q2389" t="s">
        <v>8270</v>
      </c>
      <c r="R2389">
        <f>ROUND(E2389/D2389*100,0)</f>
        <v>1</v>
      </c>
      <c r="S2389">
        <f>IFERROR(ROUND(E2389/O2389,2),0)</f>
        <v>342</v>
      </c>
      <c r="T2389" s="11" t="s">
        <v>8325</v>
      </c>
      <c r="U2389" t="s">
        <v>8326</v>
      </c>
    </row>
    <row r="2390" spans="1:21" ht="43.2" x14ac:dyDescent="0.3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5">
        <f t="shared" si="74"/>
        <v>42019.811805555553</v>
      </c>
      <c r="K2390">
        <v>1418761759</v>
      </c>
      <c r="L2390" s="15">
        <f>(((K2390/60)/60)/24)+DATE(1970,1,1)</f>
        <v>41989.853692129633</v>
      </c>
      <c r="M2390" s="10">
        <f t="shared" si="75"/>
        <v>2014</v>
      </c>
      <c r="N2390" t="b">
        <v>0</v>
      </c>
      <c r="O2390">
        <v>8</v>
      </c>
      <c r="P2390" t="b">
        <v>0</v>
      </c>
      <c r="Q2390" t="s">
        <v>8270</v>
      </c>
      <c r="R2390">
        <f>ROUND(E2390/D2390*100,0)</f>
        <v>1</v>
      </c>
      <c r="S2390">
        <f>IFERROR(ROUND(E2390/O2390,2),0)</f>
        <v>57.88</v>
      </c>
      <c r="T2390" s="11" t="s">
        <v>8325</v>
      </c>
      <c r="U2390" t="s">
        <v>8326</v>
      </c>
    </row>
    <row r="2391" spans="1:21" ht="57.6" x14ac:dyDescent="0.3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5">
        <f t="shared" si="74"/>
        <v>42210.915972222225</v>
      </c>
      <c r="K2391">
        <v>1435160452</v>
      </c>
      <c r="L2391" s="15">
        <f>(((K2391/60)/60)/24)+DATE(1970,1,1)</f>
        <v>42179.653379629628</v>
      </c>
      <c r="M2391" s="10">
        <f t="shared" si="75"/>
        <v>2015</v>
      </c>
      <c r="N2391" t="b">
        <v>0</v>
      </c>
      <c r="O2391">
        <v>1</v>
      </c>
      <c r="P2391" t="b">
        <v>0</v>
      </c>
      <c r="Q2391" t="s">
        <v>8270</v>
      </c>
      <c r="R2391">
        <f>ROUND(E2391/D2391*100,0)</f>
        <v>0</v>
      </c>
      <c r="S2391">
        <f>IFERROR(ROUND(E2391/O2391,2),0)</f>
        <v>30</v>
      </c>
      <c r="T2391" s="11" t="s">
        <v>8325</v>
      </c>
      <c r="U2391" t="s">
        <v>8326</v>
      </c>
    </row>
    <row r="2392" spans="1:21" ht="43.2" x14ac:dyDescent="0.3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5">
        <f t="shared" si="74"/>
        <v>42008.262314814812</v>
      </c>
      <c r="K2392">
        <v>1416896264</v>
      </c>
      <c r="L2392" s="15">
        <f>(((K2392/60)/60)/24)+DATE(1970,1,1)</f>
        <v>41968.262314814812</v>
      </c>
      <c r="M2392" s="10">
        <f t="shared" si="75"/>
        <v>2014</v>
      </c>
      <c r="N2392" t="b">
        <v>0</v>
      </c>
      <c r="O2392">
        <v>0</v>
      </c>
      <c r="P2392" t="b">
        <v>0</v>
      </c>
      <c r="Q2392" t="s">
        <v>8270</v>
      </c>
      <c r="R2392">
        <f>ROUND(E2392/D2392*100,0)</f>
        <v>0</v>
      </c>
      <c r="S2392">
        <f>IFERROR(ROUND(E2392/O2392,2),0)</f>
        <v>0</v>
      </c>
      <c r="T2392" s="11" t="s">
        <v>8325</v>
      </c>
      <c r="U2392" t="s">
        <v>8326</v>
      </c>
    </row>
    <row r="2393" spans="1:21" ht="28.8" x14ac:dyDescent="0.3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5">
        <f t="shared" si="74"/>
        <v>42094.752824074079</v>
      </c>
      <c r="K2393">
        <v>1425236644</v>
      </c>
      <c r="L2393" s="15">
        <f>(((K2393/60)/60)/24)+DATE(1970,1,1)</f>
        <v>42064.794490740736</v>
      </c>
      <c r="M2393" s="10">
        <f t="shared" si="75"/>
        <v>2015</v>
      </c>
      <c r="N2393" t="b">
        <v>0</v>
      </c>
      <c r="O2393">
        <v>1</v>
      </c>
      <c r="P2393" t="b">
        <v>0</v>
      </c>
      <c r="Q2393" t="s">
        <v>8270</v>
      </c>
      <c r="R2393">
        <f>ROUND(E2393/D2393*100,0)</f>
        <v>0</v>
      </c>
      <c r="S2393">
        <f>IFERROR(ROUND(E2393/O2393,2),0)</f>
        <v>25</v>
      </c>
      <c r="T2393" s="11" t="s">
        <v>8325</v>
      </c>
      <c r="U2393" t="s">
        <v>8326</v>
      </c>
    </row>
    <row r="2394" spans="1:21" ht="43.2" x14ac:dyDescent="0.3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5">
        <f t="shared" si="74"/>
        <v>42306.120636574073</v>
      </c>
      <c r="K2394">
        <v>1443495223</v>
      </c>
      <c r="L2394" s="15">
        <f>(((K2394/60)/60)/24)+DATE(1970,1,1)</f>
        <v>42276.120636574073</v>
      </c>
      <c r="M2394" s="10">
        <f t="shared" si="75"/>
        <v>2015</v>
      </c>
      <c r="N2394" t="b">
        <v>0</v>
      </c>
      <c r="O2394">
        <v>0</v>
      </c>
      <c r="P2394" t="b">
        <v>0</v>
      </c>
      <c r="Q2394" t="s">
        <v>8270</v>
      </c>
      <c r="R2394">
        <f>ROUND(E2394/D2394*100,0)</f>
        <v>0</v>
      </c>
      <c r="S2394">
        <f>IFERROR(ROUND(E2394/O2394,2),0)</f>
        <v>0</v>
      </c>
      <c r="T2394" s="11" t="s">
        <v>8325</v>
      </c>
      <c r="U2394" t="s">
        <v>8326</v>
      </c>
    </row>
    <row r="2395" spans="1:21" ht="43.2" x14ac:dyDescent="0.3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5">
        <f t="shared" si="74"/>
        <v>42224.648344907408</v>
      </c>
      <c r="K2395">
        <v>1436456017</v>
      </c>
      <c r="L2395" s="15">
        <f>(((K2395/60)/60)/24)+DATE(1970,1,1)</f>
        <v>42194.648344907408</v>
      </c>
      <c r="M2395" s="10">
        <f t="shared" si="75"/>
        <v>2015</v>
      </c>
      <c r="N2395" t="b">
        <v>0</v>
      </c>
      <c r="O2395">
        <v>1</v>
      </c>
      <c r="P2395" t="b">
        <v>0</v>
      </c>
      <c r="Q2395" t="s">
        <v>8270</v>
      </c>
      <c r="R2395">
        <f>ROUND(E2395/D2395*100,0)</f>
        <v>0</v>
      </c>
      <c r="S2395">
        <f>IFERROR(ROUND(E2395/O2395,2),0)</f>
        <v>50</v>
      </c>
      <c r="T2395" s="11" t="s">
        <v>8325</v>
      </c>
      <c r="U2395" t="s">
        <v>8326</v>
      </c>
    </row>
    <row r="2396" spans="1:21" ht="43.2" x14ac:dyDescent="0.3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5">
        <f t="shared" si="74"/>
        <v>42061.362187499995</v>
      </c>
      <c r="K2396">
        <v>1422348093</v>
      </c>
      <c r="L2396" s="15">
        <f>(((K2396/60)/60)/24)+DATE(1970,1,1)</f>
        <v>42031.362187499995</v>
      </c>
      <c r="M2396" s="10">
        <f t="shared" si="75"/>
        <v>2015</v>
      </c>
      <c r="N2396" t="b">
        <v>0</v>
      </c>
      <c r="O2396">
        <v>2</v>
      </c>
      <c r="P2396" t="b">
        <v>0</v>
      </c>
      <c r="Q2396" t="s">
        <v>8270</v>
      </c>
      <c r="R2396">
        <f>ROUND(E2396/D2396*100,0)</f>
        <v>0</v>
      </c>
      <c r="S2396">
        <f>IFERROR(ROUND(E2396/O2396,2),0)</f>
        <v>1.5</v>
      </c>
      <c r="T2396" s="11" t="s">
        <v>8325</v>
      </c>
      <c r="U2396" t="s">
        <v>8326</v>
      </c>
    </row>
    <row r="2397" spans="1:21" ht="43.2" x14ac:dyDescent="0.3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5">
        <f t="shared" si="74"/>
        <v>42745.372916666667</v>
      </c>
      <c r="K2397">
        <v>1481597687</v>
      </c>
      <c r="L2397" s="15">
        <f>(((K2397/60)/60)/24)+DATE(1970,1,1)</f>
        <v>42717.121377314819</v>
      </c>
      <c r="M2397" s="10">
        <f t="shared" si="75"/>
        <v>2016</v>
      </c>
      <c r="N2397" t="b">
        <v>0</v>
      </c>
      <c r="O2397">
        <v>0</v>
      </c>
      <c r="P2397" t="b">
        <v>0</v>
      </c>
      <c r="Q2397" t="s">
        <v>8270</v>
      </c>
      <c r="R2397">
        <f>ROUND(E2397/D2397*100,0)</f>
        <v>0</v>
      </c>
      <c r="S2397">
        <f>IFERROR(ROUND(E2397/O2397,2),0)</f>
        <v>0</v>
      </c>
      <c r="T2397" s="11" t="s">
        <v>8325</v>
      </c>
      <c r="U2397" t="s">
        <v>8326</v>
      </c>
    </row>
    <row r="2398" spans="1:21" ht="43.2" x14ac:dyDescent="0.3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5">
        <f t="shared" si="74"/>
        <v>42292.849050925928</v>
      </c>
      <c r="K2398">
        <v>1442348558</v>
      </c>
      <c r="L2398" s="15">
        <f>(((K2398/60)/60)/24)+DATE(1970,1,1)</f>
        <v>42262.849050925928</v>
      </c>
      <c r="M2398" s="10">
        <f t="shared" si="75"/>
        <v>2015</v>
      </c>
      <c r="N2398" t="b">
        <v>0</v>
      </c>
      <c r="O2398">
        <v>1</v>
      </c>
      <c r="P2398" t="b">
        <v>0</v>
      </c>
      <c r="Q2398" t="s">
        <v>8270</v>
      </c>
      <c r="R2398">
        <f>ROUND(E2398/D2398*100,0)</f>
        <v>0</v>
      </c>
      <c r="S2398">
        <f>IFERROR(ROUND(E2398/O2398,2),0)</f>
        <v>10</v>
      </c>
      <c r="T2398" s="11" t="s">
        <v>8325</v>
      </c>
      <c r="U2398" t="s">
        <v>8326</v>
      </c>
    </row>
    <row r="2399" spans="1:21" ht="43.2" x14ac:dyDescent="0.3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5">
        <f t="shared" si="74"/>
        <v>42006.88490740741</v>
      </c>
      <c r="K2399">
        <v>1417641256</v>
      </c>
      <c r="L2399" s="15">
        <f>(((K2399/60)/60)/24)+DATE(1970,1,1)</f>
        <v>41976.88490740741</v>
      </c>
      <c r="M2399" s="10">
        <f t="shared" si="75"/>
        <v>2014</v>
      </c>
      <c r="N2399" t="b">
        <v>0</v>
      </c>
      <c r="O2399">
        <v>0</v>
      </c>
      <c r="P2399" t="b">
        <v>0</v>
      </c>
      <c r="Q2399" t="s">
        <v>8270</v>
      </c>
      <c r="R2399">
        <f>ROUND(E2399/D2399*100,0)</f>
        <v>0</v>
      </c>
      <c r="S2399">
        <f>IFERROR(ROUND(E2399/O2399,2),0)</f>
        <v>0</v>
      </c>
      <c r="T2399" s="11" t="s">
        <v>8325</v>
      </c>
      <c r="U2399" t="s">
        <v>8326</v>
      </c>
    </row>
    <row r="2400" spans="1:21" ht="43.2" x14ac:dyDescent="0.3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5">
        <f t="shared" si="74"/>
        <v>42187.916481481487</v>
      </c>
      <c r="K2400">
        <v>1433282384</v>
      </c>
      <c r="L2400" s="15">
        <f>(((K2400/60)/60)/24)+DATE(1970,1,1)</f>
        <v>42157.916481481487</v>
      </c>
      <c r="M2400" s="10">
        <f t="shared" si="75"/>
        <v>2015</v>
      </c>
      <c r="N2400" t="b">
        <v>0</v>
      </c>
      <c r="O2400">
        <v>0</v>
      </c>
      <c r="P2400" t="b">
        <v>0</v>
      </c>
      <c r="Q2400" t="s">
        <v>8270</v>
      </c>
      <c r="R2400">
        <f>ROUND(E2400/D2400*100,0)</f>
        <v>0</v>
      </c>
      <c r="S2400">
        <f>IFERROR(ROUND(E2400/O2400,2),0)</f>
        <v>0</v>
      </c>
      <c r="T2400" s="11" t="s">
        <v>8325</v>
      </c>
      <c r="U2400" t="s">
        <v>8326</v>
      </c>
    </row>
    <row r="2401" spans="1:21" ht="43.2" x14ac:dyDescent="0.3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5">
        <f t="shared" si="74"/>
        <v>41991.853078703702</v>
      </c>
      <c r="K2401">
        <v>1415910506</v>
      </c>
      <c r="L2401" s="15">
        <f>(((K2401/60)/60)/24)+DATE(1970,1,1)</f>
        <v>41956.853078703702</v>
      </c>
      <c r="M2401" s="10">
        <f t="shared" si="75"/>
        <v>2014</v>
      </c>
      <c r="N2401" t="b">
        <v>0</v>
      </c>
      <c r="O2401">
        <v>0</v>
      </c>
      <c r="P2401" t="b">
        <v>0</v>
      </c>
      <c r="Q2401" t="s">
        <v>8270</v>
      </c>
      <c r="R2401">
        <f>ROUND(E2401/D2401*100,0)</f>
        <v>0</v>
      </c>
      <c r="S2401">
        <f>IFERROR(ROUND(E2401/O2401,2),0)</f>
        <v>0</v>
      </c>
      <c r="T2401" s="11" t="s">
        <v>8325</v>
      </c>
      <c r="U2401" t="s">
        <v>8326</v>
      </c>
    </row>
    <row r="2402" spans="1:21" ht="43.2" x14ac:dyDescent="0.3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5">
        <f t="shared" si="74"/>
        <v>42474.268101851849</v>
      </c>
      <c r="K2402">
        <v>1458023164</v>
      </c>
      <c r="L2402" s="15">
        <f>(((K2402/60)/60)/24)+DATE(1970,1,1)</f>
        <v>42444.268101851849</v>
      </c>
      <c r="M2402" s="10">
        <f t="shared" si="75"/>
        <v>2016</v>
      </c>
      <c r="N2402" t="b">
        <v>0</v>
      </c>
      <c r="O2402">
        <v>0</v>
      </c>
      <c r="P2402" t="b">
        <v>0</v>
      </c>
      <c r="Q2402" t="s">
        <v>8270</v>
      </c>
      <c r="R2402">
        <f>ROUND(E2402/D2402*100,0)</f>
        <v>0</v>
      </c>
      <c r="S2402">
        <f>IFERROR(ROUND(E2402/O2402,2),0)</f>
        <v>0</v>
      </c>
      <c r="T2402" s="11" t="s">
        <v>8325</v>
      </c>
      <c r="U2402" t="s">
        <v>8326</v>
      </c>
    </row>
    <row r="2403" spans="1:21" ht="43.2" x14ac:dyDescent="0.3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5">
        <f t="shared" si="74"/>
        <v>42434.822870370372</v>
      </c>
      <c r="K2403">
        <v>1452023096</v>
      </c>
      <c r="L2403" s="15">
        <f>(((K2403/60)/60)/24)+DATE(1970,1,1)</f>
        <v>42374.822870370372</v>
      </c>
      <c r="M2403" s="10">
        <f t="shared" si="75"/>
        <v>2016</v>
      </c>
      <c r="N2403" t="b">
        <v>0</v>
      </c>
      <c r="O2403">
        <v>9</v>
      </c>
      <c r="P2403" t="b">
        <v>0</v>
      </c>
      <c r="Q2403" t="s">
        <v>8282</v>
      </c>
      <c r="R2403">
        <f>ROUND(E2403/D2403*100,0)</f>
        <v>1</v>
      </c>
      <c r="S2403">
        <f>IFERROR(ROUND(E2403/O2403,2),0)</f>
        <v>22.33</v>
      </c>
      <c r="T2403" s="11" t="s">
        <v>8342</v>
      </c>
      <c r="U2403" t="s">
        <v>8343</v>
      </c>
    </row>
    <row r="2404" spans="1:21" x14ac:dyDescent="0.3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5">
        <f t="shared" si="74"/>
        <v>42137.679756944446</v>
      </c>
      <c r="K2404">
        <v>1428941931</v>
      </c>
      <c r="L2404" s="15">
        <f>(((K2404/60)/60)/24)+DATE(1970,1,1)</f>
        <v>42107.679756944446</v>
      </c>
      <c r="M2404" s="10">
        <f t="shared" si="75"/>
        <v>2015</v>
      </c>
      <c r="N2404" t="b">
        <v>0</v>
      </c>
      <c r="O2404">
        <v>1</v>
      </c>
      <c r="P2404" t="b">
        <v>0</v>
      </c>
      <c r="Q2404" t="s">
        <v>8282</v>
      </c>
      <c r="R2404">
        <f>ROUND(E2404/D2404*100,0)</f>
        <v>0</v>
      </c>
      <c r="S2404">
        <f>IFERROR(ROUND(E2404/O2404,2),0)</f>
        <v>52</v>
      </c>
      <c r="T2404" s="11" t="s">
        <v>8342</v>
      </c>
      <c r="U2404" t="s">
        <v>8343</v>
      </c>
    </row>
    <row r="2405" spans="1:21" ht="43.2" x14ac:dyDescent="0.3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5">
        <f t="shared" si="74"/>
        <v>42459.840949074074</v>
      </c>
      <c r="K2405">
        <v>1454188258</v>
      </c>
      <c r="L2405" s="15">
        <f>(((K2405/60)/60)/24)+DATE(1970,1,1)</f>
        <v>42399.882615740738</v>
      </c>
      <c r="M2405" s="10">
        <f t="shared" si="75"/>
        <v>2016</v>
      </c>
      <c r="N2405" t="b">
        <v>0</v>
      </c>
      <c r="O2405">
        <v>12</v>
      </c>
      <c r="P2405" t="b">
        <v>0</v>
      </c>
      <c r="Q2405" t="s">
        <v>8282</v>
      </c>
      <c r="R2405">
        <f>ROUND(E2405/D2405*100,0)</f>
        <v>17</v>
      </c>
      <c r="S2405">
        <f>IFERROR(ROUND(E2405/O2405,2),0)</f>
        <v>16.829999999999998</v>
      </c>
      <c r="T2405" s="11" t="s">
        <v>8342</v>
      </c>
      <c r="U2405" t="s">
        <v>8343</v>
      </c>
    </row>
    <row r="2406" spans="1:21" ht="43.2" x14ac:dyDescent="0.3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5">
        <f t="shared" si="74"/>
        <v>42372.03943287037</v>
      </c>
      <c r="K2406">
        <v>1449190607</v>
      </c>
      <c r="L2406" s="15">
        <f>(((K2406/60)/60)/24)+DATE(1970,1,1)</f>
        <v>42342.03943287037</v>
      </c>
      <c r="M2406" s="10">
        <f t="shared" si="75"/>
        <v>2015</v>
      </c>
      <c r="N2406" t="b">
        <v>0</v>
      </c>
      <c r="O2406">
        <v>0</v>
      </c>
      <c r="P2406" t="b">
        <v>0</v>
      </c>
      <c r="Q2406" t="s">
        <v>8282</v>
      </c>
      <c r="R2406">
        <f>ROUND(E2406/D2406*100,0)</f>
        <v>0</v>
      </c>
      <c r="S2406">
        <f>IFERROR(ROUND(E2406/O2406,2),0)</f>
        <v>0</v>
      </c>
      <c r="T2406" s="11" t="s">
        <v>8342</v>
      </c>
      <c r="U2406" t="s">
        <v>8343</v>
      </c>
    </row>
    <row r="2407" spans="1:21" ht="43.2" x14ac:dyDescent="0.3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5">
        <f t="shared" si="74"/>
        <v>42616.585358796292</v>
      </c>
      <c r="K2407">
        <v>1471096975</v>
      </c>
      <c r="L2407" s="15">
        <f>(((K2407/60)/60)/24)+DATE(1970,1,1)</f>
        <v>42595.585358796292</v>
      </c>
      <c r="M2407" s="10">
        <f t="shared" si="75"/>
        <v>2016</v>
      </c>
      <c r="N2407" t="b">
        <v>0</v>
      </c>
      <c r="O2407">
        <v>20</v>
      </c>
      <c r="P2407" t="b">
        <v>0</v>
      </c>
      <c r="Q2407" t="s">
        <v>8282</v>
      </c>
      <c r="R2407">
        <f>ROUND(E2407/D2407*100,0)</f>
        <v>23</v>
      </c>
      <c r="S2407">
        <f>IFERROR(ROUND(E2407/O2407,2),0)</f>
        <v>56.3</v>
      </c>
      <c r="T2407" s="11" t="s">
        <v>8342</v>
      </c>
      <c r="U2407" t="s">
        <v>8343</v>
      </c>
    </row>
    <row r="2408" spans="1:21" ht="43.2" x14ac:dyDescent="0.3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5">
        <f t="shared" si="74"/>
        <v>42023.110995370371</v>
      </c>
      <c r="K2408">
        <v>1418179190</v>
      </c>
      <c r="L2408" s="15">
        <f>(((K2408/60)/60)/24)+DATE(1970,1,1)</f>
        <v>41983.110995370371</v>
      </c>
      <c r="M2408" s="10">
        <f t="shared" si="75"/>
        <v>2014</v>
      </c>
      <c r="N2408" t="b">
        <v>0</v>
      </c>
      <c r="O2408">
        <v>16</v>
      </c>
      <c r="P2408" t="b">
        <v>0</v>
      </c>
      <c r="Q2408" t="s">
        <v>8282</v>
      </c>
      <c r="R2408">
        <f>ROUND(E2408/D2408*100,0)</f>
        <v>41</v>
      </c>
      <c r="S2408">
        <f>IFERROR(ROUND(E2408/O2408,2),0)</f>
        <v>84.06</v>
      </c>
      <c r="T2408" s="11" t="s">
        <v>8342</v>
      </c>
      <c r="U2408" t="s">
        <v>8343</v>
      </c>
    </row>
    <row r="2409" spans="1:21" ht="57.6" x14ac:dyDescent="0.3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5">
        <f t="shared" si="74"/>
        <v>42105.25</v>
      </c>
      <c r="K2409">
        <v>1426772928</v>
      </c>
      <c r="L2409" s="15">
        <f>(((K2409/60)/60)/24)+DATE(1970,1,1)</f>
        <v>42082.575555555552</v>
      </c>
      <c r="M2409" s="10">
        <f t="shared" si="75"/>
        <v>2015</v>
      </c>
      <c r="N2409" t="b">
        <v>0</v>
      </c>
      <c r="O2409">
        <v>33</v>
      </c>
      <c r="P2409" t="b">
        <v>0</v>
      </c>
      <c r="Q2409" t="s">
        <v>8282</v>
      </c>
      <c r="R2409">
        <f>ROUND(E2409/D2409*100,0)</f>
        <v>25</v>
      </c>
      <c r="S2409">
        <f>IFERROR(ROUND(E2409/O2409,2),0)</f>
        <v>168.39</v>
      </c>
      <c r="T2409" s="11" t="s">
        <v>8342</v>
      </c>
      <c r="U2409" t="s">
        <v>8343</v>
      </c>
    </row>
    <row r="2410" spans="1:21" ht="43.2" x14ac:dyDescent="0.3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5">
        <f t="shared" si="74"/>
        <v>41949.182372685187</v>
      </c>
      <c r="K2410">
        <v>1412652157</v>
      </c>
      <c r="L2410" s="15">
        <f>(((K2410/60)/60)/24)+DATE(1970,1,1)</f>
        <v>41919.140706018516</v>
      </c>
      <c r="M2410" s="10">
        <f t="shared" si="75"/>
        <v>2014</v>
      </c>
      <c r="N2410" t="b">
        <v>0</v>
      </c>
      <c r="O2410">
        <v>2</v>
      </c>
      <c r="P2410" t="b">
        <v>0</v>
      </c>
      <c r="Q2410" t="s">
        <v>8282</v>
      </c>
      <c r="R2410">
        <f>ROUND(E2410/D2410*100,0)</f>
        <v>0</v>
      </c>
      <c r="S2410">
        <f>IFERROR(ROUND(E2410/O2410,2),0)</f>
        <v>15</v>
      </c>
      <c r="T2410" s="11" t="s">
        <v>8342</v>
      </c>
      <c r="U2410" t="s">
        <v>8343</v>
      </c>
    </row>
    <row r="2411" spans="1:21" ht="43.2" x14ac:dyDescent="0.3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5">
        <f t="shared" si="74"/>
        <v>42234.875868055555</v>
      </c>
      <c r="K2411">
        <v>1437339675</v>
      </c>
      <c r="L2411" s="15">
        <f>(((K2411/60)/60)/24)+DATE(1970,1,1)</f>
        <v>42204.875868055555</v>
      </c>
      <c r="M2411" s="10">
        <f t="shared" si="75"/>
        <v>2015</v>
      </c>
      <c r="N2411" t="b">
        <v>0</v>
      </c>
      <c r="O2411">
        <v>6</v>
      </c>
      <c r="P2411" t="b">
        <v>0</v>
      </c>
      <c r="Q2411" t="s">
        <v>8282</v>
      </c>
      <c r="R2411">
        <f>ROUND(E2411/D2411*100,0)</f>
        <v>2</v>
      </c>
      <c r="S2411">
        <f>IFERROR(ROUND(E2411/O2411,2),0)</f>
        <v>76.67</v>
      </c>
      <c r="T2411" s="11" t="s">
        <v>8342</v>
      </c>
      <c r="U2411" t="s">
        <v>8343</v>
      </c>
    </row>
    <row r="2412" spans="1:21" ht="57.6" x14ac:dyDescent="0.3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5">
        <f t="shared" si="74"/>
        <v>42254.408275462964</v>
      </c>
      <c r="K2412">
        <v>1439027275</v>
      </c>
      <c r="L2412" s="15">
        <f>(((K2412/60)/60)/24)+DATE(1970,1,1)</f>
        <v>42224.408275462964</v>
      </c>
      <c r="M2412" s="10">
        <f t="shared" si="75"/>
        <v>2015</v>
      </c>
      <c r="N2412" t="b">
        <v>0</v>
      </c>
      <c r="O2412">
        <v>0</v>
      </c>
      <c r="P2412" t="b">
        <v>0</v>
      </c>
      <c r="Q2412" t="s">
        <v>8282</v>
      </c>
      <c r="R2412">
        <f>ROUND(E2412/D2412*100,0)</f>
        <v>0</v>
      </c>
      <c r="S2412">
        <f>IFERROR(ROUND(E2412/O2412,2),0)</f>
        <v>0</v>
      </c>
      <c r="T2412" s="11" t="s">
        <v>8342</v>
      </c>
      <c r="U2412" t="s">
        <v>8343</v>
      </c>
    </row>
    <row r="2413" spans="1:21" ht="57.6" x14ac:dyDescent="0.3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5">
        <f t="shared" si="74"/>
        <v>42241.732430555552</v>
      </c>
      <c r="K2413">
        <v>1437932082</v>
      </c>
      <c r="L2413" s="15">
        <f>(((K2413/60)/60)/24)+DATE(1970,1,1)</f>
        <v>42211.732430555552</v>
      </c>
      <c r="M2413" s="10">
        <f t="shared" si="75"/>
        <v>2015</v>
      </c>
      <c r="N2413" t="b">
        <v>0</v>
      </c>
      <c r="O2413">
        <v>3</v>
      </c>
      <c r="P2413" t="b">
        <v>0</v>
      </c>
      <c r="Q2413" t="s">
        <v>8282</v>
      </c>
      <c r="R2413">
        <f>ROUND(E2413/D2413*100,0)</f>
        <v>1</v>
      </c>
      <c r="S2413">
        <f>IFERROR(ROUND(E2413/O2413,2),0)</f>
        <v>50.33</v>
      </c>
      <c r="T2413" s="11" t="s">
        <v>8342</v>
      </c>
      <c r="U2413" t="s">
        <v>8343</v>
      </c>
    </row>
    <row r="2414" spans="1:21" ht="57.6" x14ac:dyDescent="0.3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5">
        <f t="shared" si="74"/>
        <v>42700.778622685189</v>
      </c>
      <c r="K2414">
        <v>1476294073</v>
      </c>
      <c r="L2414" s="15">
        <f>(((K2414/60)/60)/24)+DATE(1970,1,1)</f>
        <v>42655.736956018518</v>
      </c>
      <c r="M2414" s="10">
        <f t="shared" si="75"/>
        <v>2016</v>
      </c>
      <c r="N2414" t="b">
        <v>0</v>
      </c>
      <c r="O2414">
        <v>0</v>
      </c>
      <c r="P2414" t="b">
        <v>0</v>
      </c>
      <c r="Q2414" t="s">
        <v>8282</v>
      </c>
      <c r="R2414">
        <f>ROUND(E2414/D2414*100,0)</f>
        <v>0</v>
      </c>
      <c r="S2414">
        <f>IFERROR(ROUND(E2414/O2414,2),0)</f>
        <v>0</v>
      </c>
      <c r="T2414" s="11" t="s">
        <v>8342</v>
      </c>
      <c r="U2414" t="s">
        <v>8343</v>
      </c>
    </row>
    <row r="2415" spans="1:21" ht="43.2" x14ac:dyDescent="0.3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5">
        <f t="shared" si="74"/>
        <v>41790.979166666664</v>
      </c>
      <c r="K2415">
        <v>1398911882</v>
      </c>
      <c r="L2415" s="15">
        <f>(((K2415/60)/60)/24)+DATE(1970,1,1)</f>
        <v>41760.10974537037</v>
      </c>
      <c r="M2415" s="10">
        <f t="shared" si="75"/>
        <v>2014</v>
      </c>
      <c r="N2415" t="b">
        <v>0</v>
      </c>
      <c r="O2415">
        <v>3</v>
      </c>
      <c r="P2415" t="b">
        <v>0</v>
      </c>
      <c r="Q2415" t="s">
        <v>8282</v>
      </c>
      <c r="R2415">
        <f>ROUND(E2415/D2415*100,0)</f>
        <v>1</v>
      </c>
      <c r="S2415">
        <f>IFERROR(ROUND(E2415/O2415,2),0)</f>
        <v>8.33</v>
      </c>
      <c r="T2415" s="11" t="s">
        <v>8342</v>
      </c>
      <c r="U2415" t="s">
        <v>8343</v>
      </c>
    </row>
    <row r="2416" spans="1:21" ht="43.2" x14ac:dyDescent="0.3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5">
        <f t="shared" si="74"/>
        <v>42238.165972222225</v>
      </c>
      <c r="K2416">
        <v>1436805660</v>
      </c>
      <c r="L2416" s="15">
        <f>(((K2416/60)/60)/24)+DATE(1970,1,1)</f>
        <v>42198.695138888885</v>
      </c>
      <c r="M2416" s="10">
        <f t="shared" si="75"/>
        <v>2015</v>
      </c>
      <c r="N2416" t="b">
        <v>0</v>
      </c>
      <c r="O2416">
        <v>13</v>
      </c>
      <c r="P2416" t="b">
        <v>0</v>
      </c>
      <c r="Q2416" t="s">
        <v>8282</v>
      </c>
      <c r="R2416">
        <f>ROUND(E2416/D2416*100,0)</f>
        <v>3</v>
      </c>
      <c r="S2416">
        <f>IFERROR(ROUND(E2416/O2416,2),0)</f>
        <v>35.380000000000003</v>
      </c>
      <c r="T2416" s="11" t="s">
        <v>8342</v>
      </c>
      <c r="U2416" t="s">
        <v>8343</v>
      </c>
    </row>
    <row r="2417" spans="1:21" ht="43.2" x14ac:dyDescent="0.3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5">
        <f t="shared" si="74"/>
        <v>42566.862800925926</v>
      </c>
      <c r="K2417">
        <v>1466023346</v>
      </c>
      <c r="L2417" s="15">
        <f>(((K2417/60)/60)/24)+DATE(1970,1,1)</f>
        <v>42536.862800925926</v>
      </c>
      <c r="M2417" s="10">
        <f t="shared" si="75"/>
        <v>2016</v>
      </c>
      <c r="N2417" t="b">
        <v>0</v>
      </c>
      <c r="O2417">
        <v>6</v>
      </c>
      <c r="P2417" t="b">
        <v>0</v>
      </c>
      <c r="Q2417" t="s">
        <v>8282</v>
      </c>
      <c r="R2417">
        <f>ROUND(E2417/D2417*100,0)</f>
        <v>1</v>
      </c>
      <c r="S2417">
        <f>IFERROR(ROUND(E2417/O2417,2),0)</f>
        <v>55.83</v>
      </c>
      <c r="T2417" s="11" t="s">
        <v>8342</v>
      </c>
      <c r="U2417" t="s">
        <v>8343</v>
      </c>
    </row>
    <row r="2418" spans="1:21" ht="43.2" x14ac:dyDescent="0.3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5">
        <f t="shared" si="74"/>
        <v>42077.625</v>
      </c>
      <c r="K2418">
        <v>1421343743</v>
      </c>
      <c r="L2418" s="15">
        <f>(((K2418/60)/60)/24)+DATE(1970,1,1)</f>
        <v>42019.737766203703</v>
      </c>
      <c r="M2418" s="10">
        <f t="shared" si="75"/>
        <v>2015</v>
      </c>
      <c r="N2418" t="b">
        <v>0</v>
      </c>
      <c r="O2418">
        <v>1</v>
      </c>
      <c r="P2418" t="b">
        <v>0</v>
      </c>
      <c r="Q2418" t="s">
        <v>8282</v>
      </c>
      <c r="R2418">
        <f>ROUND(E2418/D2418*100,0)</f>
        <v>0</v>
      </c>
      <c r="S2418">
        <f>IFERROR(ROUND(E2418/O2418,2),0)</f>
        <v>5</v>
      </c>
      <c r="T2418" s="11" t="s">
        <v>8342</v>
      </c>
      <c r="U2418" t="s">
        <v>8343</v>
      </c>
    </row>
    <row r="2419" spans="1:21" ht="43.2" x14ac:dyDescent="0.3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5">
        <f t="shared" si="74"/>
        <v>41861.884108796294</v>
      </c>
      <c r="K2419">
        <v>1405113187</v>
      </c>
      <c r="L2419" s="15">
        <f>(((K2419/60)/60)/24)+DATE(1970,1,1)</f>
        <v>41831.884108796294</v>
      </c>
      <c r="M2419" s="10">
        <f t="shared" si="75"/>
        <v>2014</v>
      </c>
      <c r="N2419" t="b">
        <v>0</v>
      </c>
      <c r="O2419">
        <v>0</v>
      </c>
      <c r="P2419" t="b">
        <v>0</v>
      </c>
      <c r="Q2419" t="s">
        <v>8282</v>
      </c>
      <c r="R2419">
        <f>ROUND(E2419/D2419*100,0)</f>
        <v>0</v>
      </c>
      <c r="S2419">
        <f>IFERROR(ROUND(E2419/O2419,2),0)</f>
        <v>0</v>
      </c>
      <c r="T2419" s="11" t="s">
        <v>8342</v>
      </c>
      <c r="U2419" t="s">
        <v>8343</v>
      </c>
    </row>
    <row r="2420" spans="1:21" x14ac:dyDescent="0.3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5">
        <f t="shared" si="74"/>
        <v>42087.815324074079</v>
      </c>
      <c r="K2420">
        <v>1422045244</v>
      </c>
      <c r="L2420" s="15">
        <f>(((K2420/60)/60)/24)+DATE(1970,1,1)</f>
        <v>42027.856990740736</v>
      </c>
      <c r="M2420" s="10">
        <f t="shared" si="75"/>
        <v>2015</v>
      </c>
      <c r="N2420" t="b">
        <v>0</v>
      </c>
      <c r="O2420">
        <v>5</v>
      </c>
      <c r="P2420" t="b">
        <v>0</v>
      </c>
      <c r="Q2420" t="s">
        <v>8282</v>
      </c>
      <c r="R2420">
        <f>ROUND(E2420/D2420*100,0)</f>
        <v>0</v>
      </c>
      <c r="S2420">
        <f>IFERROR(ROUND(E2420/O2420,2),0)</f>
        <v>1</v>
      </c>
      <c r="T2420" s="11" t="s">
        <v>8342</v>
      </c>
      <c r="U2420" t="s">
        <v>8343</v>
      </c>
    </row>
    <row r="2421" spans="1:21" ht="43.2" x14ac:dyDescent="0.3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5">
        <f t="shared" si="74"/>
        <v>42053.738298611104</v>
      </c>
      <c r="K2421">
        <v>1419097389</v>
      </c>
      <c r="L2421" s="15">
        <f>(((K2421/60)/60)/24)+DATE(1970,1,1)</f>
        <v>41993.738298611104</v>
      </c>
      <c r="M2421" s="10">
        <f t="shared" si="75"/>
        <v>2014</v>
      </c>
      <c r="N2421" t="b">
        <v>0</v>
      </c>
      <c r="O2421">
        <v>0</v>
      </c>
      <c r="P2421" t="b">
        <v>0</v>
      </c>
      <c r="Q2421" t="s">
        <v>8282</v>
      </c>
      <c r="R2421">
        <f>ROUND(E2421/D2421*100,0)</f>
        <v>0</v>
      </c>
      <c r="S2421">
        <f>IFERROR(ROUND(E2421/O2421,2),0)</f>
        <v>0</v>
      </c>
      <c r="T2421" s="11" t="s">
        <v>8342</v>
      </c>
      <c r="U2421" t="s">
        <v>8343</v>
      </c>
    </row>
    <row r="2422" spans="1:21" ht="43.2" x14ac:dyDescent="0.3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5">
        <f t="shared" si="74"/>
        <v>41953.070543981477</v>
      </c>
      <c r="K2422">
        <v>1410396095</v>
      </c>
      <c r="L2422" s="15">
        <f>(((K2422/60)/60)/24)+DATE(1970,1,1)</f>
        <v>41893.028877314813</v>
      </c>
      <c r="M2422" s="10">
        <f t="shared" si="75"/>
        <v>2014</v>
      </c>
      <c r="N2422" t="b">
        <v>0</v>
      </c>
      <c r="O2422">
        <v>36</v>
      </c>
      <c r="P2422" t="b">
        <v>0</v>
      </c>
      <c r="Q2422" t="s">
        <v>8282</v>
      </c>
      <c r="R2422">
        <f>ROUND(E2422/D2422*100,0)</f>
        <v>15</v>
      </c>
      <c r="S2422">
        <f>IFERROR(ROUND(E2422/O2422,2),0)</f>
        <v>69.47</v>
      </c>
      <c r="T2422" s="11" t="s">
        <v>8342</v>
      </c>
      <c r="U2422" t="s">
        <v>8343</v>
      </c>
    </row>
    <row r="2423" spans="1:21" ht="28.8" x14ac:dyDescent="0.3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5">
        <f t="shared" si="74"/>
        <v>42056.687453703707</v>
      </c>
      <c r="K2423">
        <v>1421944196</v>
      </c>
      <c r="L2423" s="15">
        <f>(((K2423/60)/60)/24)+DATE(1970,1,1)</f>
        <v>42026.687453703707</v>
      </c>
      <c r="M2423" s="10">
        <f t="shared" si="75"/>
        <v>2015</v>
      </c>
      <c r="N2423" t="b">
        <v>0</v>
      </c>
      <c r="O2423">
        <v>1</v>
      </c>
      <c r="P2423" t="b">
        <v>0</v>
      </c>
      <c r="Q2423" t="s">
        <v>8282</v>
      </c>
      <c r="R2423">
        <f>ROUND(E2423/D2423*100,0)</f>
        <v>0</v>
      </c>
      <c r="S2423">
        <f>IFERROR(ROUND(E2423/O2423,2),0)</f>
        <v>1</v>
      </c>
      <c r="T2423" s="11" t="s">
        <v>8342</v>
      </c>
      <c r="U2423" t="s">
        <v>8343</v>
      </c>
    </row>
    <row r="2424" spans="1:21" ht="28.8" x14ac:dyDescent="0.3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5">
        <f t="shared" si="74"/>
        <v>42074.683287037042</v>
      </c>
      <c r="K2424">
        <v>1423502636</v>
      </c>
      <c r="L2424" s="15">
        <f>(((K2424/60)/60)/24)+DATE(1970,1,1)</f>
        <v>42044.724953703699</v>
      </c>
      <c r="M2424" s="10">
        <f t="shared" si="75"/>
        <v>2015</v>
      </c>
      <c r="N2424" t="b">
        <v>0</v>
      </c>
      <c r="O2424">
        <v>1</v>
      </c>
      <c r="P2424" t="b">
        <v>0</v>
      </c>
      <c r="Q2424" t="s">
        <v>8282</v>
      </c>
      <c r="R2424">
        <f>ROUND(E2424/D2424*100,0)</f>
        <v>0</v>
      </c>
      <c r="S2424">
        <f>IFERROR(ROUND(E2424/O2424,2),0)</f>
        <v>1</v>
      </c>
      <c r="T2424" s="11" t="s">
        <v>8342</v>
      </c>
      <c r="U2424" t="s">
        <v>8343</v>
      </c>
    </row>
    <row r="2425" spans="1:21" ht="43.2" x14ac:dyDescent="0.3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5">
        <f t="shared" si="74"/>
        <v>42004.704745370371</v>
      </c>
      <c r="K2425">
        <v>1417452890</v>
      </c>
      <c r="L2425" s="15">
        <f>(((K2425/60)/60)/24)+DATE(1970,1,1)</f>
        <v>41974.704745370371</v>
      </c>
      <c r="M2425" s="10">
        <f t="shared" si="75"/>
        <v>2014</v>
      </c>
      <c r="N2425" t="b">
        <v>0</v>
      </c>
      <c r="O2425">
        <v>1</v>
      </c>
      <c r="P2425" t="b">
        <v>0</v>
      </c>
      <c r="Q2425" t="s">
        <v>8282</v>
      </c>
      <c r="R2425">
        <f>ROUND(E2425/D2425*100,0)</f>
        <v>0</v>
      </c>
      <c r="S2425">
        <f>IFERROR(ROUND(E2425/O2425,2),0)</f>
        <v>8</v>
      </c>
      <c r="T2425" s="11" t="s">
        <v>8342</v>
      </c>
      <c r="U2425" t="s">
        <v>8343</v>
      </c>
    </row>
    <row r="2426" spans="1:21" ht="28.8" x14ac:dyDescent="0.3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5">
        <f t="shared" si="74"/>
        <v>41939.892453703702</v>
      </c>
      <c r="K2426">
        <v>1411853108</v>
      </c>
      <c r="L2426" s="15">
        <f>(((K2426/60)/60)/24)+DATE(1970,1,1)</f>
        <v>41909.892453703702</v>
      </c>
      <c r="M2426" s="10">
        <f t="shared" si="75"/>
        <v>2014</v>
      </c>
      <c r="N2426" t="b">
        <v>0</v>
      </c>
      <c r="O2426">
        <v>9</v>
      </c>
      <c r="P2426" t="b">
        <v>0</v>
      </c>
      <c r="Q2426" t="s">
        <v>8282</v>
      </c>
      <c r="R2426">
        <f>ROUND(E2426/D2426*100,0)</f>
        <v>1</v>
      </c>
      <c r="S2426">
        <f>IFERROR(ROUND(E2426/O2426,2),0)</f>
        <v>34.44</v>
      </c>
      <c r="T2426" s="11" t="s">
        <v>8342</v>
      </c>
      <c r="U2426" t="s">
        <v>8343</v>
      </c>
    </row>
    <row r="2427" spans="1:21" ht="57.6" x14ac:dyDescent="0.3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5">
        <f t="shared" si="74"/>
        <v>42517.919444444444</v>
      </c>
      <c r="K2427">
        <v>1463090149</v>
      </c>
      <c r="L2427" s="15">
        <f>(((K2427/60)/60)/24)+DATE(1970,1,1)</f>
        <v>42502.913761574076</v>
      </c>
      <c r="M2427" s="10">
        <f t="shared" si="75"/>
        <v>2016</v>
      </c>
      <c r="N2427" t="b">
        <v>0</v>
      </c>
      <c r="O2427">
        <v>1</v>
      </c>
      <c r="P2427" t="b">
        <v>0</v>
      </c>
      <c r="Q2427" t="s">
        <v>8282</v>
      </c>
      <c r="R2427">
        <f>ROUND(E2427/D2427*100,0)</f>
        <v>0</v>
      </c>
      <c r="S2427">
        <f>IFERROR(ROUND(E2427/O2427,2),0)</f>
        <v>1</v>
      </c>
      <c r="T2427" s="11" t="s">
        <v>8342</v>
      </c>
      <c r="U2427" t="s">
        <v>8343</v>
      </c>
    </row>
    <row r="2428" spans="1:21" ht="43.2" x14ac:dyDescent="0.3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5">
        <f t="shared" si="74"/>
        <v>42224.170046296291</v>
      </c>
      <c r="K2428">
        <v>1433822692</v>
      </c>
      <c r="L2428" s="15">
        <f>(((K2428/60)/60)/24)+DATE(1970,1,1)</f>
        <v>42164.170046296291</v>
      </c>
      <c r="M2428" s="10">
        <f t="shared" si="75"/>
        <v>2015</v>
      </c>
      <c r="N2428" t="b">
        <v>0</v>
      </c>
      <c r="O2428">
        <v>0</v>
      </c>
      <c r="P2428" t="b">
        <v>0</v>
      </c>
      <c r="Q2428" t="s">
        <v>8282</v>
      </c>
      <c r="R2428">
        <f>ROUND(E2428/D2428*100,0)</f>
        <v>0</v>
      </c>
      <c r="S2428">
        <f>IFERROR(ROUND(E2428/O2428,2),0)</f>
        <v>0</v>
      </c>
      <c r="T2428" s="11" t="s">
        <v>8342</v>
      </c>
      <c r="U2428" t="s">
        <v>8343</v>
      </c>
    </row>
    <row r="2429" spans="1:21" ht="28.8" x14ac:dyDescent="0.3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5">
        <f t="shared" si="74"/>
        <v>42452.277002314819</v>
      </c>
      <c r="K2429">
        <v>1455262733</v>
      </c>
      <c r="L2429" s="15">
        <f>(((K2429/60)/60)/24)+DATE(1970,1,1)</f>
        <v>42412.318668981476</v>
      </c>
      <c r="M2429" s="10">
        <f t="shared" si="75"/>
        <v>2016</v>
      </c>
      <c r="N2429" t="b">
        <v>0</v>
      </c>
      <c r="O2429">
        <v>1</v>
      </c>
      <c r="P2429" t="b">
        <v>0</v>
      </c>
      <c r="Q2429" t="s">
        <v>8282</v>
      </c>
      <c r="R2429">
        <f>ROUND(E2429/D2429*100,0)</f>
        <v>0</v>
      </c>
      <c r="S2429">
        <f>IFERROR(ROUND(E2429/O2429,2),0)</f>
        <v>1</v>
      </c>
      <c r="T2429" s="11" t="s">
        <v>8342</v>
      </c>
      <c r="U2429" t="s">
        <v>8343</v>
      </c>
    </row>
    <row r="2430" spans="1:21" ht="28.8" x14ac:dyDescent="0.3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5">
        <f t="shared" si="74"/>
        <v>42075.742488425924</v>
      </c>
      <c r="K2430">
        <v>1423594151</v>
      </c>
      <c r="L2430" s="15">
        <f>(((K2430/60)/60)/24)+DATE(1970,1,1)</f>
        <v>42045.784155092595</v>
      </c>
      <c r="M2430" s="10">
        <f t="shared" si="75"/>
        <v>2015</v>
      </c>
      <c r="N2430" t="b">
        <v>0</v>
      </c>
      <c r="O2430">
        <v>1</v>
      </c>
      <c r="P2430" t="b">
        <v>0</v>
      </c>
      <c r="Q2430" t="s">
        <v>8282</v>
      </c>
      <c r="R2430">
        <f>ROUND(E2430/D2430*100,0)</f>
        <v>0</v>
      </c>
      <c r="S2430">
        <f>IFERROR(ROUND(E2430/O2430,2),0)</f>
        <v>1</v>
      </c>
      <c r="T2430" s="11" t="s">
        <v>8342</v>
      </c>
      <c r="U2430" t="s">
        <v>8343</v>
      </c>
    </row>
    <row r="2431" spans="1:21" ht="43.2" x14ac:dyDescent="0.3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5">
        <f t="shared" si="74"/>
        <v>42771.697222222225</v>
      </c>
      <c r="K2431">
        <v>1483131966</v>
      </c>
      <c r="L2431" s="15">
        <f>(((K2431/60)/60)/24)+DATE(1970,1,1)</f>
        <v>42734.879236111112</v>
      </c>
      <c r="M2431" s="10">
        <f t="shared" si="75"/>
        <v>2016</v>
      </c>
      <c r="N2431" t="b">
        <v>0</v>
      </c>
      <c r="O2431">
        <v>4</v>
      </c>
      <c r="P2431" t="b">
        <v>0</v>
      </c>
      <c r="Q2431" t="s">
        <v>8282</v>
      </c>
      <c r="R2431">
        <f>ROUND(E2431/D2431*100,0)</f>
        <v>1</v>
      </c>
      <c r="S2431">
        <f>IFERROR(ROUND(E2431/O2431,2),0)</f>
        <v>501.25</v>
      </c>
      <c r="T2431" s="11" t="s">
        <v>8342</v>
      </c>
      <c r="U2431" t="s">
        <v>8343</v>
      </c>
    </row>
    <row r="2432" spans="1:21" ht="57.6" x14ac:dyDescent="0.3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5">
        <f t="shared" si="74"/>
        <v>42412.130833333329</v>
      </c>
      <c r="K2432">
        <v>1452654504</v>
      </c>
      <c r="L2432" s="15">
        <f>(((K2432/60)/60)/24)+DATE(1970,1,1)</f>
        <v>42382.130833333329</v>
      </c>
      <c r="M2432" s="10">
        <f t="shared" si="75"/>
        <v>2016</v>
      </c>
      <c r="N2432" t="b">
        <v>0</v>
      </c>
      <c r="O2432">
        <v>2</v>
      </c>
      <c r="P2432" t="b">
        <v>0</v>
      </c>
      <c r="Q2432" t="s">
        <v>8282</v>
      </c>
      <c r="R2432">
        <f>ROUND(E2432/D2432*100,0)</f>
        <v>1</v>
      </c>
      <c r="S2432">
        <f>IFERROR(ROUND(E2432/O2432,2),0)</f>
        <v>10.5</v>
      </c>
      <c r="T2432" s="11" t="s">
        <v>8342</v>
      </c>
      <c r="U2432" t="s">
        <v>8343</v>
      </c>
    </row>
    <row r="2433" spans="1:21" ht="28.8" x14ac:dyDescent="0.3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5">
        <f t="shared" si="74"/>
        <v>42549.099687499998</v>
      </c>
      <c r="K2433">
        <v>1461896613</v>
      </c>
      <c r="L2433" s="15">
        <f>(((K2433/60)/60)/24)+DATE(1970,1,1)</f>
        <v>42489.099687499998</v>
      </c>
      <c r="M2433" s="10">
        <f t="shared" si="75"/>
        <v>2016</v>
      </c>
      <c r="N2433" t="b">
        <v>0</v>
      </c>
      <c r="O2433">
        <v>2</v>
      </c>
      <c r="P2433" t="b">
        <v>0</v>
      </c>
      <c r="Q2433" t="s">
        <v>8282</v>
      </c>
      <c r="R2433">
        <f>ROUND(E2433/D2433*100,0)</f>
        <v>0</v>
      </c>
      <c r="S2433">
        <f>IFERROR(ROUND(E2433/O2433,2),0)</f>
        <v>1</v>
      </c>
      <c r="T2433" s="11" t="s">
        <v>8342</v>
      </c>
      <c r="U2433" t="s">
        <v>8343</v>
      </c>
    </row>
    <row r="2434" spans="1:21" ht="43.2" x14ac:dyDescent="0.3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5">
        <f t="shared" si="74"/>
        <v>42071.218715277777</v>
      </c>
      <c r="K2434">
        <v>1423199697</v>
      </c>
      <c r="L2434" s="15">
        <f>(((K2434/60)/60)/24)+DATE(1970,1,1)</f>
        <v>42041.218715277777</v>
      </c>
      <c r="M2434" s="10">
        <f t="shared" si="75"/>
        <v>2015</v>
      </c>
      <c r="N2434" t="b">
        <v>0</v>
      </c>
      <c r="O2434">
        <v>2</v>
      </c>
      <c r="P2434" t="b">
        <v>0</v>
      </c>
      <c r="Q2434" t="s">
        <v>8282</v>
      </c>
      <c r="R2434">
        <f>ROUND(E2434/D2434*100,0)</f>
        <v>0</v>
      </c>
      <c r="S2434">
        <f>IFERROR(ROUND(E2434/O2434,2),0)</f>
        <v>1</v>
      </c>
      <c r="T2434" s="11" t="s">
        <v>8342</v>
      </c>
      <c r="U2434" t="s">
        <v>8343</v>
      </c>
    </row>
    <row r="2435" spans="1:21" ht="43.2" x14ac:dyDescent="0.3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5">
        <f t="shared" ref="J2435:J2498" si="76">(((I2435/60)/60)/24)+DATE(1970,1,1)</f>
        <v>42427.89980324074</v>
      </c>
      <c r="K2435">
        <v>1454016943</v>
      </c>
      <c r="L2435" s="15">
        <f>(((K2435/60)/60)/24)+DATE(1970,1,1)</f>
        <v>42397.89980324074</v>
      </c>
      <c r="M2435" s="10">
        <f t="shared" ref="M2435:M2498" si="77">YEAR(L2435)</f>
        <v>2016</v>
      </c>
      <c r="N2435" t="b">
        <v>0</v>
      </c>
      <c r="O2435">
        <v>0</v>
      </c>
      <c r="P2435" t="b">
        <v>0</v>
      </c>
      <c r="Q2435" t="s">
        <v>8282</v>
      </c>
      <c r="R2435">
        <f>ROUND(E2435/D2435*100,0)</f>
        <v>0</v>
      </c>
      <c r="S2435">
        <f>IFERROR(ROUND(E2435/O2435,2),0)</f>
        <v>0</v>
      </c>
      <c r="T2435" s="11" t="s">
        <v>8342</v>
      </c>
      <c r="U2435" t="s">
        <v>8343</v>
      </c>
    </row>
    <row r="2436" spans="1:21" ht="43.2" x14ac:dyDescent="0.3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5">
        <f t="shared" si="76"/>
        <v>42220.18604166666</v>
      </c>
      <c r="K2436">
        <v>1435206474</v>
      </c>
      <c r="L2436" s="15">
        <f>(((K2436/60)/60)/24)+DATE(1970,1,1)</f>
        <v>42180.18604166666</v>
      </c>
      <c r="M2436" s="10">
        <f t="shared" si="77"/>
        <v>2015</v>
      </c>
      <c r="N2436" t="b">
        <v>0</v>
      </c>
      <c r="O2436">
        <v>2</v>
      </c>
      <c r="P2436" t="b">
        <v>0</v>
      </c>
      <c r="Q2436" t="s">
        <v>8282</v>
      </c>
      <c r="R2436">
        <f>ROUND(E2436/D2436*100,0)</f>
        <v>0</v>
      </c>
      <c r="S2436">
        <f>IFERROR(ROUND(E2436/O2436,2),0)</f>
        <v>13</v>
      </c>
      <c r="T2436" s="11" t="s">
        <v>8342</v>
      </c>
      <c r="U2436" t="s">
        <v>8343</v>
      </c>
    </row>
    <row r="2437" spans="1:21" ht="43.2" x14ac:dyDescent="0.3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5">
        <f t="shared" si="76"/>
        <v>42282.277615740735</v>
      </c>
      <c r="K2437">
        <v>1441435186</v>
      </c>
      <c r="L2437" s="15">
        <f>(((K2437/60)/60)/24)+DATE(1970,1,1)</f>
        <v>42252.277615740735</v>
      </c>
      <c r="M2437" s="10">
        <f t="shared" si="77"/>
        <v>2015</v>
      </c>
      <c r="N2437" t="b">
        <v>0</v>
      </c>
      <c r="O2437">
        <v>4</v>
      </c>
      <c r="P2437" t="b">
        <v>0</v>
      </c>
      <c r="Q2437" t="s">
        <v>8282</v>
      </c>
      <c r="R2437">
        <f>ROUND(E2437/D2437*100,0)</f>
        <v>0</v>
      </c>
      <c r="S2437">
        <f>IFERROR(ROUND(E2437/O2437,2),0)</f>
        <v>306</v>
      </c>
      <c r="T2437" s="11" t="s">
        <v>8342</v>
      </c>
      <c r="U2437" t="s">
        <v>8343</v>
      </c>
    </row>
    <row r="2438" spans="1:21" ht="43.2" x14ac:dyDescent="0.3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5">
        <f t="shared" si="76"/>
        <v>42398.615393518514</v>
      </c>
      <c r="K2438">
        <v>1448894770</v>
      </c>
      <c r="L2438" s="15">
        <f>(((K2438/60)/60)/24)+DATE(1970,1,1)</f>
        <v>42338.615393518514</v>
      </c>
      <c r="M2438" s="10">
        <f t="shared" si="77"/>
        <v>2015</v>
      </c>
      <c r="N2438" t="b">
        <v>0</v>
      </c>
      <c r="O2438">
        <v>2</v>
      </c>
      <c r="P2438" t="b">
        <v>0</v>
      </c>
      <c r="Q2438" t="s">
        <v>8282</v>
      </c>
      <c r="R2438">
        <f>ROUND(E2438/D2438*100,0)</f>
        <v>0</v>
      </c>
      <c r="S2438">
        <f>IFERROR(ROUND(E2438/O2438,2),0)</f>
        <v>22.5</v>
      </c>
      <c r="T2438" s="11" t="s">
        <v>8342</v>
      </c>
      <c r="U2438" t="s">
        <v>8343</v>
      </c>
    </row>
    <row r="2439" spans="1:21" ht="43.2" x14ac:dyDescent="0.3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5">
        <f t="shared" si="76"/>
        <v>42080.75</v>
      </c>
      <c r="K2439">
        <v>1422400188</v>
      </c>
      <c r="L2439" s="15">
        <f>(((K2439/60)/60)/24)+DATE(1970,1,1)</f>
        <v>42031.965138888889</v>
      </c>
      <c r="M2439" s="10">
        <f t="shared" si="77"/>
        <v>2015</v>
      </c>
      <c r="N2439" t="b">
        <v>0</v>
      </c>
      <c r="O2439">
        <v>0</v>
      </c>
      <c r="P2439" t="b">
        <v>0</v>
      </c>
      <c r="Q2439" t="s">
        <v>8282</v>
      </c>
      <c r="R2439">
        <f>ROUND(E2439/D2439*100,0)</f>
        <v>0</v>
      </c>
      <c r="S2439">
        <f>IFERROR(ROUND(E2439/O2439,2),0)</f>
        <v>0</v>
      </c>
      <c r="T2439" s="11" t="s">
        <v>8342</v>
      </c>
      <c r="U2439" t="s">
        <v>8343</v>
      </c>
    </row>
    <row r="2440" spans="1:21" ht="43.2" x14ac:dyDescent="0.3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5">
        <f t="shared" si="76"/>
        <v>42345.956736111111</v>
      </c>
      <c r="K2440">
        <v>1444341462</v>
      </c>
      <c r="L2440" s="15">
        <f>(((K2440/60)/60)/24)+DATE(1970,1,1)</f>
        <v>42285.91506944444</v>
      </c>
      <c r="M2440" s="10">
        <f t="shared" si="77"/>
        <v>2015</v>
      </c>
      <c r="N2440" t="b">
        <v>0</v>
      </c>
      <c r="O2440">
        <v>1</v>
      </c>
      <c r="P2440" t="b">
        <v>0</v>
      </c>
      <c r="Q2440" t="s">
        <v>8282</v>
      </c>
      <c r="R2440">
        <f>ROUND(E2440/D2440*100,0)</f>
        <v>0</v>
      </c>
      <c r="S2440">
        <f>IFERROR(ROUND(E2440/O2440,2),0)</f>
        <v>50</v>
      </c>
      <c r="T2440" s="11" t="s">
        <v>8342</v>
      </c>
      <c r="U2440" t="s">
        <v>8343</v>
      </c>
    </row>
    <row r="2441" spans="1:21" ht="57.6" x14ac:dyDescent="0.3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5">
        <f t="shared" si="76"/>
        <v>42295.818622685183</v>
      </c>
      <c r="K2441">
        <v>1442605129</v>
      </c>
      <c r="L2441" s="15">
        <f>(((K2441/60)/60)/24)+DATE(1970,1,1)</f>
        <v>42265.818622685183</v>
      </c>
      <c r="M2441" s="10">
        <f t="shared" si="77"/>
        <v>2015</v>
      </c>
      <c r="N2441" t="b">
        <v>0</v>
      </c>
      <c r="O2441">
        <v>0</v>
      </c>
      <c r="P2441" t="b">
        <v>0</v>
      </c>
      <c r="Q2441" t="s">
        <v>8282</v>
      </c>
      <c r="R2441">
        <f>ROUND(E2441/D2441*100,0)</f>
        <v>0</v>
      </c>
      <c r="S2441">
        <f>IFERROR(ROUND(E2441/O2441,2),0)</f>
        <v>0</v>
      </c>
      <c r="T2441" s="11" t="s">
        <v>8342</v>
      </c>
      <c r="U2441" t="s">
        <v>8343</v>
      </c>
    </row>
    <row r="2442" spans="1:21" ht="28.8" x14ac:dyDescent="0.3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5">
        <f t="shared" si="76"/>
        <v>42413.899456018517</v>
      </c>
      <c r="K2442">
        <v>1452807313</v>
      </c>
      <c r="L2442" s="15">
        <f>(((K2442/60)/60)/24)+DATE(1970,1,1)</f>
        <v>42383.899456018517</v>
      </c>
      <c r="M2442" s="10">
        <f t="shared" si="77"/>
        <v>2016</v>
      </c>
      <c r="N2442" t="b">
        <v>0</v>
      </c>
      <c r="O2442">
        <v>2</v>
      </c>
      <c r="P2442" t="b">
        <v>0</v>
      </c>
      <c r="Q2442" t="s">
        <v>8282</v>
      </c>
      <c r="R2442">
        <f>ROUND(E2442/D2442*100,0)</f>
        <v>0</v>
      </c>
      <c r="S2442">
        <f>IFERROR(ROUND(E2442/O2442,2),0)</f>
        <v>5</v>
      </c>
      <c r="T2442" s="11" t="s">
        <v>8342</v>
      </c>
      <c r="U2442" t="s">
        <v>8343</v>
      </c>
    </row>
    <row r="2443" spans="1:21" ht="28.8" x14ac:dyDescent="0.3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5">
        <f t="shared" si="76"/>
        <v>42208.207638888889</v>
      </c>
      <c r="K2443">
        <v>1435806054</v>
      </c>
      <c r="L2443" s="15">
        <f>(((K2443/60)/60)/24)+DATE(1970,1,1)</f>
        <v>42187.125625000001</v>
      </c>
      <c r="M2443" s="10">
        <f t="shared" si="77"/>
        <v>2015</v>
      </c>
      <c r="N2443" t="b">
        <v>0</v>
      </c>
      <c r="O2443">
        <v>109</v>
      </c>
      <c r="P2443" t="b">
        <v>1</v>
      </c>
      <c r="Q2443" t="s">
        <v>8296</v>
      </c>
      <c r="R2443">
        <f>ROUND(E2443/D2443*100,0)</f>
        <v>108</v>
      </c>
      <c r="S2443">
        <f>IFERROR(ROUND(E2443/O2443,2),0)</f>
        <v>74.23</v>
      </c>
      <c r="T2443" s="11" t="s">
        <v>8342</v>
      </c>
      <c r="U2443" t="s">
        <v>8358</v>
      </c>
    </row>
    <row r="2444" spans="1:21" ht="28.8" x14ac:dyDescent="0.3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5">
        <f t="shared" si="76"/>
        <v>42082.625324074077</v>
      </c>
      <c r="K2444">
        <v>1424188828</v>
      </c>
      <c r="L2444" s="15">
        <f>(((K2444/60)/60)/24)+DATE(1970,1,1)</f>
        <v>42052.666990740734</v>
      </c>
      <c r="M2444" s="10">
        <f t="shared" si="77"/>
        <v>2015</v>
      </c>
      <c r="N2444" t="b">
        <v>0</v>
      </c>
      <c r="O2444">
        <v>372</v>
      </c>
      <c r="P2444" t="b">
        <v>1</v>
      </c>
      <c r="Q2444" t="s">
        <v>8296</v>
      </c>
      <c r="R2444">
        <f>ROUND(E2444/D2444*100,0)</f>
        <v>126</v>
      </c>
      <c r="S2444">
        <f>IFERROR(ROUND(E2444/O2444,2),0)</f>
        <v>81.25</v>
      </c>
      <c r="T2444" s="11" t="s">
        <v>8342</v>
      </c>
      <c r="U2444" t="s">
        <v>8358</v>
      </c>
    </row>
    <row r="2445" spans="1:21" ht="43.2" x14ac:dyDescent="0.3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5">
        <f t="shared" si="76"/>
        <v>41866.625254629631</v>
      </c>
      <c r="K2445">
        <v>1405522822</v>
      </c>
      <c r="L2445" s="15">
        <f>(((K2445/60)/60)/24)+DATE(1970,1,1)</f>
        <v>41836.625254629631</v>
      </c>
      <c r="M2445" s="10">
        <f t="shared" si="77"/>
        <v>2014</v>
      </c>
      <c r="N2445" t="b">
        <v>0</v>
      </c>
      <c r="O2445">
        <v>311</v>
      </c>
      <c r="P2445" t="b">
        <v>1</v>
      </c>
      <c r="Q2445" t="s">
        <v>8296</v>
      </c>
      <c r="R2445">
        <f>ROUND(E2445/D2445*100,0)</f>
        <v>203</v>
      </c>
      <c r="S2445">
        <f>IFERROR(ROUND(E2445/O2445,2),0)</f>
        <v>130.22999999999999</v>
      </c>
      <c r="T2445" s="11" t="s">
        <v>8342</v>
      </c>
      <c r="U2445" t="s">
        <v>8358</v>
      </c>
    </row>
    <row r="2446" spans="1:21" ht="43.2" x14ac:dyDescent="0.3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5">
        <f t="shared" si="76"/>
        <v>42515.754525462966</v>
      </c>
      <c r="K2446">
        <v>1461607591</v>
      </c>
      <c r="L2446" s="15">
        <f>(((K2446/60)/60)/24)+DATE(1970,1,1)</f>
        <v>42485.754525462966</v>
      </c>
      <c r="M2446" s="10">
        <f t="shared" si="77"/>
        <v>2016</v>
      </c>
      <c r="N2446" t="b">
        <v>0</v>
      </c>
      <c r="O2446">
        <v>61</v>
      </c>
      <c r="P2446" t="b">
        <v>1</v>
      </c>
      <c r="Q2446" t="s">
        <v>8296</v>
      </c>
      <c r="R2446">
        <f>ROUND(E2446/D2446*100,0)</f>
        <v>109</v>
      </c>
      <c r="S2446">
        <f>IFERROR(ROUND(E2446/O2446,2),0)</f>
        <v>53.41</v>
      </c>
      <c r="T2446" s="11" t="s">
        <v>8342</v>
      </c>
      <c r="U2446" t="s">
        <v>8358</v>
      </c>
    </row>
    <row r="2447" spans="1:21" ht="57.6" x14ac:dyDescent="0.3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5">
        <f t="shared" si="76"/>
        <v>42273.190057870372</v>
      </c>
      <c r="K2447">
        <v>1440650021</v>
      </c>
      <c r="L2447" s="15">
        <f>(((K2447/60)/60)/24)+DATE(1970,1,1)</f>
        <v>42243.190057870372</v>
      </c>
      <c r="M2447" s="10">
        <f t="shared" si="77"/>
        <v>2015</v>
      </c>
      <c r="N2447" t="b">
        <v>0</v>
      </c>
      <c r="O2447">
        <v>115</v>
      </c>
      <c r="P2447" t="b">
        <v>1</v>
      </c>
      <c r="Q2447" t="s">
        <v>8296</v>
      </c>
      <c r="R2447">
        <f>ROUND(E2447/D2447*100,0)</f>
        <v>173</v>
      </c>
      <c r="S2447">
        <f>IFERROR(ROUND(E2447/O2447,2),0)</f>
        <v>75.13</v>
      </c>
      <c r="T2447" s="11" t="s">
        <v>8342</v>
      </c>
      <c r="U2447" t="s">
        <v>8358</v>
      </c>
    </row>
    <row r="2448" spans="1:21" ht="57.6" x14ac:dyDescent="0.3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5">
        <f t="shared" si="76"/>
        <v>42700.64434027778</v>
      </c>
      <c r="K2448">
        <v>1477578471</v>
      </c>
      <c r="L2448" s="15">
        <f>(((K2448/60)/60)/24)+DATE(1970,1,1)</f>
        <v>42670.602673611109</v>
      </c>
      <c r="M2448" s="10">
        <f t="shared" si="77"/>
        <v>2016</v>
      </c>
      <c r="N2448" t="b">
        <v>0</v>
      </c>
      <c r="O2448">
        <v>111</v>
      </c>
      <c r="P2448" t="b">
        <v>1</v>
      </c>
      <c r="Q2448" t="s">
        <v>8296</v>
      </c>
      <c r="R2448">
        <f>ROUND(E2448/D2448*100,0)</f>
        <v>168</v>
      </c>
      <c r="S2448">
        <f>IFERROR(ROUND(E2448/O2448,2),0)</f>
        <v>75.67</v>
      </c>
      <c r="T2448" s="11" t="s">
        <v>8342</v>
      </c>
      <c r="U2448" t="s">
        <v>8358</v>
      </c>
    </row>
    <row r="2449" spans="1:21" ht="57.6" x14ac:dyDescent="0.3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5">
        <f t="shared" si="76"/>
        <v>42686.166666666672</v>
      </c>
      <c r="K2449">
        <v>1476184593</v>
      </c>
      <c r="L2449" s="15">
        <f>(((K2449/60)/60)/24)+DATE(1970,1,1)</f>
        <v>42654.469826388886</v>
      </c>
      <c r="M2449" s="10">
        <f t="shared" si="77"/>
        <v>2016</v>
      </c>
      <c r="N2449" t="b">
        <v>0</v>
      </c>
      <c r="O2449">
        <v>337</v>
      </c>
      <c r="P2449" t="b">
        <v>1</v>
      </c>
      <c r="Q2449" t="s">
        <v>8296</v>
      </c>
      <c r="R2449">
        <f>ROUND(E2449/D2449*100,0)</f>
        <v>427</v>
      </c>
      <c r="S2449">
        <f>IFERROR(ROUND(E2449/O2449,2),0)</f>
        <v>31.69</v>
      </c>
      <c r="T2449" s="11" t="s">
        <v>8342</v>
      </c>
      <c r="U2449" t="s">
        <v>8358</v>
      </c>
    </row>
    <row r="2450" spans="1:21" ht="43.2" x14ac:dyDescent="0.3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5">
        <f t="shared" si="76"/>
        <v>42613.233333333337</v>
      </c>
      <c r="K2450">
        <v>1472110513</v>
      </c>
      <c r="L2450" s="15">
        <f>(((K2450/60)/60)/24)+DATE(1970,1,1)</f>
        <v>42607.316122685181</v>
      </c>
      <c r="M2450" s="10">
        <f t="shared" si="77"/>
        <v>2016</v>
      </c>
      <c r="N2450" t="b">
        <v>0</v>
      </c>
      <c r="O2450">
        <v>9</v>
      </c>
      <c r="P2450" t="b">
        <v>1</v>
      </c>
      <c r="Q2450" t="s">
        <v>8296</v>
      </c>
      <c r="R2450">
        <f>ROUND(E2450/D2450*100,0)</f>
        <v>108</v>
      </c>
      <c r="S2450">
        <f>IFERROR(ROUND(E2450/O2450,2),0)</f>
        <v>47.78</v>
      </c>
      <c r="T2450" s="11" t="s">
        <v>8342</v>
      </c>
      <c r="U2450" t="s">
        <v>8358</v>
      </c>
    </row>
    <row r="2451" spans="1:21" ht="43.2" x14ac:dyDescent="0.3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5">
        <f t="shared" si="76"/>
        <v>41973.184201388889</v>
      </c>
      <c r="K2451">
        <v>1414725915</v>
      </c>
      <c r="L2451" s="15">
        <f>(((K2451/60)/60)/24)+DATE(1970,1,1)</f>
        <v>41943.142534722225</v>
      </c>
      <c r="M2451" s="10">
        <f t="shared" si="77"/>
        <v>2014</v>
      </c>
      <c r="N2451" t="b">
        <v>0</v>
      </c>
      <c r="O2451">
        <v>120</v>
      </c>
      <c r="P2451" t="b">
        <v>1</v>
      </c>
      <c r="Q2451" t="s">
        <v>8296</v>
      </c>
      <c r="R2451">
        <f>ROUND(E2451/D2451*100,0)</f>
        <v>108</v>
      </c>
      <c r="S2451">
        <f>IFERROR(ROUND(E2451/O2451,2),0)</f>
        <v>90</v>
      </c>
      <c r="T2451" s="11" t="s">
        <v>8342</v>
      </c>
      <c r="U2451" t="s">
        <v>8358</v>
      </c>
    </row>
    <row r="2452" spans="1:21" ht="43.2" x14ac:dyDescent="0.3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5">
        <f t="shared" si="76"/>
        <v>41940.132638888892</v>
      </c>
      <c r="K2452">
        <v>1411177456</v>
      </c>
      <c r="L2452" s="15">
        <f>(((K2452/60)/60)/24)+DATE(1970,1,1)</f>
        <v>41902.07240740741</v>
      </c>
      <c r="M2452" s="10">
        <f t="shared" si="77"/>
        <v>2014</v>
      </c>
      <c r="N2452" t="b">
        <v>0</v>
      </c>
      <c r="O2452">
        <v>102</v>
      </c>
      <c r="P2452" t="b">
        <v>1</v>
      </c>
      <c r="Q2452" t="s">
        <v>8296</v>
      </c>
      <c r="R2452">
        <f>ROUND(E2452/D2452*100,0)</f>
        <v>102</v>
      </c>
      <c r="S2452">
        <f>IFERROR(ROUND(E2452/O2452,2),0)</f>
        <v>149.31</v>
      </c>
      <c r="T2452" s="11" t="s">
        <v>8342</v>
      </c>
      <c r="U2452" t="s">
        <v>8358</v>
      </c>
    </row>
    <row r="2453" spans="1:21" ht="43.2" x14ac:dyDescent="0.3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5">
        <f t="shared" si="76"/>
        <v>42799.908449074079</v>
      </c>
      <c r="K2453">
        <v>1487022490</v>
      </c>
      <c r="L2453" s="15">
        <f>(((K2453/60)/60)/24)+DATE(1970,1,1)</f>
        <v>42779.908449074079</v>
      </c>
      <c r="M2453" s="10">
        <f t="shared" si="77"/>
        <v>2017</v>
      </c>
      <c r="N2453" t="b">
        <v>0</v>
      </c>
      <c r="O2453">
        <v>186</v>
      </c>
      <c r="P2453" t="b">
        <v>1</v>
      </c>
      <c r="Q2453" t="s">
        <v>8296</v>
      </c>
      <c r="R2453">
        <f>ROUND(E2453/D2453*100,0)</f>
        <v>115</v>
      </c>
      <c r="S2453">
        <f>IFERROR(ROUND(E2453/O2453,2),0)</f>
        <v>62.07</v>
      </c>
      <c r="T2453" s="11" t="s">
        <v>8342</v>
      </c>
      <c r="U2453" t="s">
        <v>8358</v>
      </c>
    </row>
    <row r="2454" spans="1:21" ht="43.2" x14ac:dyDescent="0.3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5">
        <f t="shared" si="76"/>
        <v>42367.958333333328</v>
      </c>
      <c r="K2454">
        <v>1448914500</v>
      </c>
      <c r="L2454" s="15">
        <f>(((K2454/60)/60)/24)+DATE(1970,1,1)</f>
        <v>42338.84375</v>
      </c>
      <c r="M2454" s="10">
        <f t="shared" si="77"/>
        <v>2015</v>
      </c>
      <c r="N2454" t="b">
        <v>0</v>
      </c>
      <c r="O2454">
        <v>15</v>
      </c>
      <c r="P2454" t="b">
        <v>1</v>
      </c>
      <c r="Q2454" t="s">
        <v>8296</v>
      </c>
      <c r="R2454">
        <f>ROUND(E2454/D2454*100,0)</f>
        <v>134</v>
      </c>
      <c r="S2454">
        <f>IFERROR(ROUND(E2454/O2454,2),0)</f>
        <v>53.4</v>
      </c>
      <c r="T2454" s="11" t="s">
        <v>8342</v>
      </c>
      <c r="U2454" t="s">
        <v>8358</v>
      </c>
    </row>
    <row r="2455" spans="1:21" ht="43.2" x14ac:dyDescent="0.3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5">
        <f t="shared" si="76"/>
        <v>42768.692233796297</v>
      </c>
      <c r="K2455">
        <v>1483461409</v>
      </c>
      <c r="L2455" s="15">
        <f>(((K2455/60)/60)/24)+DATE(1970,1,1)</f>
        <v>42738.692233796297</v>
      </c>
      <c r="M2455" s="10">
        <f t="shared" si="77"/>
        <v>2017</v>
      </c>
      <c r="N2455" t="b">
        <v>0</v>
      </c>
      <c r="O2455">
        <v>67</v>
      </c>
      <c r="P2455" t="b">
        <v>1</v>
      </c>
      <c r="Q2455" t="s">
        <v>8296</v>
      </c>
      <c r="R2455">
        <f>ROUND(E2455/D2455*100,0)</f>
        <v>155</v>
      </c>
      <c r="S2455">
        <f>IFERROR(ROUND(E2455/O2455,2),0)</f>
        <v>69.27</v>
      </c>
      <c r="T2455" s="11" t="s">
        <v>8342</v>
      </c>
      <c r="U2455" t="s">
        <v>8358</v>
      </c>
    </row>
    <row r="2456" spans="1:21" ht="43.2" x14ac:dyDescent="0.3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5">
        <f t="shared" si="76"/>
        <v>42805.201481481476</v>
      </c>
      <c r="K2456">
        <v>1486183808</v>
      </c>
      <c r="L2456" s="15">
        <f>(((K2456/60)/60)/24)+DATE(1970,1,1)</f>
        <v>42770.201481481476</v>
      </c>
      <c r="M2456" s="10">
        <f t="shared" si="77"/>
        <v>2017</v>
      </c>
      <c r="N2456" t="b">
        <v>0</v>
      </c>
      <c r="O2456">
        <v>130</v>
      </c>
      <c r="P2456" t="b">
        <v>1</v>
      </c>
      <c r="Q2456" t="s">
        <v>8296</v>
      </c>
      <c r="R2456">
        <f>ROUND(E2456/D2456*100,0)</f>
        <v>101</v>
      </c>
      <c r="S2456">
        <f>IFERROR(ROUND(E2456/O2456,2),0)</f>
        <v>271.51</v>
      </c>
      <c r="T2456" s="11" t="s">
        <v>8342</v>
      </c>
      <c r="U2456" t="s">
        <v>8358</v>
      </c>
    </row>
    <row r="2457" spans="1:21" ht="43.2" x14ac:dyDescent="0.3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5">
        <f t="shared" si="76"/>
        <v>42480.781828703708</v>
      </c>
      <c r="K2457">
        <v>1458758750</v>
      </c>
      <c r="L2457" s="15">
        <f>(((K2457/60)/60)/24)+DATE(1970,1,1)</f>
        <v>42452.781828703708</v>
      </c>
      <c r="M2457" s="10">
        <f t="shared" si="77"/>
        <v>2016</v>
      </c>
      <c r="N2457" t="b">
        <v>0</v>
      </c>
      <c r="O2457">
        <v>16</v>
      </c>
      <c r="P2457" t="b">
        <v>1</v>
      </c>
      <c r="Q2457" t="s">
        <v>8296</v>
      </c>
      <c r="R2457">
        <f>ROUND(E2457/D2457*100,0)</f>
        <v>182</v>
      </c>
      <c r="S2457">
        <f>IFERROR(ROUND(E2457/O2457,2),0)</f>
        <v>34.130000000000003</v>
      </c>
      <c r="T2457" s="11" t="s">
        <v>8342</v>
      </c>
      <c r="U2457" t="s">
        <v>8358</v>
      </c>
    </row>
    <row r="2458" spans="1:21" ht="43.2" x14ac:dyDescent="0.3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5">
        <f t="shared" si="76"/>
        <v>42791.961099537039</v>
      </c>
      <c r="K2458">
        <v>1485471839</v>
      </c>
      <c r="L2458" s="15">
        <f>(((K2458/60)/60)/24)+DATE(1970,1,1)</f>
        <v>42761.961099537039</v>
      </c>
      <c r="M2458" s="10">
        <f t="shared" si="77"/>
        <v>2017</v>
      </c>
      <c r="N2458" t="b">
        <v>0</v>
      </c>
      <c r="O2458">
        <v>67</v>
      </c>
      <c r="P2458" t="b">
        <v>1</v>
      </c>
      <c r="Q2458" t="s">
        <v>8296</v>
      </c>
      <c r="R2458">
        <f>ROUND(E2458/D2458*100,0)</f>
        <v>181</v>
      </c>
      <c r="S2458">
        <f>IFERROR(ROUND(E2458/O2458,2),0)</f>
        <v>40.49</v>
      </c>
      <c r="T2458" s="11" t="s">
        <v>8342</v>
      </c>
      <c r="U2458" t="s">
        <v>8358</v>
      </c>
    </row>
    <row r="2459" spans="1:21" ht="43.2" x14ac:dyDescent="0.3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5">
        <f t="shared" si="76"/>
        <v>42453.560833333337</v>
      </c>
      <c r="K2459">
        <v>1456237656</v>
      </c>
      <c r="L2459" s="15">
        <f>(((K2459/60)/60)/24)+DATE(1970,1,1)</f>
        <v>42423.602500000001</v>
      </c>
      <c r="M2459" s="10">
        <f t="shared" si="77"/>
        <v>2016</v>
      </c>
      <c r="N2459" t="b">
        <v>0</v>
      </c>
      <c r="O2459">
        <v>124</v>
      </c>
      <c r="P2459" t="b">
        <v>1</v>
      </c>
      <c r="Q2459" t="s">
        <v>8296</v>
      </c>
      <c r="R2459">
        <f>ROUND(E2459/D2459*100,0)</f>
        <v>102</v>
      </c>
      <c r="S2459">
        <f>IFERROR(ROUND(E2459/O2459,2),0)</f>
        <v>189.76</v>
      </c>
      <c r="T2459" s="11" t="s">
        <v>8342</v>
      </c>
      <c r="U2459" t="s">
        <v>8358</v>
      </c>
    </row>
    <row r="2460" spans="1:21" ht="57.6" x14ac:dyDescent="0.3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5">
        <f t="shared" si="76"/>
        <v>42530.791666666672</v>
      </c>
      <c r="K2460">
        <v>1462481718</v>
      </c>
      <c r="L2460" s="15">
        <f>(((K2460/60)/60)/24)+DATE(1970,1,1)</f>
        <v>42495.871736111112</v>
      </c>
      <c r="M2460" s="10">
        <f t="shared" si="77"/>
        <v>2016</v>
      </c>
      <c r="N2460" t="b">
        <v>0</v>
      </c>
      <c r="O2460">
        <v>80</v>
      </c>
      <c r="P2460" t="b">
        <v>1</v>
      </c>
      <c r="Q2460" t="s">
        <v>8296</v>
      </c>
      <c r="R2460">
        <f>ROUND(E2460/D2460*100,0)</f>
        <v>110</v>
      </c>
      <c r="S2460">
        <f>IFERROR(ROUND(E2460/O2460,2),0)</f>
        <v>68.86</v>
      </c>
      <c r="T2460" s="11" t="s">
        <v>8342</v>
      </c>
      <c r="U2460" t="s">
        <v>8358</v>
      </c>
    </row>
    <row r="2461" spans="1:21" ht="57.6" x14ac:dyDescent="0.3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5">
        <f t="shared" si="76"/>
        <v>42452.595891203702</v>
      </c>
      <c r="K2461">
        <v>1454858285</v>
      </c>
      <c r="L2461" s="15">
        <f>(((K2461/60)/60)/24)+DATE(1970,1,1)</f>
        <v>42407.637557870374</v>
      </c>
      <c r="M2461" s="10">
        <f t="shared" si="77"/>
        <v>2016</v>
      </c>
      <c r="N2461" t="b">
        <v>0</v>
      </c>
      <c r="O2461">
        <v>282</v>
      </c>
      <c r="P2461" t="b">
        <v>1</v>
      </c>
      <c r="Q2461" t="s">
        <v>8296</v>
      </c>
      <c r="R2461">
        <f>ROUND(E2461/D2461*100,0)</f>
        <v>102</v>
      </c>
      <c r="S2461">
        <f>IFERROR(ROUND(E2461/O2461,2),0)</f>
        <v>108.78</v>
      </c>
      <c r="T2461" s="11" t="s">
        <v>8342</v>
      </c>
      <c r="U2461" t="s">
        <v>8358</v>
      </c>
    </row>
    <row r="2462" spans="1:21" ht="43.2" x14ac:dyDescent="0.3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5">
        <f t="shared" si="76"/>
        <v>42738.178472222222</v>
      </c>
      <c r="K2462">
        <v>1480480167</v>
      </c>
      <c r="L2462" s="15">
        <f>(((K2462/60)/60)/24)+DATE(1970,1,1)</f>
        <v>42704.187118055561</v>
      </c>
      <c r="M2462" s="10">
        <f t="shared" si="77"/>
        <v>2016</v>
      </c>
      <c r="N2462" t="b">
        <v>0</v>
      </c>
      <c r="O2462">
        <v>68</v>
      </c>
      <c r="P2462" t="b">
        <v>1</v>
      </c>
      <c r="Q2462" t="s">
        <v>8296</v>
      </c>
      <c r="R2462">
        <f>ROUND(E2462/D2462*100,0)</f>
        <v>101</v>
      </c>
      <c r="S2462">
        <f>IFERROR(ROUND(E2462/O2462,2),0)</f>
        <v>125.99</v>
      </c>
      <c r="T2462" s="11" t="s">
        <v>8342</v>
      </c>
      <c r="U2462" t="s">
        <v>8358</v>
      </c>
    </row>
    <row r="2463" spans="1:21" ht="43.2" x14ac:dyDescent="0.3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5">
        <f t="shared" si="76"/>
        <v>40817.125</v>
      </c>
      <c r="K2463">
        <v>1314577097</v>
      </c>
      <c r="L2463" s="15">
        <f>(((K2463/60)/60)/24)+DATE(1970,1,1)</f>
        <v>40784.012696759259</v>
      </c>
      <c r="M2463" s="10">
        <f t="shared" si="77"/>
        <v>2011</v>
      </c>
      <c r="N2463" t="b">
        <v>0</v>
      </c>
      <c r="O2463">
        <v>86</v>
      </c>
      <c r="P2463" t="b">
        <v>1</v>
      </c>
      <c r="Q2463" t="s">
        <v>8277</v>
      </c>
      <c r="R2463">
        <f>ROUND(E2463/D2463*100,0)</f>
        <v>104</v>
      </c>
      <c r="S2463">
        <f>IFERROR(ROUND(E2463/O2463,2),0)</f>
        <v>90.52</v>
      </c>
      <c r="T2463" s="11" t="s">
        <v>8331</v>
      </c>
      <c r="U2463" t="s">
        <v>8335</v>
      </c>
    </row>
    <row r="2464" spans="1:21" ht="43.2" x14ac:dyDescent="0.3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5">
        <f t="shared" si="76"/>
        <v>41109.186296296299</v>
      </c>
      <c r="K2464">
        <v>1340944096</v>
      </c>
      <c r="L2464" s="15">
        <f>(((K2464/60)/60)/24)+DATE(1970,1,1)</f>
        <v>41089.186296296299</v>
      </c>
      <c r="M2464" s="10">
        <f t="shared" si="77"/>
        <v>2012</v>
      </c>
      <c r="N2464" t="b">
        <v>0</v>
      </c>
      <c r="O2464">
        <v>115</v>
      </c>
      <c r="P2464" t="b">
        <v>1</v>
      </c>
      <c r="Q2464" t="s">
        <v>8277</v>
      </c>
      <c r="R2464">
        <f>ROUND(E2464/D2464*100,0)</f>
        <v>111</v>
      </c>
      <c r="S2464">
        <f>IFERROR(ROUND(E2464/O2464,2),0)</f>
        <v>28.88</v>
      </c>
      <c r="T2464" s="11" t="s">
        <v>8331</v>
      </c>
      <c r="U2464" t="s">
        <v>8335</v>
      </c>
    </row>
    <row r="2465" spans="1:21" x14ac:dyDescent="0.3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5">
        <f t="shared" si="76"/>
        <v>41380.791666666664</v>
      </c>
      <c r="K2465">
        <v>1362710425</v>
      </c>
      <c r="L2465" s="15">
        <f>(((K2465/60)/60)/24)+DATE(1970,1,1)</f>
        <v>41341.111400462964</v>
      </c>
      <c r="M2465" s="10">
        <f t="shared" si="77"/>
        <v>2013</v>
      </c>
      <c r="N2465" t="b">
        <v>0</v>
      </c>
      <c r="O2465">
        <v>75</v>
      </c>
      <c r="P2465" t="b">
        <v>1</v>
      </c>
      <c r="Q2465" t="s">
        <v>8277</v>
      </c>
      <c r="R2465">
        <f>ROUND(E2465/D2465*100,0)</f>
        <v>116</v>
      </c>
      <c r="S2465">
        <f>IFERROR(ROUND(E2465/O2465,2),0)</f>
        <v>31</v>
      </c>
      <c r="T2465" s="11" t="s">
        <v>8331</v>
      </c>
      <c r="U2465" t="s">
        <v>8335</v>
      </c>
    </row>
    <row r="2466" spans="1:21" ht="43.2" x14ac:dyDescent="0.3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5">
        <f t="shared" si="76"/>
        <v>42277.811805555553</v>
      </c>
      <c r="K2466">
        <v>1441143397</v>
      </c>
      <c r="L2466" s="15">
        <f>(((K2466/60)/60)/24)+DATE(1970,1,1)</f>
        <v>42248.90042824074</v>
      </c>
      <c r="M2466" s="10">
        <f t="shared" si="77"/>
        <v>2015</v>
      </c>
      <c r="N2466" t="b">
        <v>0</v>
      </c>
      <c r="O2466">
        <v>43</v>
      </c>
      <c r="P2466" t="b">
        <v>1</v>
      </c>
      <c r="Q2466" t="s">
        <v>8277</v>
      </c>
      <c r="R2466">
        <f>ROUND(E2466/D2466*100,0)</f>
        <v>111</v>
      </c>
      <c r="S2466">
        <f>IFERROR(ROUND(E2466/O2466,2),0)</f>
        <v>51.67</v>
      </c>
      <c r="T2466" s="11" t="s">
        <v>8331</v>
      </c>
      <c r="U2466" t="s">
        <v>8335</v>
      </c>
    </row>
    <row r="2467" spans="1:21" ht="28.8" x14ac:dyDescent="0.3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5">
        <f t="shared" si="76"/>
        <v>41175.719305555554</v>
      </c>
      <c r="K2467">
        <v>1345828548</v>
      </c>
      <c r="L2467" s="15">
        <f>(((K2467/60)/60)/24)+DATE(1970,1,1)</f>
        <v>41145.719305555554</v>
      </c>
      <c r="M2467" s="10">
        <f t="shared" si="77"/>
        <v>2012</v>
      </c>
      <c r="N2467" t="b">
        <v>0</v>
      </c>
      <c r="O2467">
        <v>48</v>
      </c>
      <c r="P2467" t="b">
        <v>1</v>
      </c>
      <c r="Q2467" t="s">
        <v>8277</v>
      </c>
      <c r="R2467">
        <f>ROUND(E2467/D2467*100,0)</f>
        <v>180</v>
      </c>
      <c r="S2467">
        <f>IFERROR(ROUND(E2467/O2467,2),0)</f>
        <v>26.27</v>
      </c>
      <c r="T2467" s="11" t="s">
        <v>8331</v>
      </c>
      <c r="U2467" t="s">
        <v>8335</v>
      </c>
    </row>
    <row r="2468" spans="1:21" ht="43.2" x14ac:dyDescent="0.3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5">
        <f t="shared" si="76"/>
        <v>41403.102465277778</v>
      </c>
      <c r="K2468">
        <v>1365474453</v>
      </c>
      <c r="L2468" s="15">
        <f>(((K2468/60)/60)/24)+DATE(1970,1,1)</f>
        <v>41373.102465277778</v>
      </c>
      <c r="M2468" s="10">
        <f t="shared" si="77"/>
        <v>2013</v>
      </c>
      <c r="N2468" t="b">
        <v>0</v>
      </c>
      <c r="O2468">
        <v>52</v>
      </c>
      <c r="P2468" t="b">
        <v>1</v>
      </c>
      <c r="Q2468" t="s">
        <v>8277</v>
      </c>
      <c r="R2468">
        <f>ROUND(E2468/D2468*100,0)</f>
        <v>100</v>
      </c>
      <c r="S2468">
        <f>IFERROR(ROUND(E2468/O2468,2),0)</f>
        <v>48.08</v>
      </c>
      <c r="T2468" s="11" t="s">
        <v>8331</v>
      </c>
      <c r="U2468" t="s">
        <v>8335</v>
      </c>
    </row>
    <row r="2469" spans="1:21" ht="43.2" x14ac:dyDescent="0.3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5">
        <f t="shared" si="76"/>
        <v>41039.708333333336</v>
      </c>
      <c r="K2469">
        <v>1335473931</v>
      </c>
      <c r="L2469" s="15">
        <f>(((K2469/60)/60)/24)+DATE(1970,1,1)</f>
        <v>41025.874201388891</v>
      </c>
      <c r="M2469" s="10">
        <f t="shared" si="77"/>
        <v>2012</v>
      </c>
      <c r="N2469" t="b">
        <v>0</v>
      </c>
      <c r="O2469">
        <v>43</v>
      </c>
      <c r="P2469" t="b">
        <v>1</v>
      </c>
      <c r="Q2469" t="s">
        <v>8277</v>
      </c>
      <c r="R2469">
        <f>ROUND(E2469/D2469*100,0)</f>
        <v>119</v>
      </c>
      <c r="S2469">
        <f>IFERROR(ROUND(E2469/O2469,2),0)</f>
        <v>27.56</v>
      </c>
      <c r="T2469" s="11" t="s">
        <v>8331</v>
      </c>
      <c r="U2469" t="s">
        <v>8335</v>
      </c>
    </row>
    <row r="2470" spans="1:21" ht="43.2" x14ac:dyDescent="0.3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5">
        <f t="shared" si="76"/>
        <v>41210.208333333336</v>
      </c>
      <c r="K2470">
        <v>1348285321</v>
      </c>
      <c r="L2470" s="15">
        <f>(((K2470/60)/60)/24)+DATE(1970,1,1)</f>
        <v>41174.154178240737</v>
      </c>
      <c r="M2470" s="10">
        <f t="shared" si="77"/>
        <v>2012</v>
      </c>
      <c r="N2470" t="b">
        <v>0</v>
      </c>
      <c r="O2470">
        <v>58</v>
      </c>
      <c r="P2470" t="b">
        <v>1</v>
      </c>
      <c r="Q2470" t="s">
        <v>8277</v>
      </c>
      <c r="R2470">
        <f>ROUND(E2470/D2470*100,0)</f>
        <v>107</v>
      </c>
      <c r="S2470">
        <f>IFERROR(ROUND(E2470/O2470,2),0)</f>
        <v>36.97</v>
      </c>
      <c r="T2470" s="11" t="s">
        <v>8331</v>
      </c>
      <c r="U2470" t="s">
        <v>8335</v>
      </c>
    </row>
    <row r="2471" spans="1:21" ht="43.2" x14ac:dyDescent="0.3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5">
        <f t="shared" si="76"/>
        <v>40582.429733796293</v>
      </c>
      <c r="K2471">
        <v>1295000329</v>
      </c>
      <c r="L2471" s="15">
        <f>(((K2471/60)/60)/24)+DATE(1970,1,1)</f>
        <v>40557.429733796293</v>
      </c>
      <c r="M2471" s="10">
        <f t="shared" si="77"/>
        <v>2011</v>
      </c>
      <c r="N2471" t="b">
        <v>0</v>
      </c>
      <c r="O2471">
        <v>47</v>
      </c>
      <c r="P2471" t="b">
        <v>1</v>
      </c>
      <c r="Q2471" t="s">
        <v>8277</v>
      </c>
      <c r="R2471">
        <f>ROUND(E2471/D2471*100,0)</f>
        <v>114</v>
      </c>
      <c r="S2471">
        <f>IFERROR(ROUND(E2471/O2471,2),0)</f>
        <v>29.02</v>
      </c>
      <c r="T2471" s="11" t="s">
        <v>8331</v>
      </c>
      <c r="U2471" t="s">
        <v>8335</v>
      </c>
    </row>
    <row r="2472" spans="1:21" ht="43.2" x14ac:dyDescent="0.3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5">
        <f t="shared" si="76"/>
        <v>41053.07471064815</v>
      </c>
      <c r="K2472">
        <v>1335232055</v>
      </c>
      <c r="L2472" s="15">
        <f>(((K2472/60)/60)/24)+DATE(1970,1,1)</f>
        <v>41023.07471064815</v>
      </c>
      <c r="M2472" s="10">
        <f t="shared" si="77"/>
        <v>2012</v>
      </c>
      <c r="N2472" t="b">
        <v>0</v>
      </c>
      <c r="O2472">
        <v>36</v>
      </c>
      <c r="P2472" t="b">
        <v>1</v>
      </c>
      <c r="Q2472" t="s">
        <v>8277</v>
      </c>
      <c r="R2472">
        <f>ROUND(E2472/D2472*100,0)</f>
        <v>103</v>
      </c>
      <c r="S2472">
        <f>IFERROR(ROUND(E2472/O2472,2),0)</f>
        <v>28.66</v>
      </c>
      <c r="T2472" s="11" t="s">
        <v>8331</v>
      </c>
      <c r="U2472" t="s">
        <v>8335</v>
      </c>
    </row>
    <row r="2473" spans="1:21" ht="57.6" x14ac:dyDescent="0.3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5">
        <f t="shared" si="76"/>
        <v>40933.992962962962</v>
      </c>
      <c r="K2473">
        <v>1324079392</v>
      </c>
      <c r="L2473" s="15">
        <f>(((K2473/60)/60)/24)+DATE(1970,1,1)</f>
        <v>40893.992962962962</v>
      </c>
      <c r="M2473" s="10">
        <f t="shared" si="77"/>
        <v>2011</v>
      </c>
      <c r="N2473" t="b">
        <v>0</v>
      </c>
      <c r="O2473">
        <v>17</v>
      </c>
      <c r="P2473" t="b">
        <v>1</v>
      </c>
      <c r="Q2473" t="s">
        <v>8277</v>
      </c>
      <c r="R2473">
        <f>ROUND(E2473/D2473*100,0)</f>
        <v>128</v>
      </c>
      <c r="S2473">
        <f>IFERROR(ROUND(E2473/O2473,2),0)</f>
        <v>37.65</v>
      </c>
      <c r="T2473" s="11" t="s">
        <v>8331</v>
      </c>
      <c r="U2473" t="s">
        <v>8335</v>
      </c>
    </row>
    <row r="2474" spans="1:21" ht="57.6" x14ac:dyDescent="0.3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5">
        <f t="shared" si="76"/>
        <v>40425.043749999997</v>
      </c>
      <c r="K2474">
        <v>1277433980</v>
      </c>
      <c r="L2474" s="15">
        <f>(((K2474/60)/60)/24)+DATE(1970,1,1)</f>
        <v>40354.11550925926</v>
      </c>
      <c r="M2474" s="10">
        <f t="shared" si="77"/>
        <v>2010</v>
      </c>
      <c r="N2474" t="b">
        <v>0</v>
      </c>
      <c r="O2474">
        <v>104</v>
      </c>
      <c r="P2474" t="b">
        <v>1</v>
      </c>
      <c r="Q2474" t="s">
        <v>8277</v>
      </c>
      <c r="R2474">
        <f>ROUND(E2474/D2474*100,0)</f>
        <v>136</v>
      </c>
      <c r="S2474">
        <f>IFERROR(ROUND(E2474/O2474,2),0)</f>
        <v>97.9</v>
      </c>
      <c r="T2474" s="11" t="s">
        <v>8331</v>
      </c>
      <c r="U2474" t="s">
        <v>8335</v>
      </c>
    </row>
    <row r="2475" spans="1:21" ht="43.2" x14ac:dyDescent="0.3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5">
        <f t="shared" si="76"/>
        <v>41223.790150462963</v>
      </c>
      <c r="K2475">
        <v>1349978269</v>
      </c>
      <c r="L2475" s="15">
        <f>(((K2475/60)/60)/24)+DATE(1970,1,1)</f>
        <v>41193.748483796298</v>
      </c>
      <c r="M2475" s="10">
        <f t="shared" si="77"/>
        <v>2012</v>
      </c>
      <c r="N2475" t="b">
        <v>0</v>
      </c>
      <c r="O2475">
        <v>47</v>
      </c>
      <c r="P2475" t="b">
        <v>1</v>
      </c>
      <c r="Q2475" t="s">
        <v>8277</v>
      </c>
      <c r="R2475">
        <f>ROUND(E2475/D2475*100,0)</f>
        <v>100</v>
      </c>
      <c r="S2475">
        <f>IFERROR(ROUND(E2475/O2475,2),0)</f>
        <v>42.55</v>
      </c>
      <c r="T2475" s="11" t="s">
        <v>8331</v>
      </c>
      <c r="U2475" t="s">
        <v>8335</v>
      </c>
    </row>
    <row r="2476" spans="1:21" ht="57.6" x14ac:dyDescent="0.3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5">
        <f t="shared" si="76"/>
        <v>40462.011296296296</v>
      </c>
      <c r="K2476">
        <v>1282868176</v>
      </c>
      <c r="L2476" s="15">
        <f>(((K2476/60)/60)/24)+DATE(1970,1,1)</f>
        <v>40417.011296296296</v>
      </c>
      <c r="M2476" s="10">
        <f t="shared" si="77"/>
        <v>2010</v>
      </c>
      <c r="N2476" t="b">
        <v>0</v>
      </c>
      <c r="O2476">
        <v>38</v>
      </c>
      <c r="P2476" t="b">
        <v>1</v>
      </c>
      <c r="Q2476" t="s">
        <v>8277</v>
      </c>
      <c r="R2476">
        <f>ROUND(E2476/D2476*100,0)</f>
        <v>100</v>
      </c>
      <c r="S2476">
        <f>IFERROR(ROUND(E2476/O2476,2),0)</f>
        <v>131.58000000000001</v>
      </c>
      <c r="T2476" s="11" t="s">
        <v>8331</v>
      </c>
      <c r="U2476" t="s">
        <v>8335</v>
      </c>
    </row>
    <row r="2477" spans="1:21" ht="28.8" x14ac:dyDescent="0.3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5">
        <f t="shared" si="76"/>
        <v>40369.916666666664</v>
      </c>
      <c r="K2477">
        <v>1273647255</v>
      </c>
      <c r="L2477" s="15">
        <f>(((K2477/60)/60)/24)+DATE(1970,1,1)</f>
        <v>40310.287673611114</v>
      </c>
      <c r="M2477" s="10">
        <f t="shared" si="77"/>
        <v>2010</v>
      </c>
      <c r="N2477" t="b">
        <v>0</v>
      </c>
      <c r="O2477">
        <v>81</v>
      </c>
      <c r="P2477" t="b">
        <v>1</v>
      </c>
      <c r="Q2477" t="s">
        <v>8277</v>
      </c>
      <c r="R2477">
        <f>ROUND(E2477/D2477*100,0)</f>
        <v>105</v>
      </c>
      <c r="S2477">
        <f>IFERROR(ROUND(E2477/O2477,2),0)</f>
        <v>32.32</v>
      </c>
      <c r="T2477" s="11" t="s">
        <v>8331</v>
      </c>
      <c r="U2477" t="s">
        <v>8335</v>
      </c>
    </row>
    <row r="2478" spans="1:21" ht="43.2" x14ac:dyDescent="0.3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5">
        <f t="shared" si="76"/>
        <v>41946.370023148149</v>
      </c>
      <c r="K2478">
        <v>1412149970</v>
      </c>
      <c r="L2478" s="15">
        <f>(((K2478/60)/60)/24)+DATE(1970,1,1)</f>
        <v>41913.328356481477</v>
      </c>
      <c r="M2478" s="10">
        <f t="shared" si="77"/>
        <v>2014</v>
      </c>
      <c r="N2478" t="b">
        <v>0</v>
      </c>
      <c r="O2478">
        <v>55</v>
      </c>
      <c r="P2478" t="b">
        <v>1</v>
      </c>
      <c r="Q2478" t="s">
        <v>8277</v>
      </c>
      <c r="R2478">
        <f>ROUND(E2478/D2478*100,0)</f>
        <v>105</v>
      </c>
      <c r="S2478">
        <f>IFERROR(ROUND(E2478/O2478,2),0)</f>
        <v>61.1</v>
      </c>
      <c r="T2478" s="11" t="s">
        <v>8331</v>
      </c>
      <c r="U2478" t="s">
        <v>8335</v>
      </c>
    </row>
    <row r="2479" spans="1:21" ht="28.8" x14ac:dyDescent="0.3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5">
        <f t="shared" si="76"/>
        <v>41133.691493055558</v>
      </c>
      <c r="K2479">
        <v>1340901345</v>
      </c>
      <c r="L2479" s="15">
        <f>(((K2479/60)/60)/24)+DATE(1970,1,1)</f>
        <v>41088.691493055558</v>
      </c>
      <c r="M2479" s="10">
        <f t="shared" si="77"/>
        <v>2012</v>
      </c>
      <c r="N2479" t="b">
        <v>0</v>
      </c>
      <c r="O2479">
        <v>41</v>
      </c>
      <c r="P2479" t="b">
        <v>1</v>
      </c>
      <c r="Q2479" t="s">
        <v>8277</v>
      </c>
      <c r="R2479">
        <f>ROUND(E2479/D2479*100,0)</f>
        <v>171</v>
      </c>
      <c r="S2479">
        <f>IFERROR(ROUND(E2479/O2479,2),0)</f>
        <v>31.34</v>
      </c>
      <c r="T2479" s="11" t="s">
        <v>8331</v>
      </c>
      <c r="U2479" t="s">
        <v>8335</v>
      </c>
    </row>
    <row r="2480" spans="1:21" ht="43.2" x14ac:dyDescent="0.3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5">
        <f t="shared" si="76"/>
        <v>41287.950381944444</v>
      </c>
      <c r="K2480">
        <v>1355525313</v>
      </c>
      <c r="L2480" s="15">
        <f>(((K2480/60)/60)/24)+DATE(1970,1,1)</f>
        <v>41257.950381944444</v>
      </c>
      <c r="M2480" s="10">
        <f t="shared" si="77"/>
        <v>2012</v>
      </c>
      <c r="N2480" t="b">
        <v>0</v>
      </c>
      <c r="O2480">
        <v>79</v>
      </c>
      <c r="P2480" t="b">
        <v>1</v>
      </c>
      <c r="Q2480" t="s">
        <v>8277</v>
      </c>
      <c r="R2480">
        <f>ROUND(E2480/D2480*100,0)</f>
        <v>128</v>
      </c>
      <c r="S2480">
        <f>IFERROR(ROUND(E2480/O2480,2),0)</f>
        <v>129.11000000000001</v>
      </c>
      <c r="T2480" s="11" t="s">
        <v>8331</v>
      </c>
      <c r="U2480" t="s">
        <v>8335</v>
      </c>
    </row>
    <row r="2481" spans="1:21" ht="28.8" x14ac:dyDescent="0.3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5">
        <f t="shared" si="76"/>
        <v>41118.083333333336</v>
      </c>
      <c r="K2481">
        <v>1342545994</v>
      </c>
      <c r="L2481" s="15">
        <f>(((K2481/60)/60)/24)+DATE(1970,1,1)</f>
        <v>41107.726782407408</v>
      </c>
      <c r="M2481" s="10">
        <f t="shared" si="77"/>
        <v>2012</v>
      </c>
      <c r="N2481" t="b">
        <v>0</v>
      </c>
      <c r="O2481">
        <v>16</v>
      </c>
      <c r="P2481" t="b">
        <v>1</v>
      </c>
      <c r="Q2481" t="s">
        <v>8277</v>
      </c>
      <c r="R2481">
        <f>ROUND(E2481/D2481*100,0)</f>
        <v>133</v>
      </c>
      <c r="S2481">
        <f>IFERROR(ROUND(E2481/O2481,2),0)</f>
        <v>25.02</v>
      </c>
      <c r="T2481" s="11" t="s">
        <v>8331</v>
      </c>
      <c r="U2481" t="s">
        <v>8335</v>
      </c>
    </row>
    <row r="2482" spans="1:21" ht="43.2" x14ac:dyDescent="0.3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5">
        <f t="shared" si="76"/>
        <v>42287.936157407406</v>
      </c>
      <c r="K2482">
        <v>1439332084</v>
      </c>
      <c r="L2482" s="15">
        <f>(((K2482/60)/60)/24)+DATE(1970,1,1)</f>
        <v>42227.936157407406</v>
      </c>
      <c r="M2482" s="10">
        <f t="shared" si="77"/>
        <v>2015</v>
      </c>
      <c r="N2482" t="b">
        <v>0</v>
      </c>
      <c r="O2482">
        <v>8</v>
      </c>
      <c r="P2482" t="b">
        <v>1</v>
      </c>
      <c r="Q2482" t="s">
        <v>8277</v>
      </c>
      <c r="R2482">
        <f>ROUND(E2482/D2482*100,0)</f>
        <v>100</v>
      </c>
      <c r="S2482">
        <f>IFERROR(ROUND(E2482/O2482,2),0)</f>
        <v>250</v>
      </c>
      <c r="T2482" s="11" t="s">
        <v>8331</v>
      </c>
      <c r="U2482" t="s">
        <v>8335</v>
      </c>
    </row>
    <row r="2483" spans="1:21" ht="43.2" x14ac:dyDescent="0.3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5">
        <f t="shared" si="76"/>
        <v>41029.645925925928</v>
      </c>
      <c r="K2483">
        <v>1333207808</v>
      </c>
      <c r="L2483" s="15">
        <f>(((K2483/60)/60)/24)+DATE(1970,1,1)</f>
        <v>40999.645925925928</v>
      </c>
      <c r="M2483" s="10">
        <f t="shared" si="77"/>
        <v>2012</v>
      </c>
      <c r="N2483" t="b">
        <v>0</v>
      </c>
      <c r="O2483">
        <v>95</v>
      </c>
      <c r="P2483" t="b">
        <v>1</v>
      </c>
      <c r="Q2483" t="s">
        <v>8277</v>
      </c>
      <c r="R2483">
        <f>ROUND(E2483/D2483*100,0)</f>
        <v>113</v>
      </c>
      <c r="S2483">
        <f>IFERROR(ROUND(E2483/O2483,2),0)</f>
        <v>47.54</v>
      </c>
      <c r="T2483" s="11" t="s">
        <v>8331</v>
      </c>
      <c r="U2483" t="s">
        <v>8335</v>
      </c>
    </row>
    <row r="2484" spans="1:21" ht="43.2" x14ac:dyDescent="0.3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5">
        <f t="shared" si="76"/>
        <v>40756.782210648147</v>
      </c>
      <c r="K2484">
        <v>1308336383</v>
      </c>
      <c r="L2484" s="15">
        <f>(((K2484/60)/60)/24)+DATE(1970,1,1)</f>
        <v>40711.782210648147</v>
      </c>
      <c r="M2484" s="10">
        <f t="shared" si="77"/>
        <v>2011</v>
      </c>
      <c r="N2484" t="b">
        <v>0</v>
      </c>
      <c r="O2484">
        <v>25</v>
      </c>
      <c r="P2484" t="b">
        <v>1</v>
      </c>
      <c r="Q2484" t="s">
        <v>8277</v>
      </c>
      <c r="R2484">
        <f>ROUND(E2484/D2484*100,0)</f>
        <v>100</v>
      </c>
      <c r="S2484">
        <f>IFERROR(ROUND(E2484/O2484,2),0)</f>
        <v>40.04</v>
      </c>
      <c r="T2484" s="11" t="s">
        <v>8331</v>
      </c>
      <c r="U2484" t="s">
        <v>8335</v>
      </c>
    </row>
    <row r="2485" spans="1:21" ht="43.2" x14ac:dyDescent="0.3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5">
        <f t="shared" si="76"/>
        <v>41030.708368055559</v>
      </c>
      <c r="K2485">
        <v>1330711203</v>
      </c>
      <c r="L2485" s="15">
        <f>(((K2485/60)/60)/24)+DATE(1970,1,1)</f>
        <v>40970.750034722223</v>
      </c>
      <c r="M2485" s="10">
        <f t="shared" si="77"/>
        <v>2012</v>
      </c>
      <c r="N2485" t="b">
        <v>0</v>
      </c>
      <c r="O2485">
        <v>19</v>
      </c>
      <c r="P2485" t="b">
        <v>1</v>
      </c>
      <c r="Q2485" t="s">
        <v>8277</v>
      </c>
      <c r="R2485">
        <f>ROUND(E2485/D2485*100,0)</f>
        <v>114</v>
      </c>
      <c r="S2485">
        <f>IFERROR(ROUND(E2485/O2485,2),0)</f>
        <v>65.84</v>
      </c>
      <c r="T2485" s="11" t="s">
        <v>8331</v>
      </c>
      <c r="U2485" t="s">
        <v>8335</v>
      </c>
    </row>
    <row r="2486" spans="1:21" ht="57.6" x14ac:dyDescent="0.3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5">
        <f t="shared" si="76"/>
        <v>40801.916701388887</v>
      </c>
      <c r="K2486">
        <v>1313532003</v>
      </c>
      <c r="L2486" s="15">
        <f>(((K2486/60)/60)/24)+DATE(1970,1,1)</f>
        <v>40771.916701388887</v>
      </c>
      <c r="M2486" s="10">
        <f t="shared" si="77"/>
        <v>2011</v>
      </c>
      <c r="N2486" t="b">
        <v>0</v>
      </c>
      <c r="O2486">
        <v>90</v>
      </c>
      <c r="P2486" t="b">
        <v>1</v>
      </c>
      <c r="Q2486" t="s">
        <v>8277</v>
      </c>
      <c r="R2486">
        <f>ROUND(E2486/D2486*100,0)</f>
        <v>119</v>
      </c>
      <c r="S2486">
        <f>IFERROR(ROUND(E2486/O2486,2),0)</f>
        <v>46.4</v>
      </c>
      <c r="T2486" s="11" t="s">
        <v>8331</v>
      </c>
      <c r="U2486" t="s">
        <v>8335</v>
      </c>
    </row>
    <row r="2487" spans="1:21" ht="43.2" x14ac:dyDescent="0.3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5">
        <f t="shared" si="76"/>
        <v>40828.998599537037</v>
      </c>
      <c r="K2487">
        <v>1315439879</v>
      </c>
      <c r="L2487" s="15">
        <f>(((K2487/60)/60)/24)+DATE(1970,1,1)</f>
        <v>40793.998599537037</v>
      </c>
      <c r="M2487" s="10">
        <f t="shared" si="77"/>
        <v>2011</v>
      </c>
      <c r="N2487" t="b">
        <v>0</v>
      </c>
      <c r="O2487">
        <v>41</v>
      </c>
      <c r="P2487" t="b">
        <v>1</v>
      </c>
      <c r="Q2487" t="s">
        <v>8277</v>
      </c>
      <c r="R2487">
        <f>ROUND(E2487/D2487*100,0)</f>
        <v>103</v>
      </c>
      <c r="S2487">
        <f>IFERROR(ROUND(E2487/O2487,2),0)</f>
        <v>50.37</v>
      </c>
      <c r="T2487" s="11" t="s">
        <v>8331</v>
      </c>
      <c r="U2487" t="s">
        <v>8335</v>
      </c>
    </row>
    <row r="2488" spans="1:21" ht="43.2" x14ac:dyDescent="0.3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5">
        <f t="shared" si="76"/>
        <v>41021.708055555559</v>
      </c>
      <c r="K2488">
        <v>1332521976</v>
      </c>
      <c r="L2488" s="15">
        <f>(((K2488/60)/60)/24)+DATE(1970,1,1)</f>
        <v>40991.708055555559</v>
      </c>
      <c r="M2488" s="10">
        <f t="shared" si="77"/>
        <v>2012</v>
      </c>
      <c r="N2488" t="b">
        <v>0</v>
      </c>
      <c r="O2488">
        <v>30</v>
      </c>
      <c r="P2488" t="b">
        <v>1</v>
      </c>
      <c r="Q2488" t="s">
        <v>8277</v>
      </c>
      <c r="R2488">
        <f>ROUND(E2488/D2488*100,0)</f>
        <v>266</v>
      </c>
      <c r="S2488">
        <f>IFERROR(ROUND(E2488/O2488,2),0)</f>
        <v>26.57</v>
      </c>
      <c r="T2488" s="11" t="s">
        <v>8331</v>
      </c>
      <c r="U2488" t="s">
        <v>8335</v>
      </c>
    </row>
    <row r="2489" spans="1:21" ht="43.2" x14ac:dyDescent="0.3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5">
        <f t="shared" si="76"/>
        <v>41056.083298611113</v>
      </c>
      <c r="K2489">
        <v>1335491997</v>
      </c>
      <c r="L2489" s="15">
        <f>(((K2489/60)/60)/24)+DATE(1970,1,1)</f>
        <v>41026.083298611113</v>
      </c>
      <c r="M2489" s="10">
        <f t="shared" si="77"/>
        <v>2012</v>
      </c>
      <c r="N2489" t="b">
        <v>0</v>
      </c>
      <c r="O2489">
        <v>38</v>
      </c>
      <c r="P2489" t="b">
        <v>1</v>
      </c>
      <c r="Q2489" t="s">
        <v>8277</v>
      </c>
      <c r="R2489">
        <f>ROUND(E2489/D2489*100,0)</f>
        <v>100</v>
      </c>
      <c r="S2489">
        <f>IFERROR(ROUND(E2489/O2489,2),0)</f>
        <v>39.49</v>
      </c>
      <c r="T2489" s="11" t="s">
        <v>8331</v>
      </c>
      <c r="U2489" t="s">
        <v>8335</v>
      </c>
    </row>
    <row r="2490" spans="1:21" ht="57.6" x14ac:dyDescent="0.3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5">
        <f t="shared" si="76"/>
        <v>40863.674861111111</v>
      </c>
      <c r="K2490">
        <v>1318864308</v>
      </c>
      <c r="L2490" s="15">
        <f>(((K2490/60)/60)/24)+DATE(1970,1,1)</f>
        <v>40833.633194444446</v>
      </c>
      <c r="M2490" s="10">
        <f t="shared" si="77"/>
        <v>2011</v>
      </c>
      <c r="N2490" t="b">
        <v>0</v>
      </c>
      <c r="O2490">
        <v>65</v>
      </c>
      <c r="P2490" t="b">
        <v>1</v>
      </c>
      <c r="Q2490" t="s">
        <v>8277</v>
      </c>
      <c r="R2490">
        <f>ROUND(E2490/D2490*100,0)</f>
        <v>107</v>
      </c>
      <c r="S2490">
        <f>IFERROR(ROUND(E2490/O2490,2),0)</f>
        <v>49.25</v>
      </c>
      <c r="T2490" s="11" t="s">
        <v>8331</v>
      </c>
      <c r="U2490" t="s">
        <v>8335</v>
      </c>
    </row>
    <row r="2491" spans="1:21" ht="43.2" x14ac:dyDescent="0.3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5">
        <f t="shared" si="76"/>
        <v>41403.690266203703</v>
      </c>
      <c r="K2491">
        <v>1365525239</v>
      </c>
      <c r="L2491" s="15">
        <f>(((K2491/60)/60)/24)+DATE(1970,1,1)</f>
        <v>41373.690266203703</v>
      </c>
      <c r="M2491" s="10">
        <f t="shared" si="77"/>
        <v>2013</v>
      </c>
      <c r="N2491" t="b">
        <v>0</v>
      </c>
      <c r="O2491">
        <v>75</v>
      </c>
      <c r="P2491" t="b">
        <v>1</v>
      </c>
      <c r="Q2491" t="s">
        <v>8277</v>
      </c>
      <c r="R2491">
        <f>ROUND(E2491/D2491*100,0)</f>
        <v>134</v>
      </c>
      <c r="S2491">
        <f>IFERROR(ROUND(E2491/O2491,2),0)</f>
        <v>62.38</v>
      </c>
      <c r="T2491" s="11" t="s">
        <v>8331</v>
      </c>
      <c r="U2491" t="s">
        <v>8335</v>
      </c>
    </row>
    <row r="2492" spans="1:21" ht="43.2" x14ac:dyDescent="0.3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5">
        <f t="shared" si="76"/>
        <v>41083.227731481478</v>
      </c>
      <c r="K2492">
        <v>1335245276</v>
      </c>
      <c r="L2492" s="15">
        <f>(((K2492/60)/60)/24)+DATE(1970,1,1)</f>
        <v>41023.227731481478</v>
      </c>
      <c r="M2492" s="10">
        <f t="shared" si="77"/>
        <v>2012</v>
      </c>
      <c r="N2492" t="b">
        <v>0</v>
      </c>
      <c r="O2492">
        <v>16</v>
      </c>
      <c r="P2492" t="b">
        <v>1</v>
      </c>
      <c r="Q2492" t="s">
        <v>8277</v>
      </c>
      <c r="R2492">
        <f>ROUND(E2492/D2492*100,0)</f>
        <v>121</v>
      </c>
      <c r="S2492">
        <f>IFERROR(ROUND(E2492/O2492,2),0)</f>
        <v>37.94</v>
      </c>
      <c r="T2492" s="11" t="s">
        <v>8331</v>
      </c>
      <c r="U2492" t="s">
        <v>8335</v>
      </c>
    </row>
    <row r="2493" spans="1:21" ht="43.2" x14ac:dyDescent="0.3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5">
        <f t="shared" si="76"/>
        <v>40559.07708333333</v>
      </c>
      <c r="K2493">
        <v>1293739714</v>
      </c>
      <c r="L2493" s="15">
        <f>(((K2493/60)/60)/24)+DATE(1970,1,1)</f>
        <v>40542.839282407411</v>
      </c>
      <c r="M2493" s="10">
        <f t="shared" si="77"/>
        <v>2010</v>
      </c>
      <c r="N2493" t="b">
        <v>0</v>
      </c>
      <c r="O2493">
        <v>10</v>
      </c>
      <c r="P2493" t="b">
        <v>1</v>
      </c>
      <c r="Q2493" t="s">
        <v>8277</v>
      </c>
      <c r="R2493">
        <f>ROUND(E2493/D2493*100,0)</f>
        <v>103</v>
      </c>
      <c r="S2493">
        <f>IFERROR(ROUND(E2493/O2493,2),0)</f>
        <v>51.6</v>
      </c>
      <c r="T2493" s="11" t="s">
        <v>8331</v>
      </c>
      <c r="U2493" t="s">
        <v>8335</v>
      </c>
    </row>
    <row r="2494" spans="1:21" ht="28.8" x14ac:dyDescent="0.3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5">
        <f t="shared" si="76"/>
        <v>41076.415972222225</v>
      </c>
      <c r="K2494">
        <v>1335397188</v>
      </c>
      <c r="L2494" s="15">
        <f>(((K2494/60)/60)/24)+DATE(1970,1,1)</f>
        <v>41024.985972222225</v>
      </c>
      <c r="M2494" s="10">
        <f t="shared" si="77"/>
        <v>2012</v>
      </c>
      <c r="N2494" t="b">
        <v>0</v>
      </c>
      <c r="O2494">
        <v>27</v>
      </c>
      <c r="P2494" t="b">
        <v>1</v>
      </c>
      <c r="Q2494" t="s">
        <v>8277</v>
      </c>
      <c r="R2494">
        <f>ROUND(E2494/D2494*100,0)</f>
        <v>125</v>
      </c>
      <c r="S2494">
        <f>IFERROR(ROUND(E2494/O2494,2),0)</f>
        <v>27.78</v>
      </c>
      <c r="T2494" s="11" t="s">
        <v>8331</v>
      </c>
      <c r="U2494" t="s">
        <v>8335</v>
      </c>
    </row>
    <row r="2495" spans="1:21" ht="43.2" x14ac:dyDescent="0.3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5">
        <f t="shared" si="76"/>
        <v>41393.168287037035</v>
      </c>
      <c r="K2495">
        <v>1363320140</v>
      </c>
      <c r="L2495" s="15">
        <f>(((K2495/60)/60)/24)+DATE(1970,1,1)</f>
        <v>41348.168287037035</v>
      </c>
      <c r="M2495" s="10">
        <f t="shared" si="77"/>
        <v>2013</v>
      </c>
      <c r="N2495" t="b">
        <v>0</v>
      </c>
      <c r="O2495">
        <v>259</v>
      </c>
      <c r="P2495" t="b">
        <v>1</v>
      </c>
      <c r="Q2495" t="s">
        <v>8277</v>
      </c>
      <c r="R2495">
        <f>ROUND(E2495/D2495*100,0)</f>
        <v>129</v>
      </c>
      <c r="S2495">
        <f>IFERROR(ROUND(E2495/O2495,2),0)</f>
        <v>99.38</v>
      </c>
      <c r="T2495" s="11" t="s">
        <v>8331</v>
      </c>
      <c r="U2495" t="s">
        <v>8335</v>
      </c>
    </row>
    <row r="2496" spans="1:21" ht="43.2" x14ac:dyDescent="0.3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5">
        <f t="shared" si="76"/>
        <v>41052.645185185182</v>
      </c>
      <c r="K2496">
        <v>1335194944</v>
      </c>
      <c r="L2496" s="15">
        <f>(((K2496/60)/60)/24)+DATE(1970,1,1)</f>
        <v>41022.645185185182</v>
      </c>
      <c r="M2496" s="10">
        <f t="shared" si="77"/>
        <v>2012</v>
      </c>
      <c r="N2496" t="b">
        <v>0</v>
      </c>
      <c r="O2496">
        <v>39</v>
      </c>
      <c r="P2496" t="b">
        <v>1</v>
      </c>
      <c r="Q2496" t="s">
        <v>8277</v>
      </c>
      <c r="R2496">
        <f>ROUND(E2496/D2496*100,0)</f>
        <v>101</v>
      </c>
      <c r="S2496">
        <f>IFERROR(ROUND(E2496/O2496,2),0)</f>
        <v>38.85</v>
      </c>
      <c r="T2496" s="11" t="s">
        <v>8331</v>
      </c>
      <c r="U2496" t="s">
        <v>8335</v>
      </c>
    </row>
    <row r="2497" spans="1:21" ht="43.2" x14ac:dyDescent="0.3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5">
        <f t="shared" si="76"/>
        <v>41066.946469907409</v>
      </c>
      <c r="K2497">
        <v>1336430575</v>
      </c>
      <c r="L2497" s="15">
        <f>(((K2497/60)/60)/24)+DATE(1970,1,1)</f>
        <v>41036.946469907409</v>
      </c>
      <c r="M2497" s="10">
        <f t="shared" si="77"/>
        <v>2012</v>
      </c>
      <c r="N2497" t="b">
        <v>0</v>
      </c>
      <c r="O2497">
        <v>42</v>
      </c>
      <c r="P2497" t="b">
        <v>1</v>
      </c>
      <c r="Q2497" t="s">
        <v>8277</v>
      </c>
      <c r="R2497">
        <f>ROUND(E2497/D2497*100,0)</f>
        <v>128</v>
      </c>
      <c r="S2497">
        <f>IFERROR(ROUND(E2497/O2497,2),0)</f>
        <v>45.55</v>
      </c>
      <c r="T2497" s="11" t="s">
        <v>8331</v>
      </c>
      <c r="U2497" t="s">
        <v>8335</v>
      </c>
    </row>
    <row r="2498" spans="1:21" ht="28.8" x14ac:dyDescent="0.3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5">
        <f t="shared" si="76"/>
        <v>41362.954768518517</v>
      </c>
      <c r="K2498">
        <v>1361577292</v>
      </c>
      <c r="L2498" s="15">
        <f>(((K2498/60)/60)/24)+DATE(1970,1,1)</f>
        <v>41327.996435185189</v>
      </c>
      <c r="M2498" s="10">
        <f t="shared" si="77"/>
        <v>2013</v>
      </c>
      <c r="N2498" t="b">
        <v>0</v>
      </c>
      <c r="O2498">
        <v>10</v>
      </c>
      <c r="P2498" t="b">
        <v>1</v>
      </c>
      <c r="Q2498" t="s">
        <v>8277</v>
      </c>
      <c r="R2498">
        <f>ROUND(E2498/D2498*100,0)</f>
        <v>100</v>
      </c>
      <c r="S2498">
        <f>IFERROR(ROUND(E2498/O2498,2),0)</f>
        <v>600</v>
      </c>
      <c r="T2498" s="11" t="s">
        <v>8331</v>
      </c>
      <c r="U2498" t="s">
        <v>8335</v>
      </c>
    </row>
    <row r="2499" spans="1:21" ht="43.2" x14ac:dyDescent="0.3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5">
        <f t="shared" ref="J2499:J2562" si="78">(((I2499/60)/60)/24)+DATE(1970,1,1)</f>
        <v>40760.878912037035</v>
      </c>
      <c r="K2499">
        <v>1309986338</v>
      </c>
      <c r="L2499" s="15">
        <f>(((K2499/60)/60)/24)+DATE(1970,1,1)</f>
        <v>40730.878912037035</v>
      </c>
      <c r="M2499" s="10">
        <f t="shared" ref="M2499:M2562" si="79">YEAR(L2499)</f>
        <v>2011</v>
      </c>
      <c r="N2499" t="b">
        <v>0</v>
      </c>
      <c r="O2499">
        <v>56</v>
      </c>
      <c r="P2499" t="b">
        <v>1</v>
      </c>
      <c r="Q2499" t="s">
        <v>8277</v>
      </c>
      <c r="R2499">
        <f>ROUND(E2499/D2499*100,0)</f>
        <v>113</v>
      </c>
      <c r="S2499">
        <f>IFERROR(ROUND(E2499/O2499,2),0)</f>
        <v>80.55</v>
      </c>
      <c r="T2499" s="11" t="s">
        <v>8331</v>
      </c>
      <c r="U2499" t="s">
        <v>8335</v>
      </c>
    </row>
    <row r="2500" spans="1:21" ht="43.2" x14ac:dyDescent="0.3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5">
        <f t="shared" si="78"/>
        <v>42031.967442129629</v>
      </c>
      <c r="K2500">
        <v>1421190787</v>
      </c>
      <c r="L2500" s="15">
        <f>(((K2500/60)/60)/24)+DATE(1970,1,1)</f>
        <v>42017.967442129629</v>
      </c>
      <c r="M2500" s="10">
        <f t="shared" si="79"/>
        <v>2015</v>
      </c>
      <c r="N2500" t="b">
        <v>0</v>
      </c>
      <c r="O2500">
        <v>20</v>
      </c>
      <c r="P2500" t="b">
        <v>1</v>
      </c>
      <c r="Q2500" t="s">
        <v>8277</v>
      </c>
      <c r="R2500">
        <f>ROUND(E2500/D2500*100,0)</f>
        <v>106</v>
      </c>
      <c r="S2500">
        <f>IFERROR(ROUND(E2500/O2500,2),0)</f>
        <v>52.8</v>
      </c>
      <c r="T2500" s="11" t="s">
        <v>8331</v>
      </c>
      <c r="U2500" t="s">
        <v>8335</v>
      </c>
    </row>
    <row r="2501" spans="1:21" ht="43.2" x14ac:dyDescent="0.3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5">
        <f t="shared" si="78"/>
        <v>41274.75</v>
      </c>
      <c r="K2501">
        <v>1352820837</v>
      </c>
      <c r="L2501" s="15">
        <f>(((K2501/60)/60)/24)+DATE(1970,1,1)</f>
        <v>41226.648576388885</v>
      </c>
      <c r="M2501" s="10">
        <f t="shared" si="79"/>
        <v>2012</v>
      </c>
      <c r="N2501" t="b">
        <v>0</v>
      </c>
      <c r="O2501">
        <v>170</v>
      </c>
      <c r="P2501" t="b">
        <v>1</v>
      </c>
      <c r="Q2501" t="s">
        <v>8277</v>
      </c>
      <c r="R2501">
        <f>ROUND(E2501/D2501*100,0)</f>
        <v>203</v>
      </c>
      <c r="S2501">
        <f>IFERROR(ROUND(E2501/O2501,2),0)</f>
        <v>47.68</v>
      </c>
      <c r="T2501" s="11" t="s">
        <v>8331</v>
      </c>
      <c r="U2501" t="s">
        <v>8335</v>
      </c>
    </row>
    <row r="2502" spans="1:21" ht="43.2" x14ac:dyDescent="0.3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5">
        <f t="shared" si="78"/>
        <v>41083.772858796299</v>
      </c>
      <c r="K2502">
        <v>1337884375</v>
      </c>
      <c r="L2502" s="15">
        <f>(((K2502/60)/60)/24)+DATE(1970,1,1)</f>
        <v>41053.772858796299</v>
      </c>
      <c r="M2502" s="10">
        <f t="shared" si="79"/>
        <v>2012</v>
      </c>
      <c r="N2502" t="b">
        <v>0</v>
      </c>
      <c r="O2502">
        <v>29</v>
      </c>
      <c r="P2502" t="b">
        <v>1</v>
      </c>
      <c r="Q2502" t="s">
        <v>8277</v>
      </c>
      <c r="R2502">
        <f>ROUND(E2502/D2502*100,0)</f>
        <v>113</v>
      </c>
      <c r="S2502">
        <f>IFERROR(ROUND(E2502/O2502,2),0)</f>
        <v>23.45</v>
      </c>
      <c r="T2502" s="11" t="s">
        <v>8331</v>
      </c>
      <c r="U2502" t="s">
        <v>8335</v>
      </c>
    </row>
    <row r="2503" spans="1:21" ht="43.2" x14ac:dyDescent="0.3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5">
        <f t="shared" si="78"/>
        <v>42274.776666666665</v>
      </c>
      <c r="K2503">
        <v>1440787104</v>
      </c>
      <c r="L2503" s="15">
        <f>(((K2503/60)/60)/24)+DATE(1970,1,1)</f>
        <v>42244.776666666665</v>
      </c>
      <c r="M2503" s="10">
        <f t="shared" si="79"/>
        <v>2015</v>
      </c>
      <c r="N2503" t="b">
        <v>0</v>
      </c>
      <c r="O2503">
        <v>7</v>
      </c>
      <c r="P2503" t="b">
        <v>0</v>
      </c>
      <c r="Q2503" t="s">
        <v>8297</v>
      </c>
      <c r="R2503">
        <f>ROUND(E2503/D2503*100,0)</f>
        <v>3</v>
      </c>
      <c r="S2503">
        <f>IFERROR(ROUND(E2503/O2503,2),0)</f>
        <v>40.14</v>
      </c>
      <c r="T2503" s="11" t="s">
        <v>8342</v>
      </c>
      <c r="U2503" t="s">
        <v>8359</v>
      </c>
    </row>
    <row r="2504" spans="1:21" ht="57.6" x14ac:dyDescent="0.3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5">
        <f t="shared" si="78"/>
        <v>41903.825439814813</v>
      </c>
      <c r="K2504">
        <v>1407440918</v>
      </c>
      <c r="L2504" s="15">
        <f>(((K2504/60)/60)/24)+DATE(1970,1,1)</f>
        <v>41858.825439814813</v>
      </c>
      <c r="M2504" s="10">
        <f t="shared" si="79"/>
        <v>2014</v>
      </c>
      <c r="N2504" t="b">
        <v>0</v>
      </c>
      <c r="O2504">
        <v>5</v>
      </c>
      <c r="P2504" t="b">
        <v>0</v>
      </c>
      <c r="Q2504" t="s">
        <v>8297</v>
      </c>
      <c r="R2504">
        <f>ROUND(E2504/D2504*100,0)</f>
        <v>0</v>
      </c>
      <c r="S2504">
        <f>IFERROR(ROUND(E2504/O2504,2),0)</f>
        <v>17.2</v>
      </c>
      <c r="T2504" s="11" t="s">
        <v>8342</v>
      </c>
      <c r="U2504" t="s">
        <v>8359</v>
      </c>
    </row>
    <row r="2505" spans="1:21" ht="43.2" x14ac:dyDescent="0.3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5">
        <f t="shared" si="78"/>
        <v>42528.879166666666</v>
      </c>
      <c r="K2505">
        <v>1462743308</v>
      </c>
      <c r="L2505" s="15">
        <f>(((K2505/60)/60)/24)+DATE(1970,1,1)</f>
        <v>42498.899398148147</v>
      </c>
      <c r="M2505" s="10">
        <f t="shared" si="79"/>
        <v>2016</v>
      </c>
      <c r="N2505" t="b">
        <v>0</v>
      </c>
      <c r="O2505">
        <v>0</v>
      </c>
      <c r="P2505" t="b">
        <v>0</v>
      </c>
      <c r="Q2505" t="s">
        <v>8297</v>
      </c>
      <c r="R2505">
        <f>ROUND(E2505/D2505*100,0)</f>
        <v>0</v>
      </c>
      <c r="S2505">
        <f>IFERROR(ROUND(E2505/O2505,2),0)</f>
        <v>0</v>
      </c>
      <c r="T2505" s="11" t="s">
        <v>8342</v>
      </c>
      <c r="U2505" t="s">
        <v>8359</v>
      </c>
    </row>
    <row r="2506" spans="1:21" ht="28.8" x14ac:dyDescent="0.3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5">
        <f t="shared" si="78"/>
        <v>41958.057106481487</v>
      </c>
      <c r="K2506">
        <v>1413418934</v>
      </c>
      <c r="L2506" s="15">
        <f>(((K2506/60)/60)/24)+DATE(1970,1,1)</f>
        <v>41928.015439814815</v>
      </c>
      <c r="M2506" s="10">
        <f t="shared" si="79"/>
        <v>2014</v>
      </c>
      <c r="N2506" t="b">
        <v>0</v>
      </c>
      <c r="O2506">
        <v>0</v>
      </c>
      <c r="P2506" t="b">
        <v>0</v>
      </c>
      <c r="Q2506" t="s">
        <v>8297</v>
      </c>
      <c r="R2506">
        <f>ROUND(E2506/D2506*100,0)</f>
        <v>0</v>
      </c>
      <c r="S2506">
        <f>IFERROR(ROUND(E2506/O2506,2),0)</f>
        <v>0</v>
      </c>
      <c r="T2506" s="11" t="s">
        <v>8342</v>
      </c>
      <c r="U2506" t="s">
        <v>8359</v>
      </c>
    </row>
    <row r="2507" spans="1:21" ht="57.6" x14ac:dyDescent="0.3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5">
        <f t="shared" si="78"/>
        <v>42077.014074074075</v>
      </c>
      <c r="K2507">
        <v>1423704016</v>
      </c>
      <c r="L2507" s="15">
        <f>(((K2507/60)/60)/24)+DATE(1970,1,1)</f>
        <v>42047.05574074074</v>
      </c>
      <c r="M2507" s="10">
        <f t="shared" si="79"/>
        <v>2015</v>
      </c>
      <c r="N2507" t="b">
        <v>0</v>
      </c>
      <c r="O2507">
        <v>0</v>
      </c>
      <c r="P2507" t="b">
        <v>0</v>
      </c>
      <c r="Q2507" t="s">
        <v>8297</v>
      </c>
      <c r="R2507">
        <f>ROUND(E2507/D2507*100,0)</f>
        <v>0</v>
      </c>
      <c r="S2507">
        <f>IFERROR(ROUND(E2507/O2507,2),0)</f>
        <v>0</v>
      </c>
      <c r="T2507" s="11" t="s">
        <v>8342</v>
      </c>
      <c r="U2507" t="s">
        <v>8359</v>
      </c>
    </row>
    <row r="2508" spans="1:21" ht="43.2" x14ac:dyDescent="0.3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5">
        <f t="shared" si="78"/>
        <v>42280.875</v>
      </c>
      <c r="K2508">
        <v>1441955269</v>
      </c>
      <c r="L2508" s="15">
        <f>(((K2508/60)/60)/24)+DATE(1970,1,1)</f>
        <v>42258.297094907408</v>
      </c>
      <c r="M2508" s="10">
        <f t="shared" si="79"/>
        <v>2015</v>
      </c>
      <c r="N2508" t="b">
        <v>0</v>
      </c>
      <c r="O2508">
        <v>2</v>
      </c>
      <c r="P2508" t="b">
        <v>0</v>
      </c>
      <c r="Q2508" t="s">
        <v>8297</v>
      </c>
      <c r="R2508">
        <f>ROUND(E2508/D2508*100,0)</f>
        <v>1</v>
      </c>
      <c r="S2508">
        <f>IFERROR(ROUND(E2508/O2508,2),0)</f>
        <v>15</v>
      </c>
      <c r="T2508" s="11" t="s">
        <v>8342</v>
      </c>
      <c r="U2508" t="s">
        <v>8359</v>
      </c>
    </row>
    <row r="2509" spans="1:21" x14ac:dyDescent="0.3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5">
        <f t="shared" si="78"/>
        <v>42135.072962962964</v>
      </c>
      <c r="K2509">
        <v>1428716704</v>
      </c>
      <c r="L2509" s="15">
        <f>(((K2509/60)/60)/24)+DATE(1970,1,1)</f>
        <v>42105.072962962964</v>
      </c>
      <c r="M2509" s="10">
        <f t="shared" si="79"/>
        <v>2015</v>
      </c>
      <c r="N2509" t="b">
        <v>0</v>
      </c>
      <c r="O2509">
        <v>0</v>
      </c>
      <c r="P2509" t="b">
        <v>0</v>
      </c>
      <c r="Q2509" t="s">
        <v>8297</v>
      </c>
      <c r="R2509">
        <f>ROUND(E2509/D2509*100,0)</f>
        <v>0</v>
      </c>
      <c r="S2509">
        <f>IFERROR(ROUND(E2509/O2509,2),0)</f>
        <v>0</v>
      </c>
      <c r="T2509" s="11" t="s">
        <v>8342</v>
      </c>
      <c r="U2509" t="s">
        <v>8359</v>
      </c>
    </row>
    <row r="2510" spans="1:21" ht="43.2" x14ac:dyDescent="0.3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5">
        <f t="shared" si="78"/>
        <v>41865.951782407406</v>
      </c>
      <c r="K2510">
        <v>1405464634</v>
      </c>
      <c r="L2510" s="15">
        <f>(((K2510/60)/60)/24)+DATE(1970,1,1)</f>
        <v>41835.951782407406</v>
      </c>
      <c r="M2510" s="10">
        <f t="shared" si="79"/>
        <v>2014</v>
      </c>
      <c r="N2510" t="b">
        <v>0</v>
      </c>
      <c r="O2510">
        <v>0</v>
      </c>
      <c r="P2510" t="b">
        <v>0</v>
      </c>
      <c r="Q2510" t="s">
        <v>8297</v>
      </c>
      <c r="R2510">
        <f>ROUND(E2510/D2510*100,0)</f>
        <v>0</v>
      </c>
      <c r="S2510">
        <f>IFERROR(ROUND(E2510/O2510,2),0)</f>
        <v>0</v>
      </c>
      <c r="T2510" s="11" t="s">
        <v>8342</v>
      </c>
      <c r="U2510" t="s">
        <v>8359</v>
      </c>
    </row>
    <row r="2511" spans="1:21" ht="43.2" x14ac:dyDescent="0.3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5">
        <f t="shared" si="78"/>
        <v>42114.767928240741</v>
      </c>
      <c r="K2511">
        <v>1424719549</v>
      </c>
      <c r="L2511" s="15">
        <f>(((K2511/60)/60)/24)+DATE(1970,1,1)</f>
        <v>42058.809594907405</v>
      </c>
      <c r="M2511" s="10">
        <f t="shared" si="79"/>
        <v>2015</v>
      </c>
      <c r="N2511" t="b">
        <v>0</v>
      </c>
      <c r="O2511">
        <v>28</v>
      </c>
      <c r="P2511" t="b">
        <v>0</v>
      </c>
      <c r="Q2511" t="s">
        <v>8297</v>
      </c>
      <c r="R2511">
        <f>ROUND(E2511/D2511*100,0)</f>
        <v>1</v>
      </c>
      <c r="S2511">
        <f>IFERROR(ROUND(E2511/O2511,2),0)</f>
        <v>35.71</v>
      </c>
      <c r="T2511" s="11" t="s">
        <v>8342</v>
      </c>
      <c r="U2511" t="s">
        <v>8359</v>
      </c>
    </row>
    <row r="2512" spans="1:21" ht="43.2" x14ac:dyDescent="0.3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5">
        <f t="shared" si="78"/>
        <v>42138.997361111105</v>
      </c>
      <c r="K2512">
        <v>1426463772</v>
      </c>
      <c r="L2512" s="15">
        <f>(((K2512/60)/60)/24)+DATE(1970,1,1)</f>
        <v>42078.997361111105</v>
      </c>
      <c r="M2512" s="10">
        <f t="shared" si="79"/>
        <v>2015</v>
      </c>
      <c r="N2512" t="b">
        <v>0</v>
      </c>
      <c r="O2512">
        <v>2</v>
      </c>
      <c r="P2512" t="b">
        <v>0</v>
      </c>
      <c r="Q2512" t="s">
        <v>8297</v>
      </c>
      <c r="R2512">
        <f>ROUND(E2512/D2512*100,0)</f>
        <v>0</v>
      </c>
      <c r="S2512">
        <f>IFERROR(ROUND(E2512/O2512,2),0)</f>
        <v>37.5</v>
      </c>
      <c r="T2512" s="11" t="s">
        <v>8342</v>
      </c>
      <c r="U2512" t="s">
        <v>8359</v>
      </c>
    </row>
    <row r="2513" spans="1:21" ht="43.2" x14ac:dyDescent="0.3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5">
        <f t="shared" si="78"/>
        <v>42401.446909722217</v>
      </c>
      <c r="K2513">
        <v>1451731413</v>
      </c>
      <c r="L2513" s="15">
        <f>(((K2513/60)/60)/24)+DATE(1970,1,1)</f>
        <v>42371.446909722217</v>
      </c>
      <c r="M2513" s="10">
        <f t="shared" si="79"/>
        <v>2016</v>
      </c>
      <c r="N2513" t="b">
        <v>0</v>
      </c>
      <c r="O2513">
        <v>0</v>
      </c>
      <c r="P2513" t="b">
        <v>0</v>
      </c>
      <c r="Q2513" t="s">
        <v>8297</v>
      </c>
      <c r="R2513">
        <f>ROUND(E2513/D2513*100,0)</f>
        <v>0</v>
      </c>
      <c r="S2513">
        <f>IFERROR(ROUND(E2513/O2513,2),0)</f>
        <v>0</v>
      </c>
      <c r="T2513" s="11" t="s">
        <v>8342</v>
      </c>
      <c r="U2513" t="s">
        <v>8359</v>
      </c>
    </row>
    <row r="2514" spans="1:21" ht="43.2" x14ac:dyDescent="0.3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5">
        <f t="shared" si="78"/>
        <v>41986.876863425925</v>
      </c>
      <c r="K2514">
        <v>1417208561</v>
      </c>
      <c r="L2514" s="15">
        <f>(((K2514/60)/60)/24)+DATE(1970,1,1)</f>
        <v>41971.876863425925</v>
      </c>
      <c r="M2514" s="10">
        <f t="shared" si="79"/>
        <v>2014</v>
      </c>
      <c r="N2514" t="b">
        <v>0</v>
      </c>
      <c r="O2514">
        <v>0</v>
      </c>
      <c r="P2514" t="b">
        <v>0</v>
      </c>
      <c r="Q2514" t="s">
        <v>8297</v>
      </c>
      <c r="R2514">
        <f>ROUND(E2514/D2514*100,0)</f>
        <v>0</v>
      </c>
      <c r="S2514">
        <f>IFERROR(ROUND(E2514/O2514,2),0)</f>
        <v>0</v>
      </c>
      <c r="T2514" s="11" t="s">
        <v>8342</v>
      </c>
      <c r="U2514" t="s">
        <v>8359</v>
      </c>
    </row>
    <row r="2515" spans="1:21" ht="57.6" x14ac:dyDescent="0.3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5">
        <f t="shared" si="78"/>
        <v>42792.00681712963</v>
      </c>
      <c r="K2515">
        <v>1482883789</v>
      </c>
      <c r="L2515" s="15">
        <f>(((K2515/60)/60)/24)+DATE(1970,1,1)</f>
        <v>42732.00681712963</v>
      </c>
      <c r="M2515" s="10">
        <f t="shared" si="79"/>
        <v>2016</v>
      </c>
      <c r="N2515" t="b">
        <v>0</v>
      </c>
      <c r="O2515">
        <v>0</v>
      </c>
      <c r="P2515" t="b">
        <v>0</v>
      </c>
      <c r="Q2515" t="s">
        <v>8297</v>
      </c>
      <c r="R2515">
        <f>ROUND(E2515/D2515*100,0)</f>
        <v>0</v>
      </c>
      <c r="S2515">
        <f>IFERROR(ROUND(E2515/O2515,2),0)</f>
        <v>0</v>
      </c>
      <c r="T2515" s="11" t="s">
        <v>8342</v>
      </c>
      <c r="U2515" t="s">
        <v>8359</v>
      </c>
    </row>
    <row r="2516" spans="1:21" ht="43.2" x14ac:dyDescent="0.3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5">
        <f t="shared" si="78"/>
        <v>41871.389780092592</v>
      </c>
      <c r="K2516">
        <v>1407057677</v>
      </c>
      <c r="L2516" s="15">
        <f>(((K2516/60)/60)/24)+DATE(1970,1,1)</f>
        <v>41854.389780092592</v>
      </c>
      <c r="M2516" s="10">
        <f t="shared" si="79"/>
        <v>2014</v>
      </c>
      <c r="N2516" t="b">
        <v>0</v>
      </c>
      <c r="O2516">
        <v>4</v>
      </c>
      <c r="P2516" t="b">
        <v>0</v>
      </c>
      <c r="Q2516" t="s">
        <v>8297</v>
      </c>
      <c r="R2516">
        <f>ROUND(E2516/D2516*100,0)</f>
        <v>2</v>
      </c>
      <c r="S2516">
        <f>IFERROR(ROUND(E2516/O2516,2),0)</f>
        <v>52.5</v>
      </c>
      <c r="T2516" s="11" t="s">
        <v>8342</v>
      </c>
      <c r="U2516" t="s">
        <v>8359</v>
      </c>
    </row>
    <row r="2517" spans="1:21" ht="43.2" x14ac:dyDescent="0.3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5">
        <f t="shared" si="78"/>
        <v>42057.839733796296</v>
      </c>
      <c r="K2517">
        <v>1422043753</v>
      </c>
      <c r="L2517" s="15">
        <f>(((K2517/60)/60)/24)+DATE(1970,1,1)</f>
        <v>42027.839733796296</v>
      </c>
      <c r="M2517" s="10">
        <f t="shared" si="79"/>
        <v>2015</v>
      </c>
      <c r="N2517" t="b">
        <v>0</v>
      </c>
      <c r="O2517">
        <v>12</v>
      </c>
      <c r="P2517" t="b">
        <v>0</v>
      </c>
      <c r="Q2517" t="s">
        <v>8297</v>
      </c>
      <c r="R2517">
        <f>ROUND(E2517/D2517*100,0)</f>
        <v>19</v>
      </c>
      <c r="S2517">
        <f>IFERROR(ROUND(E2517/O2517,2),0)</f>
        <v>77.5</v>
      </c>
      <c r="T2517" s="11" t="s">
        <v>8342</v>
      </c>
      <c r="U2517" t="s">
        <v>8359</v>
      </c>
    </row>
    <row r="2518" spans="1:21" ht="43.2" x14ac:dyDescent="0.3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5">
        <f t="shared" si="78"/>
        <v>41972.6950462963</v>
      </c>
      <c r="K2518">
        <v>1414683652</v>
      </c>
      <c r="L2518" s="15">
        <f>(((K2518/60)/60)/24)+DATE(1970,1,1)</f>
        <v>41942.653379629628</v>
      </c>
      <c r="M2518" s="10">
        <f t="shared" si="79"/>
        <v>2014</v>
      </c>
      <c r="N2518" t="b">
        <v>0</v>
      </c>
      <c r="O2518">
        <v>0</v>
      </c>
      <c r="P2518" t="b">
        <v>0</v>
      </c>
      <c r="Q2518" t="s">
        <v>8297</v>
      </c>
      <c r="R2518">
        <f>ROUND(E2518/D2518*100,0)</f>
        <v>0</v>
      </c>
      <c r="S2518">
        <f>IFERROR(ROUND(E2518/O2518,2),0)</f>
        <v>0</v>
      </c>
      <c r="T2518" s="11" t="s">
        <v>8342</v>
      </c>
      <c r="U2518" t="s">
        <v>8359</v>
      </c>
    </row>
    <row r="2519" spans="1:21" ht="43.2" x14ac:dyDescent="0.3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5">
        <f t="shared" si="78"/>
        <v>42082.760763888888</v>
      </c>
      <c r="K2519">
        <v>1424200530</v>
      </c>
      <c r="L2519" s="15">
        <f>(((K2519/60)/60)/24)+DATE(1970,1,1)</f>
        <v>42052.802430555559</v>
      </c>
      <c r="M2519" s="10">
        <f t="shared" si="79"/>
        <v>2015</v>
      </c>
      <c r="N2519" t="b">
        <v>0</v>
      </c>
      <c r="O2519">
        <v>33</v>
      </c>
      <c r="P2519" t="b">
        <v>0</v>
      </c>
      <c r="Q2519" t="s">
        <v>8297</v>
      </c>
      <c r="R2519">
        <f>ROUND(E2519/D2519*100,0)</f>
        <v>10</v>
      </c>
      <c r="S2519">
        <f>IFERROR(ROUND(E2519/O2519,2),0)</f>
        <v>53.55</v>
      </c>
      <c r="T2519" s="11" t="s">
        <v>8342</v>
      </c>
      <c r="U2519" t="s">
        <v>8359</v>
      </c>
    </row>
    <row r="2520" spans="1:21" ht="43.2" x14ac:dyDescent="0.3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5">
        <f t="shared" si="78"/>
        <v>41956.722546296296</v>
      </c>
      <c r="K2520">
        <v>1413303628</v>
      </c>
      <c r="L2520" s="15">
        <f>(((K2520/60)/60)/24)+DATE(1970,1,1)</f>
        <v>41926.680879629632</v>
      </c>
      <c r="M2520" s="10">
        <f t="shared" si="79"/>
        <v>2014</v>
      </c>
      <c r="N2520" t="b">
        <v>0</v>
      </c>
      <c r="O2520">
        <v>0</v>
      </c>
      <c r="P2520" t="b">
        <v>0</v>
      </c>
      <c r="Q2520" t="s">
        <v>8297</v>
      </c>
      <c r="R2520">
        <f>ROUND(E2520/D2520*100,0)</f>
        <v>0</v>
      </c>
      <c r="S2520">
        <f>IFERROR(ROUND(E2520/O2520,2),0)</f>
        <v>0</v>
      </c>
      <c r="T2520" s="11" t="s">
        <v>8342</v>
      </c>
      <c r="U2520" t="s">
        <v>8359</v>
      </c>
    </row>
    <row r="2521" spans="1:21" ht="28.8" x14ac:dyDescent="0.3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5">
        <f t="shared" si="78"/>
        <v>41839.155138888891</v>
      </c>
      <c r="K2521">
        <v>1403149404</v>
      </c>
      <c r="L2521" s="15">
        <f>(((K2521/60)/60)/24)+DATE(1970,1,1)</f>
        <v>41809.155138888891</v>
      </c>
      <c r="M2521" s="10">
        <f t="shared" si="79"/>
        <v>2014</v>
      </c>
      <c r="N2521" t="b">
        <v>0</v>
      </c>
      <c r="O2521">
        <v>4</v>
      </c>
      <c r="P2521" t="b">
        <v>0</v>
      </c>
      <c r="Q2521" t="s">
        <v>8297</v>
      </c>
      <c r="R2521">
        <f>ROUND(E2521/D2521*100,0)</f>
        <v>0</v>
      </c>
      <c r="S2521">
        <f>IFERROR(ROUND(E2521/O2521,2),0)</f>
        <v>16.25</v>
      </c>
      <c r="T2521" s="11" t="s">
        <v>8342</v>
      </c>
      <c r="U2521" t="s">
        <v>8359</v>
      </c>
    </row>
    <row r="2522" spans="1:21" ht="43.2" x14ac:dyDescent="0.3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5">
        <f t="shared" si="78"/>
        <v>42658.806249999994</v>
      </c>
      <c r="K2522">
        <v>1472567085</v>
      </c>
      <c r="L2522" s="15">
        <f>(((K2522/60)/60)/24)+DATE(1970,1,1)</f>
        <v>42612.600520833337</v>
      </c>
      <c r="M2522" s="10">
        <f t="shared" si="79"/>
        <v>2016</v>
      </c>
      <c r="N2522" t="b">
        <v>0</v>
      </c>
      <c r="O2522">
        <v>0</v>
      </c>
      <c r="P2522" t="b">
        <v>0</v>
      </c>
      <c r="Q2522" t="s">
        <v>8297</v>
      </c>
      <c r="R2522">
        <f>ROUND(E2522/D2522*100,0)</f>
        <v>0</v>
      </c>
      <c r="S2522">
        <f>IFERROR(ROUND(E2522/O2522,2),0)</f>
        <v>0</v>
      </c>
      <c r="T2522" s="11" t="s">
        <v>8342</v>
      </c>
      <c r="U2522" t="s">
        <v>8359</v>
      </c>
    </row>
    <row r="2523" spans="1:21" ht="57.6" x14ac:dyDescent="0.3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5">
        <f t="shared" si="78"/>
        <v>42290.967835648145</v>
      </c>
      <c r="K2523">
        <v>1442963621</v>
      </c>
      <c r="L2523" s="15">
        <f>(((K2523/60)/60)/24)+DATE(1970,1,1)</f>
        <v>42269.967835648145</v>
      </c>
      <c r="M2523" s="10">
        <f t="shared" si="79"/>
        <v>2015</v>
      </c>
      <c r="N2523" t="b">
        <v>0</v>
      </c>
      <c r="O2523">
        <v>132</v>
      </c>
      <c r="P2523" t="b">
        <v>1</v>
      </c>
      <c r="Q2523" t="s">
        <v>8298</v>
      </c>
      <c r="R2523">
        <f>ROUND(E2523/D2523*100,0)</f>
        <v>109</v>
      </c>
      <c r="S2523">
        <f>IFERROR(ROUND(E2523/O2523,2),0)</f>
        <v>103.68</v>
      </c>
      <c r="T2523" s="11" t="s">
        <v>8331</v>
      </c>
      <c r="U2523" t="s">
        <v>8360</v>
      </c>
    </row>
    <row r="2524" spans="1:21" ht="43.2" x14ac:dyDescent="0.3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5">
        <f t="shared" si="78"/>
        <v>42482.619444444441</v>
      </c>
      <c r="K2524">
        <v>1459431960</v>
      </c>
      <c r="L2524" s="15">
        <f>(((K2524/60)/60)/24)+DATE(1970,1,1)</f>
        <v>42460.573611111111</v>
      </c>
      <c r="M2524" s="10">
        <f t="shared" si="79"/>
        <v>2016</v>
      </c>
      <c r="N2524" t="b">
        <v>0</v>
      </c>
      <c r="O2524">
        <v>27</v>
      </c>
      <c r="P2524" t="b">
        <v>1</v>
      </c>
      <c r="Q2524" t="s">
        <v>8298</v>
      </c>
      <c r="R2524">
        <f>ROUND(E2524/D2524*100,0)</f>
        <v>100</v>
      </c>
      <c r="S2524">
        <f>IFERROR(ROUND(E2524/O2524,2),0)</f>
        <v>185.19</v>
      </c>
      <c r="T2524" s="11" t="s">
        <v>8331</v>
      </c>
      <c r="U2524" t="s">
        <v>8360</v>
      </c>
    </row>
    <row r="2525" spans="1:21" ht="43.2" x14ac:dyDescent="0.3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5">
        <f t="shared" si="78"/>
        <v>41961.017268518524</v>
      </c>
      <c r="K2525">
        <v>1413674692</v>
      </c>
      <c r="L2525" s="15">
        <f>(((K2525/60)/60)/24)+DATE(1970,1,1)</f>
        <v>41930.975601851853</v>
      </c>
      <c r="M2525" s="10">
        <f t="shared" si="79"/>
        <v>2014</v>
      </c>
      <c r="N2525" t="b">
        <v>0</v>
      </c>
      <c r="O2525">
        <v>26</v>
      </c>
      <c r="P2525" t="b">
        <v>1</v>
      </c>
      <c r="Q2525" t="s">
        <v>8298</v>
      </c>
      <c r="R2525">
        <f>ROUND(E2525/D2525*100,0)</f>
        <v>156</v>
      </c>
      <c r="S2525">
        <f>IFERROR(ROUND(E2525/O2525,2),0)</f>
        <v>54.15</v>
      </c>
      <c r="T2525" s="11" t="s">
        <v>8331</v>
      </c>
      <c r="U2525" t="s">
        <v>8360</v>
      </c>
    </row>
    <row r="2526" spans="1:21" ht="28.8" x14ac:dyDescent="0.3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5">
        <f t="shared" si="78"/>
        <v>41994.1875</v>
      </c>
      <c r="K2526">
        <v>1416338557</v>
      </c>
      <c r="L2526" s="15">
        <f>(((K2526/60)/60)/24)+DATE(1970,1,1)</f>
        <v>41961.807372685187</v>
      </c>
      <c r="M2526" s="10">
        <f t="shared" si="79"/>
        <v>2014</v>
      </c>
      <c r="N2526" t="b">
        <v>0</v>
      </c>
      <c r="O2526">
        <v>43</v>
      </c>
      <c r="P2526" t="b">
        <v>1</v>
      </c>
      <c r="Q2526" t="s">
        <v>8298</v>
      </c>
      <c r="R2526">
        <f>ROUND(E2526/D2526*100,0)</f>
        <v>102</v>
      </c>
      <c r="S2526">
        <f>IFERROR(ROUND(E2526/O2526,2),0)</f>
        <v>177.21</v>
      </c>
      <c r="T2526" s="11" t="s">
        <v>8331</v>
      </c>
      <c r="U2526" t="s">
        <v>8360</v>
      </c>
    </row>
    <row r="2527" spans="1:21" ht="43.2" x14ac:dyDescent="0.3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5">
        <f t="shared" si="78"/>
        <v>41088.844571759262</v>
      </c>
      <c r="K2527">
        <v>1338322571</v>
      </c>
      <c r="L2527" s="15">
        <f>(((K2527/60)/60)/24)+DATE(1970,1,1)</f>
        <v>41058.844571759262</v>
      </c>
      <c r="M2527" s="10">
        <f t="shared" si="79"/>
        <v>2012</v>
      </c>
      <c r="N2527" t="b">
        <v>0</v>
      </c>
      <c r="O2527">
        <v>80</v>
      </c>
      <c r="P2527" t="b">
        <v>1</v>
      </c>
      <c r="Q2527" t="s">
        <v>8298</v>
      </c>
      <c r="R2527">
        <f>ROUND(E2527/D2527*100,0)</f>
        <v>100</v>
      </c>
      <c r="S2527">
        <f>IFERROR(ROUND(E2527/O2527,2),0)</f>
        <v>100.33</v>
      </c>
      <c r="T2527" s="11" t="s">
        <v>8331</v>
      </c>
      <c r="U2527" t="s">
        <v>8360</v>
      </c>
    </row>
    <row r="2528" spans="1:21" ht="43.2" x14ac:dyDescent="0.3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5">
        <f t="shared" si="78"/>
        <v>41981.207638888889</v>
      </c>
      <c r="K2528">
        <v>1415585474</v>
      </c>
      <c r="L2528" s="15">
        <f>(((K2528/60)/60)/24)+DATE(1970,1,1)</f>
        <v>41953.091134259259</v>
      </c>
      <c r="M2528" s="10">
        <f t="shared" si="79"/>
        <v>2014</v>
      </c>
      <c r="N2528" t="b">
        <v>0</v>
      </c>
      <c r="O2528">
        <v>33</v>
      </c>
      <c r="P2528" t="b">
        <v>1</v>
      </c>
      <c r="Q2528" t="s">
        <v>8298</v>
      </c>
      <c r="R2528">
        <f>ROUND(E2528/D2528*100,0)</f>
        <v>113</v>
      </c>
      <c r="S2528">
        <f>IFERROR(ROUND(E2528/O2528,2),0)</f>
        <v>136.91</v>
      </c>
      <c r="T2528" s="11" t="s">
        <v>8331</v>
      </c>
      <c r="U2528" t="s">
        <v>8360</v>
      </c>
    </row>
    <row r="2529" spans="1:21" ht="43.2" x14ac:dyDescent="0.3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5">
        <f t="shared" si="78"/>
        <v>41565.165972222225</v>
      </c>
      <c r="K2529">
        <v>1380477691</v>
      </c>
      <c r="L2529" s="15">
        <f>(((K2529/60)/60)/24)+DATE(1970,1,1)</f>
        <v>41546.75105324074</v>
      </c>
      <c r="M2529" s="10">
        <f t="shared" si="79"/>
        <v>2013</v>
      </c>
      <c r="N2529" t="b">
        <v>0</v>
      </c>
      <c r="O2529">
        <v>71</v>
      </c>
      <c r="P2529" t="b">
        <v>1</v>
      </c>
      <c r="Q2529" t="s">
        <v>8298</v>
      </c>
      <c r="R2529">
        <f>ROUND(E2529/D2529*100,0)</f>
        <v>102</v>
      </c>
      <c r="S2529">
        <f>IFERROR(ROUND(E2529/O2529,2),0)</f>
        <v>57.54</v>
      </c>
      <c r="T2529" s="11" t="s">
        <v>8331</v>
      </c>
      <c r="U2529" t="s">
        <v>8360</v>
      </c>
    </row>
    <row r="2530" spans="1:21" ht="43.2" x14ac:dyDescent="0.3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5">
        <f t="shared" si="78"/>
        <v>42236.458333333328</v>
      </c>
      <c r="K2530">
        <v>1438459303</v>
      </c>
      <c r="L2530" s="15">
        <f>(((K2530/60)/60)/24)+DATE(1970,1,1)</f>
        <v>42217.834525462968</v>
      </c>
      <c r="M2530" s="10">
        <f t="shared" si="79"/>
        <v>2015</v>
      </c>
      <c r="N2530" t="b">
        <v>0</v>
      </c>
      <c r="O2530">
        <v>81</v>
      </c>
      <c r="P2530" t="b">
        <v>1</v>
      </c>
      <c r="Q2530" t="s">
        <v>8298</v>
      </c>
      <c r="R2530">
        <f>ROUND(E2530/D2530*100,0)</f>
        <v>107</v>
      </c>
      <c r="S2530">
        <f>IFERROR(ROUND(E2530/O2530,2),0)</f>
        <v>52.96</v>
      </c>
      <c r="T2530" s="11" t="s">
        <v>8331</v>
      </c>
      <c r="U2530" t="s">
        <v>8360</v>
      </c>
    </row>
    <row r="2531" spans="1:21" ht="28.8" x14ac:dyDescent="0.3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5">
        <f t="shared" si="78"/>
        <v>40993.0390625</v>
      </c>
      <c r="K2531">
        <v>1328752575</v>
      </c>
      <c r="L2531" s="15">
        <f>(((K2531/60)/60)/24)+DATE(1970,1,1)</f>
        <v>40948.080729166664</v>
      </c>
      <c r="M2531" s="10">
        <f t="shared" si="79"/>
        <v>2012</v>
      </c>
      <c r="N2531" t="b">
        <v>0</v>
      </c>
      <c r="O2531">
        <v>76</v>
      </c>
      <c r="P2531" t="b">
        <v>1</v>
      </c>
      <c r="Q2531" t="s">
        <v>8298</v>
      </c>
      <c r="R2531">
        <f>ROUND(E2531/D2531*100,0)</f>
        <v>104</v>
      </c>
      <c r="S2531">
        <f>IFERROR(ROUND(E2531/O2531,2),0)</f>
        <v>82.33</v>
      </c>
      <c r="T2531" s="11" t="s">
        <v>8331</v>
      </c>
      <c r="U2531" t="s">
        <v>8360</v>
      </c>
    </row>
    <row r="2532" spans="1:21" ht="43.2" x14ac:dyDescent="0.3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5">
        <f t="shared" si="78"/>
        <v>42114.201388888891</v>
      </c>
      <c r="K2532">
        <v>1426711505</v>
      </c>
      <c r="L2532" s="15">
        <f>(((K2532/60)/60)/24)+DATE(1970,1,1)</f>
        <v>42081.864641203705</v>
      </c>
      <c r="M2532" s="10">
        <f t="shared" si="79"/>
        <v>2015</v>
      </c>
      <c r="N2532" t="b">
        <v>0</v>
      </c>
      <c r="O2532">
        <v>48</v>
      </c>
      <c r="P2532" t="b">
        <v>1</v>
      </c>
      <c r="Q2532" t="s">
        <v>8298</v>
      </c>
      <c r="R2532">
        <f>ROUND(E2532/D2532*100,0)</f>
        <v>100</v>
      </c>
      <c r="S2532">
        <f>IFERROR(ROUND(E2532/O2532,2),0)</f>
        <v>135.41999999999999</v>
      </c>
      <c r="T2532" s="11" t="s">
        <v>8331</v>
      </c>
      <c r="U2532" t="s">
        <v>8360</v>
      </c>
    </row>
    <row r="2533" spans="1:21" ht="57.6" x14ac:dyDescent="0.3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5">
        <f t="shared" si="78"/>
        <v>42231.165972222225</v>
      </c>
      <c r="K2533">
        <v>1437668354</v>
      </c>
      <c r="L2533" s="15">
        <f>(((K2533/60)/60)/24)+DATE(1970,1,1)</f>
        <v>42208.680023148147</v>
      </c>
      <c r="M2533" s="10">
        <f t="shared" si="79"/>
        <v>2015</v>
      </c>
      <c r="N2533" t="b">
        <v>0</v>
      </c>
      <c r="O2533">
        <v>61</v>
      </c>
      <c r="P2533" t="b">
        <v>1</v>
      </c>
      <c r="Q2533" t="s">
        <v>8298</v>
      </c>
      <c r="R2533">
        <f>ROUND(E2533/D2533*100,0)</f>
        <v>100</v>
      </c>
      <c r="S2533">
        <f>IFERROR(ROUND(E2533/O2533,2),0)</f>
        <v>74.069999999999993</v>
      </c>
      <c r="T2533" s="11" t="s">
        <v>8331</v>
      </c>
      <c r="U2533" t="s">
        <v>8360</v>
      </c>
    </row>
    <row r="2534" spans="1:21" ht="43.2" x14ac:dyDescent="0.3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5">
        <f t="shared" si="78"/>
        <v>41137.849143518521</v>
      </c>
      <c r="K2534">
        <v>1342556566</v>
      </c>
      <c r="L2534" s="15">
        <f>(((K2534/60)/60)/24)+DATE(1970,1,1)</f>
        <v>41107.849143518521</v>
      </c>
      <c r="M2534" s="10">
        <f t="shared" si="79"/>
        <v>2012</v>
      </c>
      <c r="N2534" t="b">
        <v>0</v>
      </c>
      <c r="O2534">
        <v>60</v>
      </c>
      <c r="P2534" t="b">
        <v>1</v>
      </c>
      <c r="Q2534" t="s">
        <v>8298</v>
      </c>
      <c r="R2534">
        <f>ROUND(E2534/D2534*100,0)</f>
        <v>126</v>
      </c>
      <c r="S2534">
        <f>IFERROR(ROUND(E2534/O2534,2),0)</f>
        <v>84.08</v>
      </c>
      <c r="T2534" s="11" t="s">
        <v>8331</v>
      </c>
      <c r="U2534" t="s">
        <v>8360</v>
      </c>
    </row>
    <row r="2535" spans="1:21" ht="43.2" x14ac:dyDescent="0.3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5">
        <f t="shared" si="78"/>
        <v>41334.750787037039</v>
      </c>
      <c r="K2535">
        <v>1359568911</v>
      </c>
      <c r="L2535" s="15">
        <f>(((K2535/60)/60)/24)+DATE(1970,1,1)</f>
        <v>41304.751284722224</v>
      </c>
      <c r="M2535" s="10">
        <f t="shared" si="79"/>
        <v>2013</v>
      </c>
      <c r="N2535" t="b">
        <v>0</v>
      </c>
      <c r="O2535">
        <v>136</v>
      </c>
      <c r="P2535" t="b">
        <v>1</v>
      </c>
      <c r="Q2535" t="s">
        <v>8298</v>
      </c>
      <c r="R2535">
        <f>ROUND(E2535/D2535*100,0)</f>
        <v>111</v>
      </c>
      <c r="S2535">
        <f>IFERROR(ROUND(E2535/O2535,2),0)</f>
        <v>61.03</v>
      </c>
      <c r="T2535" s="11" t="s">
        <v>8331</v>
      </c>
      <c r="U2535" t="s">
        <v>8360</v>
      </c>
    </row>
    <row r="2536" spans="1:21" ht="57.6" x14ac:dyDescent="0.3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5">
        <f t="shared" si="78"/>
        <v>40179.25</v>
      </c>
      <c r="K2536">
        <v>1257871712</v>
      </c>
      <c r="L2536" s="15">
        <f>(((K2536/60)/60)/24)+DATE(1970,1,1)</f>
        <v>40127.700370370374</v>
      </c>
      <c r="M2536" s="10">
        <f t="shared" si="79"/>
        <v>2009</v>
      </c>
      <c r="N2536" t="b">
        <v>0</v>
      </c>
      <c r="O2536">
        <v>14</v>
      </c>
      <c r="P2536" t="b">
        <v>1</v>
      </c>
      <c r="Q2536" t="s">
        <v>8298</v>
      </c>
      <c r="R2536">
        <f>ROUND(E2536/D2536*100,0)</f>
        <v>105</v>
      </c>
      <c r="S2536">
        <f>IFERROR(ROUND(E2536/O2536,2),0)</f>
        <v>150</v>
      </c>
      <c r="T2536" s="11" t="s">
        <v>8331</v>
      </c>
      <c r="U2536" t="s">
        <v>8360</v>
      </c>
    </row>
    <row r="2537" spans="1:21" x14ac:dyDescent="0.3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5">
        <f t="shared" si="78"/>
        <v>41974.832696759258</v>
      </c>
      <c r="K2537">
        <v>1414781945</v>
      </c>
      <c r="L2537" s="15">
        <f>(((K2537/60)/60)/24)+DATE(1970,1,1)</f>
        <v>41943.791030092594</v>
      </c>
      <c r="M2537" s="10">
        <f t="shared" si="79"/>
        <v>2014</v>
      </c>
      <c r="N2537" t="b">
        <v>0</v>
      </c>
      <c r="O2537">
        <v>78</v>
      </c>
      <c r="P2537" t="b">
        <v>1</v>
      </c>
      <c r="Q2537" t="s">
        <v>8298</v>
      </c>
      <c r="R2537">
        <f>ROUND(E2537/D2537*100,0)</f>
        <v>104</v>
      </c>
      <c r="S2537">
        <f>IFERROR(ROUND(E2537/O2537,2),0)</f>
        <v>266.08999999999997</v>
      </c>
      <c r="T2537" s="11" t="s">
        <v>8331</v>
      </c>
      <c r="U2537" t="s">
        <v>8360</v>
      </c>
    </row>
    <row r="2538" spans="1:21" ht="43.2" x14ac:dyDescent="0.3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5">
        <f t="shared" si="78"/>
        <v>41485.106087962966</v>
      </c>
      <c r="K2538">
        <v>1373337166</v>
      </c>
      <c r="L2538" s="15">
        <f>(((K2538/60)/60)/24)+DATE(1970,1,1)</f>
        <v>41464.106087962966</v>
      </c>
      <c r="M2538" s="10">
        <f t="shared" si="79"/>
        <v>2013</v>
      </c>
      <c r="N2538" t="b">
        <v>0</v>
      </c>
      <c r="O2538">
        <v>4</v>
      </c>
      <c r="P2538" t="b">
        <v>1</v>
      </c>
      <c r="Q2538" t="s">
        <v>8298</v>
      </c>
      <c r="R2538">
        <f>ROUND(E2538/D2538*100,0)</f>
        <v>116</v>
      </c>
      <c r="S2538">
        <f>IFERROR(ROUND(E2538/O2538,2),0)</f>
        <v>7.25</v>
      </c>
      <c r="T2538" s="11" t="s">
        <v>8331</v>
      </c>
      <c r="U2538" t="s">
        <v>8360</v>
      </c>
    </row>
    <row r="2539" spans="1:21" ht="43.2" x14ac:dyDescent="0.3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5">
        <f t="shared" si="78"/>
        <v>40756.648784722223</v>
      </c>
      <c r="K2539">
        <v>1307028855</v>
      </c>
      <c r="L2539" s="15">
        <f>(((K2539/60)/60)/24)+DATE(1970,1,1)</f>
        <v>40696.648784722223</v>
      </c>
      <c r="M2539" s="10">
        <f t="shared" si="79"/>
        <v>2011</v>
      </c>
      <c r="N2539" t="b">
        <v>0</v>
      </c>
      <c r="O2539">
        <v>11</v>
      </c>
      <c r="P2539" t="b">
        <v>1</v>
      </c>
      <c r="Q2539" t="s">
        <v>8298</v>
      </c>
      <c r="R2539">
        <f>ROUND(E2539/D2539*100,0)</f>
        <v>110</v>
      </c>
      <c r="S2539">
        <f>IFERROR(ROUND(E2539/O2539,2),0)</f>
        <v>100</v>
      </c>
      <c r="T2539" s="11" t="s">
        <v>8331</v>
      </c>
      <c r="U2539" t="s">
        <v>8360</v>
      </c>
    </row>
    <row r="2540" spans="1:21" ht="28.8" x14ac:dyDescent="0.3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5">
        <f t="shared" si="78"/>
        <v>41329.207638888889</v>
      </c>
      <c r="K2540">
        <v>1359029661</v>
      </c>
      <c r="L2540" s="15">
        <f>(((K2540/60)/60)/24)+DATE(1970,1,1)</f>
        <v>41298.509965277779</v>
      </c>
      <c r="M2540" s="10">
        <f t="shared" si="79"/>
        <v>2013</v>
      </c>
      <c r="N2540" t="b">
        <v>0</v>
      </c>
      <c r="O2540">
        <v>185</v>
      </c>
      <c r="P2540" t="b">
        <v>1</v>
      </c>
      <c r="Q2540" t="s">
        <v>8298</v>
      </c>
      <c r="R2540">
        <f>ROUND(E2540/D2540*100,0)</f>
        <v>113</v>
      </c>
      <c r="S2540">
        <f>IFERROR(ROUND(E2540/O2540,2),0)</f>
        <v>109.96</v>
      </c>
      <c r="T2540" s="11" t="s">
        <v>8331</v>
      </c>
      <c r="U2540" t="s">
        <v>8360</v>
      </c>
    </row>
    <row r="2541" spans="1:21" ht="43.2" x14ac:dyDescent="0.3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5">
        <f t="shared" si="78"/>
        <v>42037.902222222227</v>
      </c>
      <c r="K2541">
        <v>1417729152</v>
      </c>
      <c r="L2541" s="15">
        <f>(((K2541/60)/60)/24)+DATE(1970,1,1)</f>
        <v>41977.902222222227</v>
      </c>
      <c r="M2541" s="10">
        <f t="shared" si="79"/>
        <v>2014</v>
      </c>
      <c r="N2541" t="b">
        <v>0</v>
      </c>
      <c r="O2541">
        <v>59</v>
      </c>
      <c r="P2541" t="b">
        <v>1</v>
      </c>
      <c r="Q2541" t="s">
        <v>8298</v>
      </c>
      <c r="R2541">
        <f>ROUND(E2541/D2541*100,0)</f>
        <v>100</v>
      </c>
      <c r="S2541">
        <f>IFERROR(ROUND(E2541/O2541,2),0)</f>
        <v>169.92</v>
      </c>
      <c r="T2541" s="11" t="s">
        <v>8331</v>
      </c>
      <c r="U2541" t="s">
        <v>8360</v>
      </c>
    </row>
    <row r="2542" spans="1:21" ht="57.6" x14ac:dyDescent="0.3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5">
        <f t="shared" si="78"/>
        <v>40845.675011574072</v>
      </c>
      <c r="K2542">
        <v>1314720721</v>
      </c>
      <c r="L2542" s="15">
        <f>(((K2542/60)/60)/24)+DATE(1970,1,1)</f>
        <v>40785.675011574072</v>
      </c>
      <c r="M2542" s="10">
        <f t="shared" si="79"/>
        <v>2011</v>
      </c>
      <c r="N2542" t="b">
        <v>0</v>
      </c>
      <c r="O2542">
        <v>27</v>
      </c>
      <c r="P2542" t="b">
        <v>1</v>
      </c>
      <c r="Q2542" t="s">
        <v>8298</v>
      </c>
      <c r="R2542">
        <f>ROUND(E2542/D2542*100,0)</f>
        <v>103</v>
      </c>
      <c r="S2542">
        <f>IFERROR(ROUND(E2542/O2542,2),0)</f>
        <v>95.74</v>
      </c>
      <c r="T2542" s="11" t="s">
        <v>8331</v>
      </c>
      <c r="U2542" t="s">
        <v>8360</v>
      </c>
    </row>
    <row r="2543" spans="1:21" ht="57.6" x14ac:dyDescent="0.3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5">
        <f t="shared" si="78"/>
        <v>41543.449282407404</v>
      </c>
      <c r="K2543">
        <v>1375008418</v>
      </c>
      <c r="L2543" s="15">
        <f>(((K2543/60)/60)/24)+DATE(1970,1,1)</f>
        <v>41483.449282407404</v>
      </c>
      <c r="M2543" s="10">
        <f t="shared" si="79"/>
        <v>2013</v>
      </c>
      <c r="N2543" t="b">
        <v>0</v>
      </c>
      <c r="O2543">
        <v>63</v>
      </c>
      <c r="P2543" t="b">
        <v>1</v>
      </c>
      <c r="Q2543" t="s">
        <v>8298</v>
      </c>
      <c r="R2543">
        <f>ROUND(E2543/D2543*100,0)</f>
        <v>107</v>
      </c>
      <c r="S2543">
        <f>IFERROR(ROUND(E2543/O2543,2),0)</f>
        <v>59.46</v>
      </c>
      <c r="T2543" s="11" t="s">
        <v>8331</v>
      </c>
      <c r="U2543" t="s">
        <v>8360</v>
      </c>
    </row>
    <row r="2544" spans="1:21" ht="43.2" x14ac:dyDescent="0.3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5">
        <f t="shared" si="78"/>
        <v>41548.165972222225</v>
      </c>
      <c r="K2544">
        <v>1377252857</v>
      </c>
      <c r="L2544" s="15">
        <f>(((K2544/60)/60)/24)+DATE(1970,1,1)</f>
        <v>41509.426585648151</v>
      </c>
      <c r="M2544" s="10">
        <f t="shared" si="79"/>
        <v>2013</v>
      </c>
      <c r="N2544" t="b">
        <v>0</v>
      </c>
      <c r="O2544">
        <v>13</v>
      </c>
      <c r="P2544" t="b">
        <v>1</v>
      </c>
      <c r="Q2544" t="s">
        <v>8298</v>
      </c>
      <c r="R2544">
        <f>ROUND(E2544/D2544*100,0)</f>
        <v>104</v>
      </c>
      <c r="S2544">
        <f>IFERROR(ROUND(E2544/O2544,2),0)</f>
        <v>55.77</v>
      </c>
      <c r="T2544" s="11" t="s">
        <v>8331</v>
      </c>
      <c r="U2544" t="s">
        <v>8360</v>
      </c>
    </row>
    <row r="2545" spans="1:21" ht="43.2" x14ac:dyDescent="0.3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5">
        <f t="shared" si="78"/>
        <v>40545.125</v>
      </c>
      <c r="K2545">
        <v>1291257298</v>
      </c>
      <c r="L2545" s="15">
        <f>(((K2545/60)/60)/24)+DATE(1970,1,1)</f>
        <v>40514.107615740737</v>
      </c>
      <c r="M2545" s="10">
        <f t="shared" si="79"/>
        <v>2010</v>
      </c>
      <c r="N2545" t="b">
        <v>0</v>
      </c>
      <c r="O2545">
        <v>13</v>
      </c>
      <c r="P2545" t="b">
        <v>1</v>
      </c>
      <c r="Q2545" t="s">
        <v>8298</v>
      </c>
      <c r="R2545">
        <f>ROUND(E2545/D2545*100,0)</f>
        <v>156</v>
      </c>
      <c r="S2545">
        <f>IFERROR(ROUND(E2545/O2545,2),0)</f>
        <v>30.08</v>
      </c>
      <c r="T2545" s="11" t="s">
        <v>8331</v>
      </c>
      <c r="U2545" t="s">
        <v>8360</v>
      </c>
    </row>
    <row r="2546" spans="1:21" ht="43.2" x14ac:dyDescent="0.3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5">
        <f t="shared" si="78"/>
        <v>41098.520474537036</v>
      </c>
      <c r="K2546">
        <v>1339158569</v>
      </c>
      <c r="L2546" s="15">
        <f>(((K2546/60)/60)/24)+DATE(1970,1,1)</f>
        <v>41068.520474537036</v>
      </c>
      <c r="M2546" s="10">
        <f t="shared" si="79"/>
        <v>2012</v>
      </c>
      <c r="N2546" t="b">
        <v>0</v>
      </c>
      <c r="O2546">
        <v>57</v>
      </c>
      <c r="P2546" t="b">
        <v>1</v>
      </c>
      <c r="Q2546" t="s">
        <v>8298</v>
      </c>
      <c r="R2546">
        <f>ROUND(E2546/D2546*100,0)</f>
        <v>101</v>
      </c>
      <c r="S2546">
        <f>IFERROR(ROUND(E2546/O2546,2),0)</f>
        <v>88.44</v>
      </c>
      <c r="T2546" s="11" t="s">
        <v>8331</v>
      </c>
      <c r="U2546" t="s">
        <v>8360</v>
      </c>
    </row>
    <row r="2547" spans="1:21" ht="43.2" x14ac:dyDescent="0.3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5">
        <f t="shared" si="78"/>
        <v>42062.020833333328</v>
      </c>
      <c r="K2547">
        <v>1421983138</v>
      </c>
      <c r="L2547" s="15">
        <f>(((K2547/60)/60)/24)+DATE(1970,1,1)</f>
        <v>42027.13817129629</v>
      </c>
      <c r="M2547" s="10">
        <f t="shared" si="79"/>
        <v>2015</v>
      </c>
      <c r="N2547" t="b">
        <v>0</v>
      </c>
      <c r="O2547">
        <v>61</v>
      </c>
      <c r="P2547" t="b">
        <v>1</v>
      </c>
      <c r="Q2547" t="s">
        <v>8298</v>
      </c>
      <c r="R2547">
        <f>ROUND(E2547/D2547*100,0)</f>
        <v>195</v>
      </c>
      <c r="S2547">
        <f>IFERROR(ROUND(E2547/O2547,2),0)</f>
        <v>64.03</v>
      </c>
      <c r="T2547" s="11" t="s">
        <v>8331</v>
      </c>
      <c r="U2547" t="s">
        <v>8360</v>
      </c>
    </row>
    <row r="2548" spans="1:21" ht="43.2" x14ac:dyDescent="0.3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5">
        <f t="shared" si="78"/>
        <v>41552.208333333336</v>
      </c>
      <c r="K2548">
        <v>1378586179</v>
      </c>
      <c r="L2548" s="15">
        <f>(((K2548/60)/60)/24)+DATE(1970,1,1)</f>
        <v>41524.858553240738</v>
      </c>
      <c r="M2548" s="10">
        <f t="shared" si="79"/>
        <v>2013</v>
      </c>
      <c r="N2548" t="b">
        <v>0</v>
      </c>
      <c r="O2548">
        <v>65</v>
      </c>
      <c r="P2548" t="b">
        <v>1</v>
      </c>
      <c r="Q2548" t="s">
        <v>8298</v>
      </c>
      <c r="R2548">
        <f>ROUND(E2548/D2548*100,0)</f>
        <v>112</v>
      </c>
      <c r="S2548">
        <f>IFERROR(ROUND(E2548/O2548,2),0)</f>
        <v>60.15</v>
      </c>
      <c r="T2548" s="11" t="s">
        <v>8331</v>
      </c>
      <c r="U2548" t="s">
        <v>8360</v>
      </c>
    </row>
    <row r="2549" spans="1:21" ht="43.2" x14ac:dyDescent="0.3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5">
        <f t="shared" si="78"/>
        <v>41003.731516203705</v>
      </c>
      <c r="K2549">
        <v>1330972403</v>
      </c>
      <c r="L2549" s="15">
        <f>(((K2549/60)/60)/24)+DATE(1970,1,1)</f>
        <v>40973.773182870369</v>
      </c>
      <c r="M2549" s="10">
        <f t="shared" si="79"/>
        <v>2012</v>
      </c>
      <c r="N2549" t="b">
        <v>0</v>
      </c>
      <c r="O2549">
        <v>134</v>
      </c>
      <c r="P2549" t="b">
        <v>1</v>
      </c>
      <c r="Q2549" t="s">
        <v>8298</v>
      </c>
      <c r="R2549">
        <f>ROUND(E2549/D2549*100,0)</f>
        <v>120</v>
      </c>
      <c r="S2549">
        <f>IFERROR(ROUND(E2549/O2549,2),0)</f>
        <v>49.19</v>
      </c>
      <c r="T2549" s="11" t="s">
        <v>8331</v>
      </c>
      <c r="U2549" t="s">
        <v>8360</v>
      </c>
    </row>
    <row r="2550" spans="1:21" ht="43.2" x14ac:dyDescent="0.3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5">
        <f t="shared" si="78"/>
        <v>42643.185416666667</v>
      </c>
      <c r="K2550">
        <v>1473087637</v>
      </c>
      <c r="L2550" s="15">
        <f>(((K2550/60)/60)/24)+DATE(1970,1,1)</f>
        <v>42618.625428240746</v>
      </c>
      <c r="M2550" s="10">
        <f t="shared" si="79"/>
        <v>2016</v>
      </c>
      <c r="N2550" t="b">
        <v>0</v>
      </c>
      <c r="O2550">
        <v>37</v>
      </c>
      <c r="P2550" t="b">
        <v>1</v>
      </c>
      <c r="Q2550" t="s">
        <v>8298</v>
      </c>
      <c r="R2550">
        <f>ROUND(E2550/D2550*100,0)</f>
        <v>102</v>
      </c>
      <c r="S2550">
        <f>IFERROR(ROUND(E2550/O2550,2),0)</f>
        <v>165.16</v>
      </c>
      <c r="T2550" s="11" t="s">
        <v>8331</v>
      </c>
      <c r="U2550" t="s">
        <v>8360</v>
      </c>
    </row>
    <row r="2551" spans="1:21" ht="43.2" x14ac:dyDescent="0.3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5">
        <f t="shared" si="78"/>
        <v>41425.708333333336</v>
      </c>
      <c r="K2551">
        <v>1366999870</v>
      </c>
      <c r="L2551" s="15">
        <f>(((K2551/60)/60)/24)+DATE(1970,1,1)</f>
        <v>41390.757754629631</v>
      </c>
      <c r="M2551" s="10">
        <f t="shared" si="79"/>
        <v>2013</v>
      </c>
      <c r="N2551" t="b">
        <v>0</v>
      </c>
      <c r="O2551">
        <v>37</v>
      </c>
      <c r="P2551" t="b">
        <v>1</v>
      </c>
      <c r="Q2551" t="s">
        <v>8298</v>
      </c>
      <c r="R2551">
        <f>ROUND(E2551/D2551*100,0)</f>
        <v>103</v>
      </c>
      <c r="S2551">
        <f>IFERROR(ROUND(E2551/O2551,2),0)</f>
        <v>43.62</v>
      </c>
      <c r="T2551" s="11" t="s">
        <v>8331</v>
      </c>
      <c r="U2551" t="s">
        <v>8360</v>
      </c>
    </row>
    <row r="2552" spans="1:21" ht="57.6" x14ac:dyDescent="0.3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5">
        <f t="shared" si="78"/>
        <v>42285.165972222225</v>
      </c>
      <c r="K2552">
        <v>1439392406</v>
      </c>
      <c r="L2552" s="15">
        <f>(((K2552/60)/60)/24)+DATE(1970,1,1)</f>
        <v>42228.634328703702</v>
      </c>
      <c r="M2552" s="10">
        <f t="shared" si="79"/>
        <v>2015</v>
      </c>
      <c r="N2552" t="b">
        <v>0</v>
      </c>
      <c r="O2552">
        <v>150</v>
      </c>
      <c r="P2552" t="b">
        <v>1</v>
      </c>
      <c r="Q2552" t="s">
        <v>8298</v>
      </c>
      <c r="R2552">
        <f>ROUND(E2552/D2552*100,0)</f>
        <v>101</v>
      </c>
      <c r="S2552">
        <f>IFERROR(ROUND(E2552/O2552,2),0)</f>
        <v>43.7</v>
      </c>
      <c r="T2552" s="11" t="s">
        <v>8331</v>
      </c>
      <c r="U2552" t="s">
        <v>8360</v>
      </c>
    </row>
    <row r="2553" spans="1:21" ht="43.2" x14ac:dyDescent="0.3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5">
        <f t="shared" si="78"/>
        <v>40989.866666666669</v>
      </c>
      <c r="K2553">
        <v>1329890585</v>
      </c>
      <c r="L2553" s="15">
        <f>(((K2553/60)/60)/24)+DATE(1970,1,1)</f>
        <v>40961.252141203702</v>
      </c>
      <c r="M2553" s="10">
        <f t="shared" si="79"/>
        <v>2012</v>
      </c>
      <c r="N2553" t="b">
        <v>0</v>
      </c>
      <c r="O2553">
        <v>56</v>
      </c>
      <c r="P2553" t="b">
        <v>1</v>
      </c>
      <c r="Q2553" t="s">
        <v>8298</v>
      </c>
      <c r="R2553">
        <f>ROUND(E2553/D2553*100,0)</f>
        <v>103</v>
      </c>
      <c r="S2553">
        <f>IFERROR(ROUND(E2553/O2553,2),0)</f>
        <v>67.42</v>
      </c>
      <c r="T2553" s="11" t="s">
        <v>8331</v>
      </c>
      <c r="U2553" t="s">
        <v>8360</v>
      </c>
    </row>
    <row r="2554" spans="1:21" ht="43.2" x14ac:dyDescent="0.3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5">
        <f t="shared" si="78"/>
        <v>42799.809965277775</v>
      </c>
      <c r="K2554">
        <v>1486149981</v>
      </c>
      <c r="L2554" s="15">
        <f>(((K2554/60)/60)/24)+DATE(1970,1,1)</f>
        <v>42769.809965277775</v>
      </c>
      <c r="M2554" s="10">
        <f t="shared" si="79"/>
        <v>2017</v>
      </c>
      <c r="N2554" t="b">
        <v>0</v>
      </c>
      <c r="O2554">
        <v>18</v>
      </c>
      <c r="P2554" t="b">
        <v>1</v>
      </c>
      <c r="Q2554" t="s">
        <v>8298</v>
      </c>
      <c r="R2554">
        <f>ROUND(E2554/D2554*100,0)</f>
        <v>107</v>
      </c>
      <c r="S2554">
        <f>IFERROR(ROUND(E2554/O2554,2),0)</f>
        <v>177.5</v>
      </c>
      <c r="T2554" s="11" t="s">
        <v>8331</v>
      </c>
      <c r="U2554" t="s">
        <v>8360</v>
      </c>
    </row>
    <row r="2555" spans="1:21" ht="43.2" x14ac:dyDescent="0.3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5">
        <f t="shared" si="78"/>
        <v>41173.199155092596</v>
      </c>
      <c r="K2555">
        <v>1343018807</v>
      </c>
      <c r="L2555" s="15">
        <f>(((K2555/60)/60)/24)+DATE(1970,1,1)</f>
        <v>41113.199155092596</v>
      </c>
      <c r="M2555" s="10">
        <f t="shared" si="79"/>
        <v>2012</v>
      </c>
      <c r="N2555" t="b">
        <v>0</v>
      </c>
      <c r="O2555">
        <v>60</v>
      </c>
      <c r="P2555" t="b">
        <v>1</v>
      </c>
      <c r="Q2555" t="s">
        <v>8298</v>
      </c>
      <c r="R2555">
        <f>ROUND(E2555/D2555*100,0)</f>
        <v>156</v>
      </c>
      <c r="S2555">
        <f>IFERROR(ROUND(E2555/O2555,2),0)</f>
        <v>38.880000000000003</v>
      </c>
      <c r="T2555" s="11" t="s">
        <v>8331</v>
      </c>
      <c r="U2555" t="s">
        <v>8360</v>
      </c>
    </row>
    <row r="2556" spans="1:21" ht="57.6" x14ac:dyDescent="0.3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5">
        <f t="shared" si="78"/>
        <v>42156.165972222225</v>
      </c>
      <c r="K2556">
        <v>1430445163</v>
      </c>
      <c r="L2556" s="15">
        <f>(((K2556/60)/60)/24)+DATE(1970,1,1)</f>
        <v>42125.078275462962</v>
      </c>
      <c r="M2556" s="10">
        <f t="shared" si="79"/>
        <v>2015</v>
      </c>
      <c r="N2556" t="b">
        <v>0</v>
      </c>
      <c r="O2556">
        <v>67</v>
      </c>
      <c r="P2556" t="b">
        <v>1</v>
      </c>
      <c r="Q2556" t="s">
        <v>8298</v>
      </c>
      <c r="R2556">
        <f>ROUND(E2556/D2556*100,0)</f>
        <v>123</v>
      </c>
      <c r="S2556">
        <f>IFERROR(ROUND(E2556/O2556,2),0)</f>
        <v>54.99</v>
      </c>
      <c r="T2556" s="11" t="s">
        <v>8331</v>
      </c>
      <c r="U2556" t="s">
        <v>8360</v>
      </c>
    </row>
    <row r="2557" spans="1:21" ht="57.6" x14ac:dyDescent="0.3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5">
        <f t="shared" si="78"/>
        <v>41057.655011574076</v>
      </c>
      <c r="K2557">
        <v>1335541393</v>
      </c>
      <c r="L2557" s="15">
        <f>(((K2557/60)/60)/24)+DATE(1970,1,1)</f>
        <v>41026.655011574076</v>
      </c>
      <c r="M2557" s="10">
        <f t="shared" si="79"/>
        <v>2012</v>
      </c>
      <c r="N2557" t="b">
        <v>0</v>
      </c>
      <c r="O2557">
        <v>35</v>
      </c>
      <c r="P2557" t="b">
        <v>1</v>
      </c>
      <c r="Q2557" t="s">
        <v>8298</v>
      </c>
      <c r="R2557">
        <f>ROUND(E2557/D2557*100,0)</f>
        <v>107</v>
      </c>
      <c r="S2557">
        <f>IFERROR(ROUND(E2557/O2557,2),0)</f>
        <v>61.34</v>
      </c>
      <c r="T2557" s="11" t="s">
        <v>8331</v>
      </c>
      <c r="U2557" t="s">
        <v>8360</v>
      </c>
    </row>
    <row r="2558" spans="1:21" ht="43.2" x14ac:dyDescent="0.3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5">
        <f t="shared" si="78"/>
        <v>41267.991400462961</v>
      </c>
      <c r="K2558">
        <v>1352504857</v>
      </c>
      <c r="L2558" s="15">
        <f>(((K2558/60)/60)/24)+DATE(1970,1,1)</f>
        <v>41222.991400462961</v>
      </c>
      <c r="M2558" s="10">
        <f t="shared" si="79"/>
        <v>2012</v>
      </c>
      <c r="N2558" t="b">
        <v>0</v>
      </c>
      <c r="O2558">
        <v>34</v>
      </c>
      <c r="P2558" t="b">
        <v>1</v>
      </c>
      <c r="Q2558" t="s">
        <v>8298</v>
      </c>
      <c r="R2558">
        <f>ROUND(E2558/D2558*100,0)</f>
        <v>106</v>
      </c>
      <c r="S2558">
        <f>IFERROR(ROUND(E2558/O2558,2),0)</f>
        <v>23.12</v>
      </c>
      <c r="T2558" s="11" t="s">
        <v>8331</v>
      </c>
      <c r="U2558" t="s">
        <v>8360</v>
      </c>
    </row>
    <row r="2559" spans="1:21" ht="28.8" x14ac:dyDescent="0.3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5">
        <f t="shared" si="78"/>
        <v>41774.745208333334</v>
      </c>
      <c r="K2559">
        <v>1397584386</v>
      </c>
      <c r="L2559" s="15">
        <f>(((K2559/60)/60)/24)+DATE(1970,1,1)</f>
        <v>41744.745208333334</v>
      </c>
      <c r="M2559" s="10">
        <f t="shared" si="79"/>
        <v>2014</v>
      </c>
      <c r="N2559" t="b">
        <v>0</v>
      </c>
      <c r="O2559">
        <v>36</v>
      </c>
      <c r="P2559" t="b">
        <v>1</v>
      </c>
      <c r="Q2559" t="s">
        <v>8298</v>
      </c>
      <c r="R2559">
        <f>ROUND(E2559/D2559*100,0)</f>
        <v>118</v>
      </c>
      <c r="S2559">
        <f>IFERROR(ROUND(E2559/O2559,2),0)</f>
        <v>29.61</v>
      </c>
      <c r="T2559" s="11" t="s">
        <v>8331</v>
      </c>
      <c r="U2559" t="s">
        <v>8360</v>
      </c>
    </row>
    <row r="2560" spans="1:21" ht="43.2" x14ac:dyDescent="0.3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5">
        <f t="shared" si="78"/>
        <v>42125.582638888889</v>
      </c>
      <c r="K2560">
        <v>1427747906</v>
      </c>
      <c r="L2560" s="15">
        <f>(((K2560/60)/60)/24)+DATE(1970,1,1)</f>
        <v>42093.860023148154</v>
      </c>
      <c r="M2560" s="10">
        <f t="shared" si="79"/>
        <v>2015</v>
      </c>
      <c r="N2560" t="b">
        <v>0</v>
      </c>
      <c r="O2560">
        <v>18</v>
      </c>
      <c r="P2560" t="b">
        <v>1</v>
      </c>
      <c r="Q2560" t="s">
        <v>8298</v>
      </c>
      <c r="R2560">
        <f>ROUND(E2560/D2560*100,0)</f>
        <v>109</v>
      </c>
      <c r="S2560">
        <f>IFERROR(ROUND(E2560/O2560,2),0)</f>
        <v>75.61</v>
      </c>
      <c r="T2560" s="11" t="s">
        <v>8331</v>
      </c>
      <c r="U2560" t="s">
        <v>8360</v>
      </c>
    </row>
    <row r="2561" spans="1:21" ht="43.2" x14ac:dyDescent="0.3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5">
        <f t="shared" si="78"/>
        <v>40862.817361111112</v>
      </c>
      <c r="K2561">
        <v>1318539484</v>
      </c>
      <c r="L2561" s="15">
        <f>(((K2561/60)/60)/24)+DATE(1970,1,1)</f>
        <v>40829.873657407406</v>
      </c>
      <c r="M2561" s="10">
        <f t="shared" si="79"/>
        <v>2011</v>
      </c>
      <c r="N2561" t="b">
        <v>0</v>
      </c>
      <c r="O2561">
        <v>25</v>
      </c>
      <c r="P2561" t="b">
        <v>1</v>
      </c>
      <c r="Q2561" t="s">
        <v>8298</v>
      </c>
      <c r="R2561">
        <f>ROUND(E2561/D2561*100,0)</f>
        <v>111</v>
      </c>
      <c r="S2561">
        <f>IFERROR(ROUND(E2561/O2561,2),0)</f>
        <v>35.6</v>
      </c>
      <c r="T2561" s="11" t="s">
        <v>8331</v>
      </c>
      <c r="U2561" t="s">
        <v>8360</v>
      </c>
    </row>
    <row r="2562" spans="1:21" ht="43.2" x14ac:dyDescent="0.3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5">
        <f t="shared" si="78"/>
        <v>42069.951087962967</v>
      </c>
      <c r="K2562">
        <v>1423090174</v>
      </c>
      <c r="L2562" s="15">
        <f>(((K2562/60)/60)/24)+DATE(1970,1,1)</f>
        <v>42039.951087962967</v>
      </c>
      <c r="M2562" s="10">
        <f t="shared" si="79"/>
        <v>2015</v>
      </c>
      <c r="N2562" t="b">
        <v>0</v>
      </c>
      <c r="O2562">
        <v>21</v>
      </c>
      <c r="P2562" t="b">
        <v>1</v>
      </c>
      <c r="Q2562" t="s">
        <v>8298</v>
      </c>
      <c r="R2562">
        <f>ROUND(E2562/D2562*100,0)</f>
        <v>100</v>
      </c>
      <c r="S2562">
        <f>IFERROR(ROUND(E2562/O2562,2),0)</f>
        <v>143</v>
      </c>
      <c r="T2562" s="11" t="s">
        <v>8331</v>
      </c>
      <c r="U2562" t="s">
        <v>8360</v>
      </c>
    </row>
    <row r="2563" spans="1:21" ht="43.2" x14ac:dyDescent="0.3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5">
        <f t="shared" ref="J2563:J2626" si="80">(((I2563/60)/60)/24)+DATE(1970,1,1)</f>
        <v>42290.528807870374</v>
      </c>
      <c r="K2563">
        <v>1442148089</v>
      </c>
      <c r="L2563" s="15">
        <f>(((K2563/60)/60)/24)+DATE(1970,1,1)</f>
        <v>42260.528807870374</v>
      </c>
      <c r="M2563" s="10">
        <f t="shared" ref="M2563:M2626" si="81">YEAR(L2563)</f>
        <v>2015</v>
      </c>
      <c r="N2563" t="b">
        <v>0</v>
      </c>
      <c r="O2563">
        <v>0</v>
      </c>
      <c r="P2563" t="b">
        <v>0</v>
      </c>
      <c r="Q2563" t="s">
        <v>8282</v>
      </c>
      <c r="R2563">
        <f>ROUND(E2563/D2563*100,0)</f>
        <v>0</v>
      </c>
      <c r="S2563">
        <f>IFERROR(ROUND(E2563/O2563,2),0)</f>
        <v>0</v>
      </c>
      <c r="T2563" s="11" t="s">
        <v>8342</v>
      </c>
      <c r="U2563" t="s">
        <v>8343</v>
      </c>
    </row>
    <row r="2564" spans="1:21" ht="57.6" x14ac:dyDescent="0.3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5">
        <f t="shared" si="80"/>
        <v>42654.524756944447</v>
      </c>
      <c r="K2564">
        <v>1471005339</v>
      </c>
      <c r="L2564" s="15">
        <f>(((K2564/60)/60)/24)+DATE(1970,1,1)</f>
        <v>42594.524756944447</v>
      </c>
      <c r="M2564" s="10">
        <f t="shared" si="81"/>
        <v>2016</v>
      </c>
      <c r="N2564" t="b">
        <v>0</v>
      </c>
      <c r="O2564">
        <v>3</v>
      </c>
      <c r="P2564" t="b">
        <v>0</v>
      </c>
      <c r="Q2564" t="s">
        <v>8282</v>
      </c>
      <c r="R2564">
        <f>ROUND(E2564/D2564*100,0)</f>
        <v>1</v>
      </c>
      <c r="S2564">
        <f>IFERROR(ROUND(E2564/O2564,2),0)</f>
        <v>25</v>
      </c>
      <c r="T2564" s="11" t="s">
        <v>8342</v>
      </c>
      <c r="U2564" t="s">
        <v>8343</v>
      </c>
    </row>
    <row r="2565" spans="1:21" ht="28.8" x14ac:dyDescent="0.3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5">
        <f t="shared" si="80"/>
        <v>42215.139479166668</v>
      </c>
      <c r="K2565">
        <v>1433042451</v>
      </c>
      <c r="L2565" s="15">
        <f>(((K2565/60)/60)/24)+DATE(1970,1,1)</f>
        <v>42155.139479166668</v>
      </c>
      <c r="M2565" s="10">
        <f t="shared" si="81"/>
        <v>2015</v>
      </c>
      <c r="N2565" t="b">
        <v>0</v>
      </c>
      <c r="O2565">
        <v>0</v>
      </c>
      <c r="P2565" t="b">
        <v>0</v>
      </c>
      <c r="Q2565" t="s">
        <v>8282</v>
      </c>
      <c r="R2565">
        <f>ROUND(E2565/D2565*100,0)</f>
        <v>0</v>
      </c>
      <c r="S2565">
        <f>IFERROR(ROUND(E2565/O2565,2),0)</f>
        <v>0</v>
      </c>
      <c r="T2565" s="11" t="s">
        <v>8342</v>
      </c>
      <c r="U2565" t="s">
        <v>8343</v>
      </c>
    </row>
    <row r="2566" spans="1:21" ht="43.2" x14ac:dyDescent="0.3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5">
        <f t="shared" si="80"/>
        <v>41852.040497685186</v>
      </c>
      <c r="K2566">
        <v>1404262699</v>
      </c>
      <c r="L2566" s="15">
        <f>(((K2566/60)/60)/24)+DATE(1970,1,1)</f>
        <v>41822.040497685186</v>
      </c>
      <c r="M2566" s="10">
        <f t="shared" si="81"/>
        <v>2014</v>
      </c>
      <c r="N2566" t="b">
        <v>0</v>
      </c>
      <c r="O2566">
        <v>0</v>
      </c>
      <c r="P2566" t="b">
        <v>0</v>
      </c>
      <c r="Q2566" t="s">
        <v>8282</v>
      </c>
      <c r="R2566">
        <f>ROUND(E2566/D2566*100,0)</f>
        <v>0</v>
      </c>
      <c r="S2566">
        <f>IFERROR(ROUND(E2566/O2566,2),0)</f>
        <v>0</v>
      </c>
      <c r="T2566" s="11" t="s">
        <v>8342</v>
      </c>
      <c r="U2566" t="s">
        <v>8343</v>
      </c>
    </row>
    <row r="2567" spans="1:21" ht="43.2" x14ac:dyDescent="0.3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5">
        <f t="shared" si="80"/>
        <v>42499.868055555555</v>
      </c>
      <c r="K2567">
        <v>1457710589</v>
      </c>
      <c r="L2567" s="15">
        <f>(((K2567/60)/60)/24)+DATE(1970,1,1)</f>
        <v>42440.650335648148</v>
      </c>
      <c r="M2567" s="10">
        <f t="shared" si="81"/>
        <v>2016</v>
      </c>
      <c r="N2567" t="b">
        <v>0</v>
      </c>
      <c r="O2567">
        <v>1</v>
      </c>
      <c r="P2567" t="b">
        <v>0</v>
      </c>
      <c r="Q2567" t="s">
        <v>8282</v>
      </c>
      <c r="R2567">
        <f>ROUND(E2567/D2567*100,0)</f>
        <v>1</v>
      </c>
      <c r="S2567">
        <f>IFERROR(ROUND(E2567/O2567,2),0)</f>
        <v>100</v>
      </c>
      <c r="T2567" s="11" t="s">
        <v>8342</v>
      </c>
      <c r="U2567" t="s">
        <v>8343</v>
      </c>
    </row>
    <row r="2568" spans="1:21" ht="43.2" x14ac:dyDescent="0.3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5">
        <f t="shared" si="80"/>
        <v>41872.980879629627</v>
      </c>
      <c r="K2568">
        <v>1406071948</v>
      </c>
      <c r="L2568" s="15">
        <f>(((K2568/60)/60)/24)+DATE(1970,1,1)</f>
        <v>41842.980879629627</v>
      </c>
      <c r="M2568" s="10">
        <f t="shared" si="81"/>
        <v>2014</v>
      </c>
      <c r="N2568" t="b">
        <v>0</v>
      </c>
      <c r="O2568">
        <v>0</v>
      </c>
      <c r="P2568" t="b">
        <v>0</v>
      </c>
      <c r="Q2568" t="s">
        <v>8282</v>
      </c>
      <c r="R2568">
        <f>ROUND(E2568/D2568*100,0)</f>
        <v>0</v>
      </c>
      <c r="S2568">
        <f>IFERROR(ROUND(E2568/O2568,2),0)</f>
        <v>0</v>
      </c>
      <c r="T2568" s="11" t="s">
        <v>8342</v>
      </c>
      <c r="U2568" t="s">
        <v>8343</v>
      </c>
    </row>
    <row r="2569" spans="1:21" ht="43.2" x14ac:dyDescent="0.3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5">
        <f t="shared" si="80"/>
        <v>42117.878912037035</v>
      </c>
      <c r="K2569">
        <v>1427231138</v>
      </c>
      <c r="L2569" s="15">
        <f>(((K2569/60)/60)/24)+DATE(1970,1,1)</f>
        <v>42087.878912037035</v>
      </c>
      <c r="M2569" s="10">
        <f t="shared" si="81"/>
        <v>2015</v>
      </c>
      <c r="N2569" t="b">
        <v>0</v>
      </c>
      <c r="O2569">
        <v>2</v>
      </c>
      <c r="P2569" t="b">
        <v>0</v>
      </c>
      <c r="Q2569" t="s">
        <v>8282</v>
      </c>
      <c r="R2569">
        <f>ROUND(E2569/D2569*100,0)</f>
        <v>0</v>
      </c>
      <c r="S2569">
        <f>IFERROR(ROUND(E2569/O2569,2),0)</f>
        <v>60</v>
      </c>
      <c r="T2569" s="11" t="s">
        <v>8342</v>
      </c>
      <c r="U2569" t="s">
        <v>8343</v>
      </c>
    </row>
    <row r="2570" spans="1:21" ht="43.2" x14ac:dyDescent="0.3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5">
        <f t="shared" si="80"/>
        <v>42614.666597222225</v>
      </c>
      <c r="K2570">
        <v>1470153594</v>
      </c>
      <c r="L2570" s="15">
        <f>(((K2570/60)/60)/24)+DATE(1970,1,1)</f>
        <v>42584.666597222225</v>
      </c>
      <c r="M2570" s="10">
        <f t="shared" si="81"/>
        <v>2016</v>
      </c>
      <c r="N2570" t="b">
        <v>0</v>
      </c>
      <c r="O2570">
        <v>1</v>
      </c>
      <c r="P2570" t="b">
        <v>0</v>
      </c>
      <c r="Q2570" t="s">
        <v>8282</v>
      </c>
      <c r="R2570">
        <f>ROUND(E2570/D2570*100,0)</f>
        <v>1</v>
      </c>
      <c r="S2570">
        <f>IFERROR(ROUND(E2570/O2570,2),0)</f>
        <v>50</v>
      </c>
      <c r="T2570" s="11" t="s">
        <v>8342</v>
      </c>
      <c r="U2570" t="s">
        <v>8343</v>
      </c>
    </row>
    <row r="2571" spans="1:21" ht="43.2" x14ac:dyDescent="0.3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5">
        <f t="shared" si="80"/>
        <v>42264.105462962965</v>
      </c>
      <c r="K2571">
        <v>1439865112</v>
      </c>
      <c r="L2571" s="15">
        <f>(((K2571/60)/60)/24)+DATE(1970,1,1)</f>
        <v>42234.105462962965</v>
      </c>
      <c r="M2571" s="10">
        <f t="shared" si="81"/>
        <v>2015</v>
      </c>
      <c r="N2571" t="b">
        <v>0</v>
      </c>
      <c r="O2571">
        <v>2</v>
      </c>
      <c r="P2571" t="b">
        <v>0</v>
      </c>
      <c r="Q2571" t="s">
        <v>8282</v>
      </c>
      <c r="R2571">
        <f>ROUND(E2571/D2571*100,0)</f>
        <v>2</v>
      </c>
      <c r="S2571">
        <f>IFERROR(ROUND(E2571/O2571,2),0)</f>
        <v>72.5</v>
      </c>
      <c r="T2571" s="11" t="s">
        <v>8342</v>
      </c>
      <c r="U2571" t="s">
        <v>8343</v>
      </c>
    </row>
    <row r="2572" spans="1:21" ht="43.2" x14ac:dyDescent="0.3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5">
        <f t="shared" si="80"/>
        <v>42774.903182870374</v>
      </c>
      <c r="K2572">
        <v>1483998035</v>
      </c>
      <c r="L2572" s="15">
        <f>(((K2572/60)/60)/24)+DATE(1970,1,1)</f>
        <v>42744.903182870374</v>
      </c>
      <c r="M2572" s="10">
        <f t="shared" si="81"/>
        <v>2017</v>
      </c>
      <c r="N2572" t="b">
        <v>0</v>
      </c>
      <c r="O2572">
        <v>2</v>
      </c>
      <c r="P2572" t="b">
        <v>0</v>
      </c>
      <c r="Q2572" t="s">
        <v>8282</v>
      </c>
      <c r="R2572">
        <f>ROUND(E2572/D2572*100,0)</f>
        <v>1</v>
      </c>
      <c r="S2572">
        <f>IFERROR(ROUND(E2572/O2572,2),0)</f>
        <v>29.5</v>
      </c>
      <c r="T2572" s="11" t="s">
        <v>8342</v>
      </c>
      <c r="U2572" t="s">
        <v>8343</v>
      </c>
    </row>
    <row r="2573" spans="1:21" ht="43.2" x14ac:dyDescent="0.3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5">
        <f t="shared" si="80"/>
        <v>42509.341678240744</v>
      </c>
      <c r="K2573">
        <v>1458461521</v>
      </c>
      <c r="L2573" s="15">
        <f>(((K2573/60)/60)/24)+DATE(1970,1,1)</f>
        <v>42449.341678240744</v>
      </c>
      <c r="M2573" s="10">
        <f t="shared" si="81"/>
        <v>2016</v>
      </c>
      <c r="N2573" t="b">
        <v>0</v>
      </c>
      <c r="O2573">
        <v>4</v>
      </c>
      <c r="P2573" t="b">
        <v>0</v>
      </c>
      <c r="Q2573" t="s">
        <v>8282</v>
      </c>
      <c r="R2573">
        <f>ROUND(E2573/D2573*100,0)</f>
        <v>0</v>
      </c>
      <c r="S2573">
        <f>IFERROR(ROUND(E2573/O2573,2),0)</f>
        <v>62.5</v>
      </c>
      <c r="T2573" s="11" t="s">
        <v>8342</v>
      </c>
      <c r="U2573" t="s">
        <v>8343</v>
      </c>
    </row>
    <row r="2574" spans="1:21" ht="43.2" x14ac:dyDescent="0.3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5">
        <f t="shared" si="80"/>
        <v>42107.119409722218</v>
      </c>
      <c r="K2574">
        <v>1426301517</v>
      </c>
      <c r="L2574" s="15">
        <f>(((K2574/60)/60)/24)+DATE(1970,1,1)</f>
        <v>42077.119409722218</v>
      </c>
      <c r="M2574" s="10">
        <f t="shared" si="81"/>
        <v>2015</v>
      </c>
      <c r="N2574" t="b">
        <v>0</v>
      </c>
      <c r="O2574">
        <v>0</v>
      </c>
      <c r="P2574" t="b">
        <v>0</v>
      </c>
      <c r="Q2574" t="s">
        <v>8282</v>
      </c>
      <c r="R2574">
        <f>ROUND(E2574/D2574*100,0)</f>
        <v>0</v>
      </c>
      <c r="S2574">
        <f>IFERROR(ROUND(E2574/O2574,2),0)</f>
        <v>0</v>
      </c>
      <c r="T2574" s="11" t="s">
        <v>8342</v>
      </c>
      <c r="U2574" t="s">
        <v>8343</v>
      </c>
    </row>
    <row r="2575" spans="1:21" ht="43.2" x14ac:dyDescent="0.3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5">
        <f t="shared" si="80"/>
        <v>41874.592002314814</v>
      </c>
      <c r="K2575">
        <v>1404915149</v>
      </c>
      <c r="L2575" s="15">
        <f>(((K2575/60)/60)/24)+DATE(1970,1,1)</f>
        <v>41829.592002314814</v>
      </c>
      <c r="M2575" s="10">
        <f t="shared" si="81"/>
        <v>2014</v>
      </c>
      <c r="N2575" t="b">
        <v>0</v>
      </c>
      <c r="O2575">
        <v>0</v>
      </c>
      <c r="P2575" t="b">
        <v>0</v>
      </c>
      <c r="Q2575" t="s">
        <v>8282</v>
      </c>
      <c r="R2575">
        <f>ROUND(E2575/D2575*100,0)</f>
        <v>0</v>
      </c>
      <c r="S2575">
        <f>IFERROR(ROUND(E2575/O2575,2),0)</f>
        <v>0</v>
      </c>
      <c r="T2575" s="11" t="s">
        <v>8342</v>
      </c>
      <c r="U2575" t="s">
        <v>8343</v>
      </c>
    </row>
    <row r="2576" spans="1:21" ht="43.2" x14ac:dyDescent="0.3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5">
        <f t="shared" si="80"/>
        <v>42508.825752314813</v>
      </c>
      <c r="K2576">
        <v>1461786545</v>
      </c>
      <c r="L2576" s="15">
        <f>(((K2576/60)/60)/24)+DATE(1970,1,1)</f>
        <v>42487.825752314813</v>
      </c>
      <c r="M2576" s="10">
        <f t="shared" si="81"/>
        <v>2016</v>
      </c>
      <c r="N2576" t="b">
        <v>0</v>
      </c>
      <c r="O2576">
        <v>0</v>
      </c>
      <c r="P2576" t="b">
        <v>0</v>
      </c>
      <c r="Q2576" t="s">
        <v>8282</v>
      </c>
      <c r="R2576">
        <f>ROUND(E2576/D2576*100,0)</f>
        <v>0</v>
      </c>
      <c r="S2576">
        <f>IFERROR(ROUND(E2576/O2576,2),0)</f>
        <v>0</v>
      </c>
      <c r="T2576" s="11" t="s">
        <v>8342</v>
      </c>
      <c r="U2576" t="s">
        <v>8343</v>
      </c>
    </row>
    <row r="2577" spans="1:21" ht="43.2" x14ac:dyDescent="0.3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5">
        <f t="shared" si="80"/>
        <v>42016.108726851846</v>
      </c>
      <c r="K2577">
        <v>1418438194</v>
      </c>
      <c r="L2577" s="15">
        <f>(((K2577/60)/60)/24)+DATE(1970,1,1)</f>
        <v>41986.108726851846</v>
      </c>
      <c r="M2577" s="10">
        <f t="shared" si="81"/>
        <v>2014</v>
      </c>
      <c r="N2577" t="b">
        <v>0</v>
      </c>
      <c r="O2577">
        <v>0</v>
      </c>
      <c r="P2577" t="b">
        <v>0</v>
      </c>
      <c r="Q2577" t="s">
        <v>8282</v>
      </c>
      <c r="R2577">
        <f>ROUND(E2577/D2577*100,0)</f>
        <v>0</v>
      </c>
      <c r="S2577">
        <f>IFERROR(ROUND(E2577/O2577,2),0)</f>
        <v>0</v>
      </c>
      <c r="T2577" s="11" t="s">
        <v>8342</v>
      </c>
      <c r="U2577" t="s">
        <v>8343</v>
      </c>
    </row>
    <row r="2578" spans="1:21" ht="28.8" x14ac:dyDescent="0.3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5">
        <f t="shared" si="80"/>
        <v>42104.968136574069</v>
      </c>
      <c r="K2578">
        <v>1424823247</v>
      </c>
      <c r="L2578" s="15">
        <f>(((K2578/60)/60)/24)+DATE(1970,1,1)</f>
        <v>42060.00980324074</v>
      </c>
      <c r="M2578" s="10">
        <f t="shared" si="81"/>
        <v>2015</v>
      </c>
      <c r="N2578" t="b">
        <v>0</v>
      </c>
      <c r="O2578">
        <v>0</v>
      </c>
      <c r="P2578" t="b">
        <v>0</v>
      </c>
      <c r="Q2578" t="s">
        <v>8282</v>
      </c>
      <c r="R2578">
        <f>ROUND(E2578/D2578*100,0)</f>
        <v>0</v>
      </c>
      <c r="S2578">
        <f>IFERROR(ROUND(E2578/O2578,2),0)</f>
        <v>0</v>
      </c>
      <c r="T2578" s="11" t="s">
        <v>8342</v>
      </c>
      <c r="U2578" t="s">
        <v>8343</v>
      </c>
    </row>
    <row r="2579" spans="1:21" ht="43.2" x14ac:dyDescent="0.3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5">
        <f t="shared" si="80"/>
        <v>41855.820567129631</v>
      </c>
      <c r="K2579">
        <v>1405021297</v>
      </c>
      <c r="L2579" s="15">
        <f>(((K2579/60)/60)/24)+DATE(1970,1,1)</f>
        <v>41830.820567129631</v>
      </c>
      <c r="M2579" s="10">
        <f t="shared" si="81"/>
        <v>2014</v>
      </c>
      <c r="N2579" t="b">
        <v>0</v>
      </c>
      <c r="O2579">
        <v>0</v>
      </c>
      <c r="P2579" t="b">
        <v>0</v>
      </c>
      <c r="Q2579" t="s">
        <v>8282</v>
      </c>
      <c r="R2579">
        <f>ROUND(E2579/D2579*100,0)</f>
        <v>0</v>
      </c>
      <c r="S2579">
        <f>IFERROR(ROUND(E2579/O2579,2),0)</f>
        <v>0</v>
      </c>
      <c r="T2579" s="11" t="s">
        <v>8342</v>
      </c>
      <c r="U2579" t="s">
        <v>8343</v>
      </c>
    </row>
    <row r="2580" spans="1:21" ht="57.6" x14ac:dyDescent="0.3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5">
        <f t="shared" si="80"/>
        <v>42286.708333333328</v>
      </c>
      <c r="K2580">
        <v>1440203579</v>
      </c>
      <c r="L2580" s="15">
        <f>(((K2580/60)/60)/24)+DATE(1970,1,1)</f>
        <v>42238.022905092599</v>
      </c>
      <c r="M2580" s="10">
        <f t="shared" si="81"/>
        <v>2015</v>
      </c>
      <c r="N2580" t="b">
        <v>0</v>
      </c>
      <c r="O2580">
        <v>0</v>
      </c>
      <c r="P2580" t="b">
        <v>0</v>
      </c>
      <c r="Q2580" t="s">
        <v>8282</v>
      </c>
      <c r="R2580">
        <f>ROUND(E2580/D2580*100,0)</f>
        <v>0</v>
      </c>
      <c r="S2580">
        <f>IFERROR(ROUND(E2580/O2580,2),0)</f>
        <v>0</v>
      </c>
      <c r="T2580" s="11" t="s">
        <v>8342</v>
      </c>
      <c r="U2580" t="s">
        <v>8343</v>
      </c>
    </row>
    <row r="2581" spans="1:21" ht="43.2" x14ac:dyDescent="0.3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5">
        <f t="shared" si="80"/>
        <v>41897.829895833333</v>
      </c>
      <c r="K2581">
        <v>1405626903</v>
      </c>
      <c r="L2581" s="15">
        <f>(((K2581/60)/60)/24)+DATE(1970,1,1)</f>
        <v>41837.829895833333</v>
      </c>
      <c r="M2581" s="10">
        <f t="shared" si="81"/>
        <v>2014</v>
      </c>
      <c r="N2581" t="b">
        <v>0</v>
      </c>
      <c r="O2581">
        <v>12</v>
      </c>
      <c r="P2581" t="b">
        <v>0</v>
      </c>
      <c r="Q2581" t="s">
        <v>8282</v>
      </c>
      <c r="R2581">
        <f>ROUND(E2581/D2581*100,0)</f>
        <v>0</v>
      </c>
      <c r="S2581">
        <f>IFERROR(ROUND(E2581/O2581,2),0)</f>
        <v>23.08</v>
      </c>
      <c r="T2581" s="11" t="s">
        <v>8342</v>
      </c>
      <c r="U2581" t="s">
        <v>8343</v>
      </c>
    </row>
    <row r="2582" spans="1:21" ht="43.2" x14ac:dyDescent="0.3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5">
        <f t="shared" si="80"/>
        <v>42140.125</v>
      </c>
      <c r="K2582">
        <v>1429170603</v>
      </c>
      <c r="L2582" s="15">
        <f>(((K2582/60)/60)/24)+DATE(1970,1,1)</f>
        <v>42110.326423611114</v>
      </c>
      <c r="M2582" s="10">
        <f t="shared" si="81"/>
        <v>2015</v>
      </c>
      <c r="N2582" t="b">
        <v>0</v>
      </c>
      <c r="O2582">
        <v>2</v>
      </c>
      <c r="P2582" t="b">
        <v>0</v>
      </c>
      <c r="Q2582" t="s">
        <v>8282</v>
      </c>
      <c r="R2582">
        <f>ROUND(E2582/D2582*100,0)</f>
        <v>1</v>
      </c>
      <c r="S2582">
        <f>IFERROR(ROUND(E2582/O2582,2),0)</f>
        <v>25.5</v>
      </c>
      <c r="T2582" s="11" t="s">
        <v>8342</v>
      </c>
      <c r="U2582" t="s">
        <v>8343</v>
      </c>
    </row>
    <row r="2583" spans="1:21" ht="43.2" x14ac:dyDescent="0.3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5">
        <f t="shared" si="80"/>
        <v>42324.670115740737</v>
      </c>
      <c r="K2583">
        <v>1445094298</v>
      </c>
      <c r="L2583" s="15">
        <f>(((K2583/60)/60)/24)+DATE(1970,1,1)</f>
        <v>42294.628449074073</v>
      </c>
      <c r="M2583" s="10">
        <f t="shared" si="81"/>
        <v>2015</v>
      </c>
      <c r="N2583" t="b">
        <v>0</v>
      </c>
      <c r="O2583">
        <v>11</v>
      </c>
      <c r="P2583" t="b">
        <v>0</v>
      </c>
      <c r="Q2583" t="s">
        <v>8282</v>
      </c>
      <c r="R2583">
        <f>ROUND(E2583/D2583*100,0)</f>
        <v>11</v>
      </c>
      <c r="S2583">
        <f>IFERROR(ROUND(E2583/O2583,2),0)</f>
        <v>48.18</v>
      </c>
      <c r="T2583" s="11" t="s">
        <v>8342</v>
      </c>
      <c r="U2583" t="s">
        <v>8343</v>
      </c>
    </row>
    <row r="2584" spans="1:21" ht="28.8" x14ac:dyDescent="0.3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5">
        <f t="shared" si="80"/>
        <v>42672.988819444443</v>
      </c>
      <c r="K2584">
        <v>1475192634</v>
      </c>
      <c r="L2584" s="15">
        <f>(((K2584/60)/60)/24)+DATE(1970,1,1)</f>
        <v>42642.988819444443</v>
      </c>
      <c r="M2584" s="10">
        <f t="shared" si="81"/>
        <v>2016</v>
      </c>
      <c r="N2584" t="b">
        <v>0</v>
      </c>
      <c r="O2584">
        <v>1</v>
      </c>
      <c r="P2584" t="b">
        <v>0</v>
      </c>
      <c r="Q2584" t="s">
        <v>8282</v>
      </c>
      <c r="R2584">
        <f>ROUND(E2584/D2584*100,0)</f>
        <v>0</v>
      </c>
      <c r="S2584">
        <f>IFERROR(ROUND(E2584/O2584,2),0)</f>
        <v>1</v>
      </c>
      <c r="T2584" s="11" t="s">
        <v>8342</v>
      </c>
      <c r="U2584" t="s">
        <v>8343</v>
      </c>
    </row>
    <row r="2585" spans="1:21" ht="43.2" x14ac:dyDescent="0.3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5">
        <f t="shared" si="80"/>
        <v>42079.727777777778</v>
      </c>
      <c r="K2585">
        <v>1421346480</v>
      </c>
      <c r="L2585" s="15">
        <f>(((K2585/60)/60)/24)+DATE(1970,1,1)</f>
        <v>42019.76944444445</v>
      </c>
      <c r="M2585" s="10">
        <f t="shared" si="81"/>
        <v>2015</v>
      </c>
      <c r="N2585" t="b">
        <v>0</v>
      </c>
      <c r="O2585">
        <v>5</v>
      </c>
      <c r="P2585" t="b">
        <v>0</v>
      </c>
      <c r="Q2585" t="s">
        <v>8282</v>
      </c>
      <c r="R2585">
        <f>ROUND(E2585/D2585*100,0)</f>
        <v>1</v>
      </c>
      <c r="S2585">
        <f>IFERROR(ROUND(E2585/O2585,2),0)</f>
        <v>1</v>
      </c>
      <c r="T2585" s="11" t="s">
        <v>8342</v>
      </c>
      <c r="U2585" t="s">
        <v>8343</v>
      </c>
    </row>
    <row r="2586" spans="1:21" ht="28.8" x14ac:dyDescent="0.3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5">
        <f t="shared" si="80"/>
        <v>42170.173252314817</v>
      </c>
      <c r="K2586">
        <v>1431749369</v>
      </c>
      <c r="L2586" s="15">
        <f>(((K2586/60)/60)/24)+DATE(1970,1,1)</f>
        <v>42140.173252314817</v>
      </c>
      <c r="M2586" s="10">
        <f t="shared" si="81"/>
        <v>2015</v>
      </c>
      <c r="N2586" t="b">
        <v>0</v>
      </c>
      <c r="O2586">
        <v>0</v>
      </c>
      <c r="P2586" t="b">
        <v>0</v>
      </c>
      <c r="Q2586" t="s">
        <v>8282</v>
      </c>
      <c r="R2586">
        <f>ROUND(E2586/D2586*100,0)</f>
        <v>0</v>
      </c>
      <c r="S2586">
        <f>IFERROR(ROUND(E2586/O2586,2),0)</f>
        <v>0</v>
      </c>
      <c r="T2586" s="11" t="s">
        <v>8342</v>
      </c>
      <c r="U2586" t="s">
        <v>8343</v>
      </c>
    </row>
    <row r="2587" spans="1:21" ht="43.2" x14ac:dyDescent="0.3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5">
        <f t="shared" si="80"/>
        <v>41825.963333333333</v>
      </c>
      <c r="K2587">
        <v>1402009632</v>
      </c>
      <c r="L2587" s="15">
        <f>(((K2587/60)/60)/24)+DATE(1970,1,1)</f>
        <v>41795.963333333333</v>
      </c>
      <c r="M2587" s="10">
        <f t="shared" si="81"/>
        <v>2014</v>
      </c>
      <c r="N2587" t="b">
        <v>0</v>
      </c>
      <c r="O2587">
        <v>1</v>
      </c>
      <c r="P2587" t="b">
        <v>0</v>
      </c>
      <c r="Q2587" t="s">
        <v>8282</v>
      </c>
      <c r="R2587">
        <f>ROUND(E2587/D2587*100,0)</f>
        <v>0</v>
      </c>
      <c r="S2587">
        <f>IFERROR(ROUND(E2587/O2587,2),0)</f>
        <v>50</v>
      </c>
      <c r="T2587" s="11" t="s">
        <v>8342</v>
      </c>
      <c r="U2587" t="s">
        <v>8343</v>
      </c>
    </row>
    <row r="2588" spans="1:21" ht="28.8" x14ac:dyDescent="0.3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5">
        <f t="shared" si="80"/>
        <v>42363.330277777779</v>
      </c>
      <c r="K2588">
        <v>1448438136</v>
      </c>
      <c r="L2588" s="15">
        <f>(((K2588/60)/60)/24)+DATE(1970,1,1)</f>
        <v>42333.330277777779</v>
      </c>
      <c r="M2588" s="10">
        <f t="shared" si="81"/>
        <v>2015</v>
      </c>
      <c r="N2588" t="b">
        <v>0</v>
      </c>
      <c r="O2588">
        <v>1</v>
      </c>
      <c r="P2588" t="b">
        <v>0</v>
      </c>
      <c r="Q2588" t="s">
        <v>8282</v>
      </c>
      <c r="R2588">
        <f>ROUND(E2588/D2588*100,0)</f>
        <v>0</v>
      </c>
      <c r="S2588">
        <f>IFERROR(ROUND(E2588/O2588,2),0)</f>
        <v>5</v>
      </c>
      <c r="T2588" s="11" t="s">
        <v>8342</v>
      </c>
      <c r="U2588" t="s">
        <v>8343</v>
      </c>
    </row>
    <row r="2589" spans="1:21" ht="43.2" x14ac:dyDescent="0.3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5">
        <f t="shared" si="80"/>
        <v>42368.675381944442</v>
      </c>
      <c r="K2589">
        <v>1448899953</v>
      </c>
      <c r="L2589" s="15">
        <f>(((K2589/60)/60)/24)+DATE(1970,1,1)</f>
        <v>42338.675381944442</v>
      </c>
      <c r="M2589" s="10">
        <f t="shared" si="81"/>
        <v>2015</v>
      </c>
      <c r="N2589" t="b">
        <v>0</v>
      </c>
      <c r="O2589">
        <v>6</v>
      </c>
      <c r="P2589" t="b">
        <v>0</v>
      </c>
      <c r="Q2589" t="s">
        <v>8282</v>
      </c>
      <c r="R2589">
        <f>ROUND(E2589/D2589*100,0)</f>
        <v>2</v>
      </c>
      <c r="S2589">
        <f>IFERROR(ROUND(E2589/O2589,2),0)</f>
        <v>202.83</v>
      </c>
      <c r="T2589" s="11" t="s">
        <v>8342</v>
      </c>
      <c r="U2589" t="s">
        <v>8343</v>
      </c>
    </row>
    <row r="2590" spans="1:21" ht="57.6" x14ac:dyDescent="0.3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5">
        <f t="shared" si="80"/>
        <v>42094.551388888889</v>
      </c>
      <c r="K2590">
        <v>1423325626</v>
      </c>
      <c r="L2590" s="15">
        <f>(((K2590/60)/60)/24)+DATE(1970,1,1)</f>
        <v>42042.676226851851</v>
      </c>
      <c r="M2590" s="10">
        <f t="shared" si="81"/>
        <v>2015</v>
      </c>
      <c r="N2590" t="b">
        <v>0</v>
      </c>
      <c r="O2590">
        <v>8</v>
      </c>
      <c r="P2590" t="b">
        <v>0</v>
      </c>
      <c r="Q2590" t="s">
        <v>8282</v>
      </c>
      <c r="R2590">
        <f>ROUND(E2590/D2590*100,0)</f>
        <v>4</v>
      </c>
      <c r="S2590">
        <f>IFERROR(ROUND(E2590/O2590,2),0)</f>
        <v>29.13</v>
      </c>
      <c r="T2590" s="11" t="s">
        <v>8342</v>
      </c>
      <c r="U2590" t="s">
        <v>8343</v>
      </c>
    </row>
    <row r="2591" spans="1:21" ht="43.2" x14ac:dyDescent="0.3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5">
        <f t="shared" si="80"/>
        <v>42452.494525462964</v>
      </c>
      <c r="K2591">
        <v>1456145527</v>
      </c>
      <c r="L2591" s="15">
        <f>(((K2591/60)/60)/24)+DATE(1970,1,1)</f>
        <v>42422.536192129628</v>
      </c>
      <c r="M2591" s="10">
        <f t="shared" si="81"/>
        <v>2016</v>
      </c>
      <c r="N2591" t="b">
        <v>0</v>
      </c>
      <c r="O2591">
        <v>1</v>
      </c>
      <c r="P2591" t="b">
        <v>0</v>
      </c>
      <c r="Q2591" t="s">
        <v>8282</v>
      </c>
      <c r="R2591">
        <f>ROUND(E2591/D2591*100,0)</f>
        <v>0</v>
      </c>
      <c r="S2591">
        <f>IFERROR(ROUND(E2591/O2591,2),0)</f>
        <v>5</v>
      </c>
      <c r="T2591" s="11" t="s">
        <v>8342</v>
      </c>
      <c r="U2591" t="s">
        <v>8343</v>
      </c>
    </row>
    <row r="2592" spans="1:21" ht="43.2" x14ac:dyDescent="0.3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5">
        <f t="shared" si="80"/>
        <v>42395.589085648149</v>
      </c>
      <c r="K2592">
        <v>1453212497</v>
      </c>
      <c r="L2592" s="15">
        <f>(((K2592/60)/60)/24)+DATE(1970,1,1)</f>
        <v>42388.589085648149</v>
      </c>
      <c r="M2592" s="10">
        <f t="shared" si="81"/>
        <v>2016</v>
      </c>
      <c r="N2592" t="b">
        <v>0</v>
      </c>
      <c r="O2592">
        <v>0</v>
      </c>
      <c r="P2592" t="b">
        <v>0</v>
      </c>
      <c r="Q2592" t="s">
        <v>8282</v>
      </c>
      <c r="R2592">
        <f>ROUND(E2592/D2592*100,0)</f>
        <v>0</v>
      </c>
      <c r="S2592">
        <f>IFERROR(ROUND(E2592/O2592,2),0)</f>
        <v>0</v>
      </c>
      <c r="T2592" s="11" t="s">
        <v>8342</v>
      </c>
      <c r="U2592" t="s">
        <v>8343</v>
      </c>
    </row>
    <row r="2593" spans="1:21" ht="43.2" x14ac:dyDescent="0.3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5">
        <f t="shared" si="80"/>
        <v>42442.864861111113</v>
      </c>
      <c r="K2593">
        <v>1452721524</v>
      </c>
      <c r="L2593" s="15">
        <f>(((K2593/60)/60)/24)+DATE(1970,1,1)</f>
        <v>42382.906527777777</v>
      </c>
      <c r="M2593" s="10">
        <f t="shared" si="81"/>
        <v>2016</v>
      </c>
      <c r="N2593" t="b">
        <v>0</v>
      </c>
      <c r="O2593">
        <v>2</v>
      </c>
      <c r="P2593" t="b">
        <v>0</v>
      </c>
      <c r="Q2593" t="s">
        <v>8282</v>
      </c>
      <c r="R2593">
        <f>ROUND(E2593/D2593*100,0)</f>
        <v>2</v>
      </c>
      <c r="S2593">
        <f>IFERROR(ROUND(E2593/O2593,2),0)</f>
        <v>13</v>
      </c>
      <c r="T2593" s="11" t="s">
        <v>8342</v>
      </c>
      <c r="U2593" t="s">
        <v>8343</v>
      </c>
    </row>
    <row r="2594" spans="1:21" ht="57.6" x14ac:dyDescent="0.3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5">
        <f t="shared" si="80"/>
        <v>41917.801168981481</v>
      </c>
      <c r="K2594">
        <v>1409944421</v>
      </c>
      <c r="L2594" s="15">
        <f>(((K2594/60)/60)/24)+DATE(1970,1,1)</f>
        <v>41887.801168981481</v>
      </c>
      <c r="M2594" s="10">
        <f t="shared" si="81"/>
        <v>2014</v>
      </c>
      <c r="N2594" t="b">
        <v>0</v>
      </c>
      <c r="O2594">
        <v>1</v>
      </c>
      <c r="P2594" t="b">
        <v>0</v>
      </c>
      <c r="Q2594" t="s">
        <v>8282</v>
      </c>
      <c r="R2594">
        <f>ROUND(E2594/D2594*100,0)</f>
        <v>0</v>
      </c>
      <c r="S2594">
        <f>IFERROR(ROUND(E2594/O2594,2),0)</f>
        <v>50</v>
      </c>
      <c r="T2594" s="11" t="s">
        <v>8342</v>
      </c>
      <c r="U2594" t="s">
        <v>8343</v>
      </c>
    </row>
    <row r="2595" spans="1:21" ht="43.2" x14ac:dyDescent="0.3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5">
        <f t="shared" si="80"/>
        <v>42119.84520833334</v>
      </c>
      <c r="K2595">
        <v>1427401026</v>
      </c>
      <c r="L2595" s="15">
        <f>(((K2595/60)/60)/24)+DATE(1970,1,1)</f>
        <v>42089.84520833334</v>
      </c>
      <c r="M2595" s="10">
        <f t="shared" si="81"/>
        <v>2015</v>
      </c>
      <c r="N2595" t="b">
        <v>0</v>
      </c>
      <c r="O2595">
        <v>0</v>
      </c>
      <c r="P2595" t="b">
        <v>0</v>
      </c>
      <c r="Q2595" t="s">
        <v>8282</v>
      </c>
      <c r="R2595">
        <f>ROUND(E2595/D2595*100,0)</f>
        <v>0</v>
      </c>
      <c r="S2595">
        <f>IFERROR(ROUND(E2595/O2595,2),0)</f>
        <v>0</v>
      </c>
      <c r="T2595" s="11" t="s">
        <v>8342</v>
      </c>
      <c r="U2595" t="s">
        <v>8343</v>
      </c>
    </row>
    <row r="2596" spans="1:21" ht="43.2" x14ac:dyDescent="0.3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5">
        <f t="shared" si="80"/>
        <v>41858.967916666668</v>
      </c>
      <c r="K2596">
        <v>1404861228</v>
      </c>
      <c r="L2596" s="15">
        <f>(((K2596/60)/60)/24)+DATE(1970,1,1)</f>
        <v>41828.967916666668</v>
      </c>
      <c r="M2596" s="10">
        <f t="shared" si="81"/>
        <v>2014</v>
      </c>
      <c r="N2596" t="b">
        <v>0</v>
      </c>
      <c r="O2596">
        <v>1</v>
      </c>
      <c r="P2596" t="b">
        <v>0</v>
      </c>
      <c r="Q2596" t="s">
        <v>8282</v>
      </c>
      <c r="R2596">
        <f>ROUND(E2596/D2596*100,0)</f>
        <v>0</v>
      </c>
      <c r="S2596">
        <f>IFERROR(ROUND(E2596/O2596,2),0)</f>
        <v>1</v>
      </c>
      <c r="T2596" s="11" t="s">
        <v>8342</v>
      </c>
      <c r="U2596" t="s">
        <v>8343</v>
      </c>
    </row>
    <row r="2597" spans="1:21" ht="28.8" x14ac:dyDescent="0.3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5">
        <f t="shared" si="80"/>
        <v>42790.244212962964</v>
      </c>
      <c r="K2597">
        <v>1485323500</v>
      </c>
      <c r="L2597" s="15">
        <f>(((K2597/60)/60)/24)+DATE(1970,1,1)</f>
        <v>42760.244212962964</v>
      </c>
      <c r="M2597" s="10">
        <f t="shared" si="81"/>
        <v>2017</v>
      </c>
      <c r="N2597" t="b">
        <v>0</v>
      </c>
      <c r="O2597">
        <v>19</v>
      </c>
      <c r="P2597" t="b">
        <v>0</v>
      </c>
      <c r="Q2597" t="s">
        <v>8282</v>
      </c>
      <c r="R2597">
        <f>ROUND(E2597/D2597*100,0)</f>
        <v>12</v>
      </c>
      <c r="S2597">
        <f>IFERROR(ROUND(E2597/O2597,2),0)</f>
        <v>96.05</v>
      </c>
      <c r="T2597" s="11" t="s">
        <v>8342</v>
      </c>
      <c r="U2597" t="s">
        <v>8343</v>
      </c>
    </row>
    <row r="2598" spans="1:21" ht="43.2" x14ac:dyDescent="0.3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5">
        <f t="shared" si="80"/>
        <v>41858.664456018516</v>
      </c>
      <c r="K2598">
        <v>1404835009</v>
      </c>
      <c r="L2598" s="15">
        <f>(((K2598/60)/60)/24)+DATE(1970,1,1)</f>
        <v>41828.664456018516</v>
      </c>
      <c r="M2598" s="10">
        <f t="shared" si="81"/>
        <v>2014</v>
      </c>
      <c r="N2598" t="b">
        <v>0</v>
      </c>
      <c r="O2598">
        <v>27</v>
      </c>
      <c r="P2598" t="b">
        <v>0</v>
      </c>
      <c r="Q2598" t="s">
        <v>8282</v>
      </c>
      <c r="R2598">
        <f>ROUND(E2598/D2598*100,0)</f>
        <v>24</v>
      </c>
      <c r="S2598">
        <f>IFERROR(ROUND(E2598/O2598,2),0)</f>
        <v>305.77999999999997</v>
      </c>
      <c r="T2598" s="11" t="s">
        <v>8342</v>
      </c>
      <c r="U2598" t="s">
        <v>8343</v>
      </c>
    </row>
    <row r="2599" spans="1:21" ht="43.2" x14ac:dyDescent="0.3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5">
        <f t="shared" si="80"/>
        <v>42540.341631944444</v>
      </c>
      <c r="K2599">
        <v>1463731917</v>
      </c>
      <c r="L2599" s="15">
        <f>(((K2599/60)/60)/24)+DATE(1970,1,1)</f>
        <v>42510.341631944444</v>
      </c>
      <c r="M2599" s="10">
        <f t="shared" si="81"/>
        <v>2016</v>
      </c>
      <c r="N2599" t="b">
        <v>0</v>
      </c>
      <c r="O2599">
        <v>7</v>
      </c>
      <c r="P2599" t="b">
        <v>0</v>
      </c>
      <c r="Q2599" t="s">
        <v>8282</v>
      </c>
      <c r="R2599">
        <f>ROUND(E2599/D2599*100,0)</f>
        <v>6</v>
      </c>
      <c r="S2599">
        <f>IFERROR(ROUND(E2599/O2599,2),0)</f>
        <v>12.14</v>
      </c>
      <c r="T2599" s="11" t="s">
        <v>8342</v>
      </c>
      <c r="U2599" t="s">
        <v>8343</v>
      </c>
    </row>
    <row r="2600" spans="1:21" ht="43.2" x14ac:dyDescent="0.3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5">
        <f t="shared" si="80"/>
        <v>42270.840289351851</v>
      </c>
      <c r="K2600">
        <v>1440447001</v>
      </c>
      <c r="L2600" s="15">
        <f>(((K2600/60)/60)/24)+DATE(1970,1,1)</f>
        <v>42240.840289351851</v>
      </c>
      <c r="M2600" s="10">
        <f t="shared" si="81"/>
        <v>2015</v>
      </c>
      <c r="N2600" t="b">
        <v>0</v>
      </c>
      <c r="O2600">
        <v>14</v>
      </c>
      <c r="P2600" t="b">
        <v>0</v>
      </c>
      <c r="Q2600" t="s">
        <v>8282</v>
      </c>
      <c r="R2600">
        <f>ROUND(E2600/D2600*100,0)</f>
        <v>39</v>
      </c>
      <c r="S2600">
        <f>IFERROR(ROUND(E2600/O2600,2),0)</f>
        <v>83.57</v>
      </c>
      <c r="T2600" s="11" t="s">
        <v>8342</v>
      </c>
      <c r="U2600" t="s">
        <v>8343</v>
      </c>
    </row>
    <row r="2601" spans="1:21" ht="28.8" x14ac:dyDescent="0.3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5">
        <f t="shared" si="80"/>
        <v>41854.754016203704</v>
      </c>
      <c r="K2601">
        <v>1403201147</v>
      </c>
      <c r="L2601" s="15">
        <f>(((K2601/60)/60)/24)+DATE(1970,1,1)</f>
        <v>41809.754016203704</v>
      </c>
      <c r="M2601" s="10">
        <f t="shared" si="81"/>
        <v>2014</v>
      </c>
      <c r="N2601" t="b">
        <v>0</v>
      </c>
      <c r="O2601">
        <v>5</v>
      </c>
      <c r="P2601" t="b">
        <v>0</v>
      </c>
      <c r="Q2601" t="s">
        <v>8282</v>
      </c>
      <c r="R2601">
        <f>ROUND(E2601/D2601*100,0)</f>
        <v>1</v>
      </c>
      <c r="S2601">
        <f>IFERROR(ROUND(E2601/O2601,2),0)</f>
        <v>18</v>
      </c>
      <c r="T2601" s="11" t="s">
        <v>8342</v>
      </c>
      <c r="U2601" t="s">
        <v>8343</v>
      </c>
    </row>
    <row r="2602" spans="1:21" ht="43.2" x14ac:dyDescent="0.3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5">
        <f t="shared" si="80"/>
        <v>42454.858796296292</v>
      </c>
      <c r="K2602">
        <v>1453757800</v>
      </c>
      <c r="L2602" s="15">
        <f>(((K2602/60)/60)/24)+DATE(1970,1,1)</f>
        <v>42394.900462962964</v>
      </c>
      <c r="M2602" s="10">
        <f t="shared" si="81"/>
        <v>2016</v>
      </c>
      <c r="N2602" t="b">
        <v>0</v>
      </c>
      <c r="O2602">
        <v>30</v>
      </c>
      <c r="P2602" t="b">
        <v>0</v>
      </c>
      <c r="Q2602" t="s">
        <v>8282</v>
      </c>
      <c r="R2602">
        <f>ROUND(E2602/D2602*100,0)</f>
        <v>7</v>
      </c>
      <c r="S2602">
        <f>IFERROR(ROUND(E2602/O2602,2),0)</f>
        <v>115.53</v>
      </c>
      <c r="T2602" s="11" t="s">
        <v>8342</v>
      </c>
      <c r="U2602" t="s">
        <v>8343</v>
      </c>
    </row>
    <row r="2603" spans="1:21" ht="57.6" x14ac:dyDescent="0.3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5">
        <f t="shared" si="80"/>
        <v>41165.165972222225</v>
      </c>
      <c r="K2603">
        <v>1346276349</v>
      </c>
      <c r="L2603" s="15">
        <f>(((K2603/60)/60)/24)+DATE(1970,1,1)</f>
        <v>41150.902187499996</v>
      </c>
      <c r="M2603" s="10">
        <f t="shared" si="81"/>
        <v>2012</v>
      </c>
      <c r="N2603" t="b">
        <v>1</v>
      </c>
      <c r="O2603">
        <v>151</v>
      </c>
      <c r="P2603" t="b">
        <v>1</v>
      </c>
      <c r="Q2603" t="s">
        <v>8299</v>
      </c>
      <c r="R2603">
        <f>ROUND(E2603/D2603*100,0)</f>
        <v>661</v>
      </c>
      <c r="S2603">
        <f>IFERROR(ROUND(E2603/O2603,2),0)</f>
        <v>21.9</v>
      </c>
      <c r="T2603" s="11" t="s">
        <v>8325</v>
      </c>
      <c r="U2603" t="s">
        <v>8361</v>
      </c>
    </row>
    <row r="2604" spans="1:21" ht="43.2" x14ac:dyDescent="0.3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5">
        <f t="shared" si="80"/>
        <v>41955.888888888891</v>
      </c>
      <c r="K2604">
        <v>1412358968</v>
      </c>
      <c r="L2604" s="15">
        <f>(((K2604/60)/60)/24)+DATE(1970,1,1)</f>
        <v>41915.747314814813</v>
      </c>
      <c r="M2604" s="10">
        <f t="shared" si="81"/>
        <v>2014</v>
      </c>
      <c r="N2604" t="b">
        <v>1</v>
      </c>
      <c r="O2604">
        <v>489</v>
      </c>
      <c r="P2604" t="b">
        <v>1</v>
      </c>
      <c r="Q2604" t="s">
        <v>8299</v>
      </c>
      <c r="R2604">
        <f>ROUND(E2604/D2604*100,0)</f>
        <v>326</v>
      </c>
      <c r="S2604">
        <f>IFERROR(ROUND(E2604/O2604,2),0)</f>
        <v>80.02</v>
      </c>
      <c r="T2604" s="11" t="s">
        <v>8325</v>
      </c>
      <c r="U2604" t="s">
        <v>8361</v>
      </c>
    </row>
    <row r="2605" spans="1:21" ht="28.8" x14ac:dyDescent="0.3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5">
        <f t="shared" si="80"/>
        <v>41631.912662037037</v>
      </c>
      <c r="K2605">
        <v>1386626054</v>
      </c>
      <c r="L2605" s="15">
        <f>(((K2605/60)/60)/24)+DATE(1970,1,1)</f>
        <v>41617.912662037037</v>
      </c>
      <c r="M2605" s="10">
        <f t="shared" si="81"/>
        <v>2013</v>
      </c>
      <c r="N2605" t="b">
        <v>1</v>
      </c>
      <c r="O2605">
        <v>50</v>
      </c>
      <c r="P2605" t="b">
        <v>1</v>
      </c>
      <c r="Q2605" t="s">
        <v>8299</v>
      </c>
      <c r="R2605">
        <f>ROUND(E2605/D2605*100,0)</f>
        <v>101</v>
      </c>
      <c r="S2605">
        <f>IFERROR(ROUND(E2605/O2605,2),0)</f>
        <v>35.520000000000003</v>
      </c>
      <c r="T2605" s="11" t="s">
        <v>8325</v>
      </c>
      <c r="U2605" t="s">
        <v>8361</v>
      </c>
    </row>
    <row r="2606" spans="1:21" ht="43.2" x14ac:dyDescent="0.3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5">
        <f t="shared" si="80"/>
        <v>41028.051192129627</v>
      </c>
      <c r="K2606">
        <v>1333070023</v>
      </c>
      <c r="L2606" s="15">
        <f>(((K2606/60)/60)/24)+DATE(1970,1,1)</f>
        <v>40998.051192129627</v>
      </c>
      <c r="M2606" s="10">
        <f t="shared" si="81"/>
        <v>2012</v>
      </c>
      <c r="N2606" t="b">
        <v>1</v>
      </c>
      <c r="O2606">
        <v>321</v>
      </c>
      <c r="P2606" t="b">
        <v>1</v>
      </c>
      <c r="Q2606" t="s">
        <v>8299</v>
      </c>
      <c r="R2606">
        <f>ROUND(E2606/D2606*100,0)</f>
        <v>104</v>
      </c>
      <c r="S2606">
        <f>IFERROR(ROUND(E2606/O2606,2),0)</f>
        <v>64.930000000000007</v>
      </c>
      <c r="T2606" s="11" t="s">
        <v>8325</v>
      </c>
      <c r="U2606" t="s">
        <v>8361</v>
      </c>
    </row>
    <row r="2607" spans="1:21" ht="43.2" x14ac:dyDescent="0.3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5">
        <f t="shared" si="80"/>
        <v>42538.541550925926</v>
      </c>
      <c r="K2607">
        <v>1463576390</v>
      </c>
      <c r="L2607" s="15">
        <f>(((K2607/60)/60)/24)+DATE(1970,1,1)</f>
        <v>42508.541550925926</v>
      </c>
      <c r="M2607" s="10">
        <f t="shared" si="81"/>
        <v>2016</v>
      </c>
      <c r="N2607" t="b">
        <v>1</v>
      </c>
      <c r="O2607">
        <v>1762</v>
      </c>
      <c r="P2607" t="b">
        <v>1</v>
      </c>
      <c r="Q2607" t="s">
        <v>8299</v>
      </c>
      <c r="R2607">
        <f>ROUND(E2607/D2607*100,0)</f>
        <v>107</v>
      </c>
      <c r="S2607">
        <f>IFERROR(ROUND(E2607/O2607,2),0)</f>
        <v>60.97</v>
      </c>
      <c r="T2607" s="11" t="s">
        <v>8325</v>
      </c>
      <c r="U2607" t="s">
        <v>8361</v>
      </c>
    </row>
    <row r="2608" spans="1:21" ht="57.6" x14ac:dyDescent="0.3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5">
        <f t="shared" si="80"/>
        <v>41758.712754629632</v>
      </c>
      <c r="K2608">
        <v>1396026382</v>
      </c>
      <c r="L2608" s="15">
        <f>(((K2608/60)/60)/24)+DATE(1970,1,1)</f>
        <v>41726.712754629632</v>
      </c>
      <c r="M2608" s="10">
        <f t="shared" si="81"/>
        <v>2014</v>
      </c>
      <c r="N2608" t="b">
        <v>1</v>
      </c>
      <c r="O2608">
        <v>385</v>
      </c>
      <c r="P2608" t="b">
        <v>1</v>
      </c>
      <c r="Q2608" t="s">
        <v>8299</v>
      </c>
      <c r="R2608">
        <f>ROUND(E2608/D2608*100,0)</f>
        <v>110</v>
      </c>
      <c r="S2608">
        <f>IFERROR(ROUND(E2608/O2608,2),0)</f>
        <v>31.44</v>
      </c>
      <c r="T2608" s="11" t="s">
        <v>8325</v>
      </c>
      <c r="U2608" t="s">
        <v>8361</v>
      </c>
    </row>
    <row r="2609" spans="1:21" ht="43.2" x14ac:dyDescent="0.3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5">
        <f t="shared" si="80"/>
        <v>42228.083333333328</v>
      </c>
      <c r="K2609">
        <v>1435611572</v>
      </c>
      <c r="L2609" s="15">
        <f>(((K2609/60)/60)/24)+DATE(1970,1,1)</f>
        <v>42184.874675925923</v>
      </c>
      <c r="M2609" s="10">
        <f t="shared" si="81"/>
        <v>2015</v>
      </c>
      <c r="N2609" t="b">
        <v>1</v>
      </c>
      <c r="O2609">
        <v>398</v>
      </c>
      <c r="P2609" t="b">
        <v>1</v>
      </c>
      <c r="Q2609" t="s">
        <v>8299</v>
      </c>
      <c r="R2609">
        <f>ROUND(E2609/D2609*100,0)</f>
        <v>408</v>
      </c>
      <c r="S2609">
        <f>IFERROR(ROUND(E2609/O2609,2),0)</f>
        <v>81.95</v>
      </c>
      <c r="T2609" s="11" t="s">
        <v>8325</v>
      </c>
      <c r="U2609" t="s">
        <v>8361</v>
      </c>
    </row>
    <row r="2610" spans="1:21" ht="43.2" x14ac:dyDescent="0.3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5">
        <f t="shared" si="80"/>
        <v>42809</v>
      </c>
      <c r="K2610">
        <v>1485976468</v>
      </c>
      <c r="L2610" s="15">
        <f>(((K2610/60)/60)/24)+DATE(1970,1,1)</f>
        <v>42767.801712962959</v>
      </c>
      <c r="M2610" s="10">
        <f t="shared" si="81"/>
        <v>2017</v>
      </c>
      <c r="N2610" t="b">
        <v>1</v>
      </c>
      <c r="O2610">
        <v>304</v>
      </c>
      <c r="P2610" t="b">
        <v>1</v>
      </c>
      <c r="Q2610" t="s">
        <v>8299</v>
      </c>
      <c r="R2610">
        <f>ROUND(E2610/D2610*100,0)</f>
        <v>224</v>
      </c>
      <c r="S2610">
        <f>IFERROR(ROUND(E2610/O2610,2),0)</f>
        <v>58.93</v>
      </c>
      <c r="T2610" s="11" t="s">
        <v>8325</v>
      </c>
      <c r="U2610" t="s">
        <v>8361</v>
      </c>
    </row>
    <row r="2611" spans="1:21" ht="57.6" x14ac:dyDescent="0.3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5">
        <f t="shared" si="80"/>
        <v>41105.237858796296</v>
      </c>
      <c r="K2611">
        <v>1339738951</v>
      </c>
      <c r="L2611" s="15">
        <f>(((K2611/60)/60)/24)+DATE(1970,1,1)</f>
        <v>41075.237858796296</v>
      </c>
      <c r="M2611" s="10">
        <f t="shared" si="81"/>
        <v>2012</v>
      </c>
      <c r="N2611" t="b">
        <v>1</v>
      </c>
      <c r="O2611">
        <v>676</v>
      </c>
      <c r="P2611" t="b">
        <v>1</v>
      </c>
      <c r="Q2611" t="s">
        <v>8299</v>
      </c>
      <c r="R2611">
        <f>ROUND(E2611/D2611*100,0)</f>
        <v>304</v>
      </c>
      <c r="S2611">
        <f>IFERROR(ROUND(E2611/O2611,2),0)</f>
        <v>157.29</v>
      </c>
      <c r="T2611" s="11" t="s">
        <v>8325</v>
      </c>
      <c r="U2611" t="s">
        <v>8361</v>
      </c>
    </row>
    <row r="2612" spans="1:21" ht="43.2" x14ac:dyDescent="0.3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5">
        <f t="shared" si="80"/>
        <v>42604.290972222225</v>
      </c>
      <c r="K2612">
        <v>1468444125</v>
      </c>
      <c r="L2612" s="15">
        <f>(((K2612/60)/60)/24)+DATE(1970,1,1)</f>
        <v>42564.881076388891</v>
      </c>
      <c r="M2612" s="10">
        <f t="shared" si="81"/>
        <v>2016</v>
      </c>
      <c r="N2612" t="b">
        <v>1</v>
      </c>
      <c r="O2612">
        <v>577</v>
      </c>
      <c r="P2612" t="b">
        <v>1</v>
      </c>
      <c r="Q2612" t="s">
        <v>8299</v>
      </c>
      <c r="R2612">
        <f>ROUND(E2612/D2612*100,0)</f>
        <v>141</v>
      </c>
      <c r="S2612">
        <f>IFERROR(ROUND(E2612/O2612,2),0)</f>
        <v>55.76</v>
      </c>
      <c r="T2612" s="11" t="s">
        <v>8325</v>
      </c>
      <c r="U2612" t="s">
        <v>8361</v>
      </c>
    </row>
    <row r="2613" spans="1:21" ht="57.6" x14ac:dyDescent="0.3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5">
        <f t="shared" si="80"/>
        <v>42737.957638888889</v>
      </c>
      <c r="K2613">
        <v>1480493014</v>
      </c>
      <c r="L2613" s="15">
        <f>(((K2613/60)/60)/24)+DATE(1970,1,1)</f>
        <v>42704.335810185185</v>
      </c>
      <c r="M2613" s="10">
        <f t="shared" si="81"/>
        <v>2016</v>
      </c>
      <c r="N2613" t="b">
        <v>1</v>
      </c>
      <c r="O2613">
        <v>3663</v>
      </c>
      <c r="P2613" t="b">
        <v>1</v>
      </c>
      <c r="Q2613" t="s">
        <v>8299</v>
      </c>
      <c r="R2613">
        <f>ROUND(E2613/D2613*100,0)</f>
        <v>2791</v>
      </c>
      <c r="S2613">
        <f>IFERROR(ROUND(E2613/O2613,2),0)</f>
        <v>83.8</v>
      </c>
      <c r="T2613" s="11" t="s">
        <v>8325</v>
      </c>
      <c r="U2613" t="s">
        <v>8361</v>
      </c>
    </row>
    <row r="2614" spans="1:21" ht="43.2" x14ac:dyDescent="0.3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5">
        <f t="shared" si="80"/>
        <v>42013.143171296295</v>
      </c>
      <c r="K2614">
        <v>1418095570</v>
      </c>
      <c r="L2614" s="15">
        <f>(((K2614/60)/60)/24)+DATE(1970,1,1)</f>
        <v>41982.143171296295</v>
      </c>
      <c r="M2614" s="10">
        <f t="shared" si="81"/>
        <v>2014</v>
      </c>
      <c r="N2614" t="b">
        <v>1</v>
      </c>
      <c r="O2614">
        <v>294</v>
      </c>
      <c r="P2614" t="b">
        <v>1</v>
      </c>
      <c r="Q2614" t="s">
        <v>8299</v>
      </c>
      <c r="R2614">
        <f>ROUND(E2614/D2614*100,0)</f>
        <v>172</v>
      </c>
      <c r="S2614">
        <f>IFERROR(ROUND(E2614/O2614,2),0)</f>
        <v>58.42</v>
      </c>
      <c r="T2614" s="11" t="s">
        <v>8325</v>
      </c>
      <c r="U2614" t="s">
        <v>8361</v>
      </c>
    </row>
    <row r="2615" spans="1:21" ht="43.2" x14ac:dyDescent="0.3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5">
        <f t="shared" si="80"/>
        <v>41173.81821759259</v>
      </c>
      <c r="K2615">
        <v>1345664294</v>
      </c>
      <c r="L2615" s="15">
        <f>(((K2615/60)/60)/24)+DATE(1970,1,1)</f>
        <v>41143.81821759259</v>
      </c>
      <c r="M2615" s="10">
        <f t="shared" si="81"/>
        <v>2012</v>
      </c>
      <c r="N2615" t="b">
        <v>1</v>
      </c>
      <c r="O2615">
        <v>28</v>
      </c>
      <c r="P2615" t="b">
        <v>1</v>
      </c>
      <c r="Q2615" t="s">
        <v>8299</v>
      </c>
      <c r="R2615">
        <f>ROUND(E2615/D2615*100,0)</f>
        <v>101</v>
      </c>
      <c r="S2615">
        <f>IFERROR(ROUND(E2615/O2615,2),0)</f>
        <v>270.57</v>
      </c>
      <c r="T2615" s="11" t="s">
        <v>8325</v>
      </c>
      <c r="U2615" t="s">
        <v>8361</v>
      </c>
    </row>
    <row r="2616" spans="1:21" ht="43.2" x14ac:dyDescent="0.3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5">
        <f t="shared" si="80"/>
        <v>41759.208333333336</v>
      </c>
      <c r="K2616">
        <v>1396371612</v>
      </c>
      <c r="L2616" s="15">
        <f>(((K2616/60)/60)/24)+DATE(1970,1,1)</f>
        <v>41730.708472222221</v>
      </c>
      <c r="M2616" s="10">
        <f t="shared" si="81"/>
        <v>2014</v>
      </c>
      <c r="N2616" t="b">
        <v>1</v>
      </c>
      <c r="O2616">
        <v>100</v>
      </c>
      <c r="P2616" t="b">
        <v>1</v>
      </c>
      <c r="Q2616" t="s">
        <v>8299</v>
      </c>
      <c r="R2616">
        <f>ROUND(E2616/D2616*100,0)</f>
        <v>102</v>
      </c>
      <c r="S2616">
        <f>IFERROR(ROUND(E2616/O2616,2),0)</f>
        <v>107.1</v>
      </c>
      <c r="T2616" s="11" t="s">
        <v>8325</v>
      </c>
      <c r="U2616" t="s">
        <v>8361</v>
      </c>
    </row>
    <row r="2617" spans="1:21" ht="43.2" x14ac:dyDescent="0.3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5">
        <f t="shared" si="80"/>
        <v>42490.5</v>
      </c>
      <c r="K2617">
        <v>1458820564</v>
      </c>
      <c r="L2617" s="15">
        <f>(((K2617/60)/60)/24)+DATE(1970,1,1)</f>
        <v>42453.49726851852</v>
      </c>
      <c r="M2617" s="10">
        <f t="shared" si="81"/>
        <v>2016</v>
      </c>
      <c r="N2617" t="b">
        <v>0</v>
      </c>
      <c r="O2617">
        <v>72</v>
      </c>
      <c r="P2617" t="b">
        <v>1</v>
      </c>
      <c r="Q2617" t="s">
        <v>8299</v>
      </c>
      <c r="R2617">
        <f>ROUND(E2617/D2617*100,0)</f>
        <v>170</v>
      </c>
      <c r="S2617">
        <f>IFERROR(ROUND(E2617/O2617,2),0)</f>
        <v>47.18</v>
      </c>
      <c r="T2617" s="11" t="s">
        <v>8325</v>
      </c>
      <c r="U2617" t="s">
        <v>8361</v>
      </c>
    </row>
    <row r="2618" spans="1:21" ht="43.2" x14ac:dyDescent="0.3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5">
        <f t="shared" si="80"/>
        <v>42241.99454861111</v>
      </c>
      <c r="K2618">
        <v>1437954729</v>
      </c>
      <c r="L2618" s="15">
        <f>(((K2618/60)/60)/24)+DATE(1970,1,1)</f>
        <v>42211.99454861111</v>
      </c>
      <c r="M2618" s="10">
        <f t="shared" si="81"/>
        <v>2015</v>
      </c>
      <c r="N2618" t="b">
        <v>1</v>
      </c>
      <c r="O2618">
        <v>238</v>
      </c>
      <c r="P2618" t="b">
        <v>1</v>
      </c>
      <c r="Q2618" t="s">
        <v>8299</v>
      </c>
      <c r="R2618">
        <f>ROUND(E2618/D2618*100,0)</f>
        <v>115</v>
      </c>
      <c r="S2618">
        <f>IFERROR(ROUND(E2618/O2618,2),0)</f>
        <v>120.31</v>
      </c>
      <c r="T2618" s="11" t="s">
        <v>8325</v>
      </c>
      <c r="U2618" t="s">
        <v>8361</v>
      </c>
    </row>
    <row r="2619" spans="1:21" ht="43.2" x14ac:dyDescent="0.3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5">
        <f t="shared" si="80"/>
        <v>41932.874432870369</v>
      </c>
      <c r="K2619">
        <v>1411246751</v>
      </c>
      <c r="L2619" s="15">
        <f>(((K2619/60)/60)/24)+DATE(1970,1,1)</f>
        <v>41902.874432870369</v>
      </c>
      <c r="M2619" s="10">
        <f t="shared" si="81"/>
        <v>2014</v>
      </c>
      <c r="N2619" t="b">
        <v>1</v>
      </c>
      <c r="O2619">
        <v>159</v>
      </c>
      <c r="P2619" t="b">
        <v>1</v>
      </c>
      <c r="Q2619" t="s">
        <v>8299</v>
      </c>
      <c r="R2619">
        <f>ROUND(E2619/D2619*100,0)</f>
        <v>878</v>
      </c>
      <c r="S2619">
        <f>IFERROR(ROUND(E2619/O2619,2),0)</f>
        <v>27.6</v>
      </c>
      <c r="T2619" s="11" t="s">
        <v>8325</v>
      </c>
      <c r="U2619" t="s">
        <v>8361</v>
      </c>
    </row>
    <row r="2620" spans="1:21" ht="28.8" x14ac:dyDescent="0.3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5">
        <f t="shared" si="80"/>
        <v>42339.834039351852</v>
      </c>
      <c r="K2620">
        <v>1443812461</v>
      </c>
      <c r="L2620" s="15">
        <f>(((K2620/60)/60)/24)+DATE(1970,1,1)</f>
        <v>42279.792372685188</v>
      </c>
      <c r="M2620" s="10">
        <f t="shared" si="81"/>
        <v>2015</v>
      </c>
      <c r="N2620" t="b">
        <v>1</v>
      </c>
      <c r="O2620">
        <v>77</v>
      </c>
      <c r="P2620" t="b">
        <v>1</v>
      </c>
      <c r="Q2620" t="s">
        <v>8299</v>
      </c>
      <c r="R2620">
        <f>ROUND(E2620/D2620*100,0)</f>
        <v>105</v>
      </c>
      <c r="S2620">
        <f>IFERROR(ROUND(E2620/O2620,2),0)</f>
        <v>205.3</v>
      </c>
      <c r="T2620" s="11" t="s">
        <v>8325</v>
      </c>
      <c r="U2620" t="s">
        <v>8361</v>
      </c>
    </row>
    <row r="2621" spans="1:21" ht="43.2" x14ac:dyDescent="0.3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5">
        <f t="shared" si="80"/>
        <v>42300.458333333328</v>
      </c>
      <c r="K2621">
        <v>1443302004</v>
      </c>
      <c r="L2621" s="15">
        <f>(((K2621/60)/60)/24)+DATE(1970,1,1)</f>
        <v>42273.884305555555</v>
      </c>
      <c r="M2621" s="10">
        <f t="shared" si="81"/>
        <v>2015</v>
      </c>
      <c r="N2621" t="b">
        <v>1</v>
      </c>
      <c r="O2621">
        <v>53</v>
      </c>
      <c r="P2621" t="b">
        <v>1</v>
      </c>
      <c r="Q2621" t="s">
        <v>8299</v>
      </c>
      <c r="R2621">
        <f>ROUND(E2621/D2621*100,0)</f>
        <v>188</v>
      </c>
      <c r="S2621">
        <f>IFERROR(ROUND(E2621/O2621,2),0)</f>
        <v>35.549999999999997</v>
      </c>
      <c r="T2621" s="11" t="s">
        <v>8325</v>
      </c>
      <c r="U2621" t="s">
        <v>8361</v>
      </c>
    </row>
    <row r="2622" spans="1:21" ht="43.2" x14ac:dyDescent="0.3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5">
        <f t="shared" si="80"/>
        <v>42288.041666666672</v>
      </c>
      <c r="K2622">
        <v>1441339242</v>
      </c>
      <c r="L2622" s="15">
        <f>(((K2622/60)/60)/24)+DATE(1970,1,1)</f>
        <v>42251.16715277778</v>
      </c>
      <c r="M2622" s="10">
        <f t="shared" si="81"/>
        <v>2015</v>
      </c>
      <c r="N2622" t="b">
        <v>1</v>
      </c>
      <c r="O2622">
        <v>1251</v>
      </c>
      <c r="P2622" t="b">
        <v>1</v>
      </c>
      <c r="Q2622" t="s">
        <v>8299</v>
      </c>
      <c r="R2622">
        <f>ROUND(E2622/D2622*100,0)</f>
        <v>144</v>
      </c>
      <c r="S2622">
        <f>IFERROR(ROUND(E2622/O2622,2),0)</f>
        <v>74.64</v>
      </c>
      <c r="T2622" s="11" t="s">
        <v>8325</v>
      </c>
      <c r="U2622" t="s">
        <v>8361</v>
      </c>
    </row>
    <row r="2623" spans="1:21" ht="43.2" x14ac:dyDescent="0.3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5">
        <f t="shared" si="80"/>
        <v>42145.74754629629</v>
      </c>
      <c r="K2623">
        <v>1429638988</v>
      </c>
      <c r="L2623" s="15">
        <f>(((K2623/60)/60)/24)+DATE(1970,1,1)</f>
        <v>42115.74754629629</v>
      </c>
      <c r="M2623" s="10">
        <f t="shared" si="81"/>
        <v>2015</v>
      </c>
      <c r="N2623" t="b">
        <v>1</v>
      </c>
      <c r="O2623">
        <v>465</v>
      </c>
      <c r="P2623" t="b">
        <v>1</v>
      </c>
      <c r="Q2623" t="s">
        <v>8299</v>
      </c>
      <c r="R2623">
        <f>ROUND(E2623/D2623*100,0)</f>
        <v>146</v>
      </c>
      <c r="S2623">
        <f>IFERROR(ROUND(E2623/O2623,2),0)</f>
        <v>47.06</v>
      </c>
      <c r="T2623" s="11" t="s">
        <v>8325</v>
      </c>
      <c r="U2623" t="s">
        <v>8361</v>
      </c>
    </row>
    <row r="2624" spans="1:21" ht="43.2" x14ac:dyDescent="0.3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5">
        <f t="shared" si="80"/>
        <v>42734.74324074074</v>
      </c>
      <c r="K2624">
        <v>1479232216</v>
      </c>
      <c r="L2624" s="15">
        <f>(((K2624/60)/60)/24)+DATE(1970,1,1)</f>
        <v>42689.74324074074</v>
      </c>
      <c r="M2624" s="10">
        <f t="shared" si="81"/>
        <v>2016</v>
      </c>
      <c r="N2624" t="b">
        <v>0</v>
      </c>
      <c r="O2624">
        <v>74</v>
      </c>
      <c r="P2624" t="b">
        <v>1</v>
      </c>
      <c r="Q2624" t="s">
        <v>8299</v>
      </c>
      <c r="R2624">
        <f>ROUND(E2624/D2624*100,0)</f>
        <v>131</v>
      </c>
      <c r="S2624">
        <f>IFERROR(ROUND(E2624/O2624,2),0)</f>
        <v>26.59</v>
      </c>
      <c r="T2624" s="11" t="s">
        <v>8325</v>
      </c>
      <c r="U2624" t="s">
        <v>8361</v>
      </c>
    </row>
    <row r="2625" spans="1:21" ht="43.2" x14ac:dyDescent="0.3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5">
        <f t="shared" si="80"/>
        <v>42706.256550925929</v>
      </c>
      <c r="K2625">
        <v>1479449366</v>
      </c>
      <c r="L2625" s="15">
        <f>(((K2625/60)/60)/24)+DATE(1970,1,1)</f>
        <v>42692.256550925929</v>
      </c>
      <c r="M2625" s="10">
        <f t="shared" si="81"/>
        <v>2016</v>
      </c>
      <c r="N2625" t="b">
        <v>0</v>
      </c>
      <c r="O2625">
        <v>62</v>
      </c>
      <c r="P2625" t="b">
        <v>1</v>
      </c>
      <c r="Q2625" t="s">
        <v>8299</v>
      </c>
      <c r="R2625">
        <f>ROUND(E2625/D2625*100,0)</f>
        <v>114</v>
      </c>
      <c r="S2625">
        <f>IFERROR(ROUND(E2625/O2625,2),0)</f>
        <v>36.770000000000003</v>
      </c>
      <c r="T2625" s="11" t="s">
        <v>8325</v>
      </c>
      <c r="U2625" t="s">
        <v>8361</v>
      </c>
    </row>
    <row r="2626" spans="1:21" ht="43.2" x14ac:dyDescent="0.3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5">
        <f t="shared" si="80"/>
        <v>41165.42155092593</v>
      </c>
      <c r="K2626">
        <v>1345716422</v>
      </c>
      <c r="L2626" s="15">
        <f>(((K2626/60)/60)/24)+DATE(1970,1,1)</f>
        <v>41144.42155092593</v>
      </c>
      <c r="M2626" s="10">
        <f t="shared" si="81"/>
        <v>2012</v>
      </c>
      <c r="N2626" t="b">
        <v>0</v>
      </c>
      <c r="O2626">
        <v>3468</v>
      </c>
      <c r="P2626" t="b">
        <v>1</v>
      </c>
      <c r="Q2626" t="s">
        <v>8299</v>
      </c>
      <c r="R2626">
        <f>ROUND(E2626/D2626*100,0)</f>
        <v>1379</v>
      </c>
      <c r="S2626">
        <f>IFERROR(ROUND(E2626/O2626,2),0)</f>
        <v>31.82</v>
      </c>
      <c r="T2626" s="11" t="s">
        <v>8325</v>
      </c>
      <c r="U2626" t="s">
        <v>8361</v>
      </c>
    </row>
    <row r="2627" spans="1:21" ht="57.6" x14ac:dyDescent="0.3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5">
        <f t="shared" ref="J2627:J2690" si="82">(((I2627/60)/60)/24)+DATE(1970,1,1)</f>
        <v>42683.851944444439</v>
      </c>
      <c r="K2627">
        <v>1476559608</v>
      </c>
      <c r="L2627" s="15">
        <f>(((K2627/60)/60)/24)+DATE(1970,1,1)</f>
        <v>42658.810277777782</v>
      </c>
      <c r="M2627" s="10">
        <f t="shared" ref="M2627:M2690" si="83">YEAR(L2627)</f>
        <v>2016</v>
      </c>
      <c r="N2627" t="b">
        <v>0</v>
      </c>
      <c r="O2627">
        <v>52</v>
      </c>
      <c r="P2627" t="b">
        <v>1</v>
      </c>
      <c r="Q2627" t="s">
        <v>8299</v>
      </c>
      <c r="R2627">
        <f>ROUND(E2627/D2627*100,0)</f>
        <v>956</v>
      </c>
      <c r="S2627">
        <f>IFERROR(ROUND(E2627/O2627,2),0)</f>
        <v>27.58</v>
      </c>
      <c r="T2627" s="11" t="s">
        <v>8325</v>
      </c>
      <c r="U2627" t="s">
        <v>8361</v>
      </c>
    </row>
    <row r="2628" spans="1:21" ht="43.2" x14ac:dyDescent="0.3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5">
        <f t="shared" si="82"/>
        <v>42158.628113425926</v>
      </c>
      <c r="K2628">
        <v>1430751869</v>
      </c>
      <c r="L2628" s="15">
        <f>(((K2628/60)/60)/24)+DATE(1970,1,1)</f>
        <v>42128.628113425926</v>
      </c>
      <c r="M2628" s="10">
        <f t="shared" si="83"/>
        <v>2015</v>
      </c>
      <c r="N2628" t="b">
        <v>0</v>
      </c>
      <c r="O2628">
        <v>50</v>
      </c>
      <c r="P2628" t="b">
        <v>1</v>
      </c>
      <c r="Q2628" t="s">
        <v>8299</v>
      </c>
      <c r="R2628">
        <f>ROUND(E2628/D2628*100,0)</f>
        <v>112</v>
      </c>
      <c r="S2628">
        <f>IFERROR(ROUND(E2628/O2628,2),0)</f>
        <v>56</v>
      </c>
      <c r="T2628" s="11" t="s">
        <v>8325</v>
      </c>
      <c r="U2628" t="s">
        <v>8361</v>
      </c>
    </row>
    <row r="2629" spans="1:21" ht="43.2" x14ac:dyDescent="0.3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5">
        <f t="shared" si="82"/>
        <v>42334.871076388896</v>
      </c>
      <c r="K2629">
        <v>1445975661</v>
      </c>
      <c r="L2629" s="15">
        <f>(((K2629/60)/60)/24)+DATE(1970,1,1)</f>
        <v>42304.829409722224</v>
      </c>
      <c r="M2629" s="10">
        <f t="shared" si="83"/>
        <v>2015</v>
      </c>
      <c r="N2629" t="b">
        <v>0</v>
      </c>
      <c r="O2629">
        <v>45</v>
      </c>
      <c r="P2629" t="b">
        <v>1</v>
      </c>
      <c r="Q2629" t="s">
        <v>8299</v>
      </c>
      <c r="R2629">
        <f>ROUND(E2629/D2629*100,0)</f>
        <v>647</v>
      </c>
      <c r="S2629">
        <f>IFERROR(ROUND(E2629/O2629,2),0)</f>
        <v>21.56</v>
      </c>
      <c r="T2629" s="11" t="s">
        <v>8325</v>
      </c>
      <c r="U2629" t="s">
        <v>8361</v>
      </c>
    </row>
    <row r="2630" spans="1:21" ht="43.2" x14ac:dyDescent="0.3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5">
        <f t="shared" si="82"/>
        <v>41973.966053240743</v>
      </c>
      <c r="K2630">
        <v>1415661067</v>
      </c>
      <c r="L2630" s="15">
        <f>(((K2630/60)/60)/24)+DATE(1970,1,1)</f>
        <v>41953.966053240743</v>
      </c>
      <c r="M2630" s="10">
        <f t="shared" si="83"/>
        <v>2014</v>
      </c>
      <c r="N2630" t="b">
        <v>0</v>
      </c>
      <c r="O2630">
        <v>21</v>
      </c>
      <c r="P2630" t="b">
        <v>1</v>
      </c>
      <c r="Q2630" t="s">
        <v>8299</v>
      </c>
      <c r="R2630">
        <f>ROUND(E2630/D2630*100,0)</f>
        <v>110</v>
      </c>
      <c r="S2630">
        <f>IFERROR(ROUND(E2630/O2630,2),0)</f>
        <v>44.1</v>
      </c>
      <c r="T2630" s="11" t="s">
        <v>8325</v>
      </c>
      <c r="U2630" t="s">
        <v>8361</v>
      </c>
    </row>
    <row r="2631" spans="1:21" ht="28.8" x14ac:dyDescent="0.3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5">
        <f t="shared" si="82"/>
        <v>42138.538449074069</v>
      </c>
      <c r="K2631">
        <v>1429016122</v>
      </c>
      <c r="L2631" s="15">
        <f>(((K2631/60)/60)/24)+DATE(1970,1,1)</f>
        <v>42108.538449074069</v>
      </c>
      <c r="M2631" s="10">
        <f t="shared" si="83"/>
        <v>2015</v>
      </c>
      <c r="N2631" t="b">
        <v>0</v>
      </c>
      <c r="O2631">
        <v>100</v>
      </c>
      <c r="P2631" t="b">
        <v>1</v>
      </c>
      <c r="Q2631" t="s">
        <v>8299</v>
      </c>
      <c r="R2631">
        <f>ROUND(E2631/D2631*100,0)</f>
        <v>128</v>
      </c>
      <c r="S2631">
        <f>IFERROR(ROUND(E2631/O2631,2),0)</f>
        <v>63.87</v>
      </c>
      <c r="T2631" s="11" t="s">
        <v>8325</v>
      </c>
      <c r="U2631" t="s">
        <v>8361</v>
      </c>
    </row>
    <row r="2632" spans="1:21" ht="43.2" x14ac:dyDescent="0.3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5">
        <f t="shared" si="82"/>
        <v>42551.416666666672</v>
      </c>
      <c r="K2632">
        <v>1464921112</v>
      </c>
      <c r="L2632" s="15">
        <f>(((K2632/60)/60)/24)+DATE(1970,1,1)</f>
        <v>42524.105462962965</v>
      </c>
      <c r="M2632" s="10">
        <f t="shared" si="83"/>
        <v>2016</v>
      </c>
      <c r="N2632" t="b">
        <v>0</v>
      </c>
      <c r="O2632">
        <v>81</v>
      </c>
      <c r="P2632" t="b">
        <v>1</v>
      </c>
      <c r="Q2632" t="s">
        <v>8299</v>
      </c>
      <c r="R2632">
        <f>ROUND(E2632/D2632*100,0)</f>
        <v>158</v>
      </c>
      <c r="S2632">
        <f>IFERROR(ROUND(E2632/O2632,2),0)</f>
        <v>38.99</v>
      </c>
      <c r="T2632" s="11" t="s">
        <v>8325</v>
      </c>
      <c r="U2632" t="s">
        <v>8361</v>
      </c>
    </row>
    <row r="2633" spans="1:21" ht="43.2" x14ac:dyDescent="0.3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5">
        <f t="shared" si="82"/>
        <v>42246.169293981482</v>
      </c>
      <c r="K2633">
        <v>1438488227</v>
      </c>
      <c r="L2633" s="15">
        <f>(((K2633/60)/60)/24)+DATE(1970,1,1)</f>
        <v>42218.169293981482</v>
      </c>
      <c r="M2633" s="10">
        <f t="shared" si="83"/>
        <v>2015</v>
      </c>
      <c r="N2633" t="b">
        <v>0</v>
      </c>
      <c r="O2633">
        <v>286</v>
      </c>
      <c r="P2633" t="b">
        <v>1</v>
      </c>
      <c r="Q2633" t="s">
        <v>8299</v>
      </c>
      <c r="R2633">
        <f>ROUND(E2633/D2633*100,0)</f>
        <v>115</v>
      </c>
      <c r="S2633">
        <f>IFERROR(ROUND(E2633/O2633,2),0)</f>
        <v>80.19</v>
      </c>
      <c r="T2633" s="11" t="s">
        <v>8325</v>
      </c>
      <c r="U2633" t="s">
        <v>8361</v>
      </c>
    </row>
    <row r="2634" spans="1:21" ht="43.2" x14ac:dyDescent="0.3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5">
        <f t="shared" si="82"/>
        <v>42519.061793981484</v>
      </c>
      <c r="K2634">
        <v>1462325339</v>
      </c>
      <c r="L2634" s="15">
        <f>(((K2634/60)/60)/24)+DATE(1970,1,1)</f>
        <v>42494.061793981484</v>
      </c>
      <c r="M2634" s="10">
        <f t="shared" si="83"/>
        <v>2016</v>
      </c>
      <c r="N2634" t="b">
        <v>0</v>
      </c>
      <c r="O2634">
        <v>42</v>
      </c>
      <c r="P2634" t="b">
        <v>1</v>
      </c>
      <c r="Q2634" t="s">
        <v>8299</v>
      </c>
      <c r="R2634">
        <f>ROUND(E2634/D2634*100,0)</f>
        <v>137</v>
      </c>
      <c r="S2634">
        <f>IFERROR(ROUND(E2634/O2634,2),0)</f>
        <v>34.9</v>
      </c>
      <c r="T2634" s="11" t="s">
        <v>8325</v>
      </c>
      <c r="U2634" t="s">
        <v>8361</v>
      </c>
    </row>
    <row r="2635" spans="1:21" ht="43.2" x14ac:dyDescent="0.3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5">
        <f t="shared" si="82"/>
        <v>41697.958333333336</v>
      </c>
      <c r="K2635">
        <v>1390938332</v>
      </c>
      <c r="L2635" s="15">
        <f>(((K2635/60)/60)/24)+DATE(1970,1,1)</f>
        <v>41667.823287037041</v>
      </c>
      <c r="M2635" s="10">
        <f t="shared" si="83"/>
        <v>2014</v>
      </c>
      <c r="N2635" t="b">
        <v>0</v>
      </c>
      <c r="O2635">
        <v>199</v>
      </c>
      <c r="P2635" t="b">
        <v>1</v>
      </c>
      <c r="Q2635" t="s">
        <v>8299</v>
      </c>
      <c r="R2635">
        <f>ROUND(E2635/D2635*100,0)</f>
        <v>355</v>
      </c>
      <c r="S2635">
        <f>IFERROR(ROUND(E2635/O2635,2),0)</f>
        <v>89.1</v>
      </c>
      <c r="T2635" s="11" t="s">
        <v>8325</v>
      </c>
      <c r="U2635" t="s">
        <v>8361</v>
      </c>
    </row>
    <row r="2636" spans="1:21" ht="43.2" x14ac:dyDescent="0.3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5">
        <f t="shared" si="82"/>
        <v>42642.656493055561</v>
      </c>
      <c r="K2636">
        <v>1472571921</v>
      </c>
      <c r="L2636" s="15">
        <f>(((K2636/60)/60)/24)+DATE(1970,1,1)</f>
        <v>42612.656493055561</v>
      </c>
      <c r="M2636" s="10">
        <f t="shared" si="83"/>
        <v>2016</v>
      </c>
      <c r="N2636" t="b">
        <v>0</v>
      </c>
      <c r="O2636">
        <v>25</v>
      </c>
      <c r="P2636" t="b">
        <v>1</v>
      </c>
      <c r="Q2636" t="s">
        <v>8299</v>
      </c>
      <c r="R2636">
        <f>ROUND(E2636/D2636*100,0)</f>
        <v>106</v>
      </c>
      <c r="S2636">
        <f>IFERROR(ROUND(E2636/O2636,2),0)</f>
        <v>39.44</v>
      </c>
      <c r="T2636" s="11" t="s">
        <v>8325</v>
      </c>
      <c r="U2636" t="s">
        <v>8361</v>
      </c>
    </row>
    <row r="2637" spans="1:21" ht="43.2" x14ac:dyDescent="0.3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5">
        <f t="shared" si="82"/>
        <v>42072.909270833334</v>
      </c>
      <c r="K2637">
        <v>1422917361</v>
      </c>
      <c r="L2637" s="15">
        <f>(((K2637/60)/60)/24)+DATE(1970,1,1)</f>
        <v>42037.950937500005</v>
      </c>
      <c r="M2637" s="10">
        <f t="shared" si="83"/>
        <v>2015</v>
      </c>
      <c r="N2637" t="b">
        <v>0</v>
      </c>
      <c r="O2637">
        <v>84</v>
      </c>
      <c r="P2637" t="b">
        <v>1</v>
      </c>
      <c r="Q2637" t="s">
        <v>8299</v>
      </c>
      <c r="R2637">
        <f>ROUND(E2637/D2637*100,0)</f>
        <v>100</v>
      </c>
      <c r="S2637">
        <f>IFERROR(ROUND(E2637/O2637,2),0)</f>
        <v>136.9</v>
      </c>
      <c r="T2637" s="11" t="s">
        <v>8325</v>
      </c>
      <c r="U2637" t="s">
        <v>8361</v>
      </c>
    </row>
    <row r="2638" spans="1:21" ht="57.6" x14ac:dyDescent="0.3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5">
        <f t="shared" si="82"/>
        <v>42659.041666666672</v>
      </c>
      <c r="K2638">
        <v>1474641914</v>
      </c>
      <c r="L2638" s="15">
        <f>(((K2638/60)/60)/24)+DATE(1970,1,1)</f>
        <v>42636.614745370374</v>
      </c>
      <c r="M2638" s="10">
        <f t="shared" si="83"/>
        <v>2016</v>
      </c>
      <c r="N2638" t="b">
        <v>0</v>
      </c>
      <c r="O2638">
        <v>50</v>
      </c>
      <c r="P2638" t="b">
        <v>1</v>
      </c>
      <c r="Q2638" t="s">
        <v>8299</v>
      </c>
      <c r="R2638">
        <f>ROUND(E2638/D2638*100,0)</f>
        <v>187</v>
      </c>
      <c r="S2638">
        <f>IFERROR(ROUND(E2638/O2638,2),0)</f>
        <v>37.46</v>
      </c>
      <c r="T2638" s="11" t="s">
        <v>8325</v>
      </c>
      <c r="U2638" t="s">
        <v>8361</v>
      </c>
    </row>
    <row r="2639" spans="1:21" ht="28.8" x14ac:dyDescent="0.3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5">
        <f t="shared" si="82"/>
        <v>42655.549479166672</v>
      </c>
      <c r="K2639">
        <v>1474895475</v>
      </c>
      <c r="L2639" s="15">
        <f>(((K2639/60)/60)/24)+DATE(1970,1,1)</f>
        <v>42639.549479166672</v>
      </c>
      <c r="M2639" s="10">
        <f t="shared" si="83"/>
        <v>2016</v>
      </c>
      <c r="N2639" t="b">
        <v>0</v>
      </c>
      <c r="O2639">
        <v>26</v>
      </c>
      <c r="P2639" t="b">
        <v>1</v>
      </c>
      <c r="Q2639" t="s">
        <v>8299</v>
      </c>
      <c r="R2639">
        <f>ROUND(E2639/D2639*100,0)</f>
        <v>166</v>
      </c>
      <c r="S2639">
        <f>IFERROR(ROUND(E2639/O2639,2),0)</f>
        <v>31.96</v>
      </c>
      <c r="T2639" s="11" t="s">
        <v>8325</v>
      </c>
      <c r="U2639" t="s">
        <v>8361</v>
      </c>
    </row>
    <row r="2640" spans="1:21" ht="43.2" x14ac:dyDescent="0.3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5">
        <f t="shared" si="82"/>
        <v>42019.913136574076</v>
      </c>
      <c r="K2640">
        <v>1418766895</v>
      </c>
      <c r="L2640" s="15">
        <f>(((K2640/60)/60)/24)+DATE(1970,1,1)</f>
        <v>41989.913136574076</v>
      </c>
      <c r="M2640" s="10">
        <f t="shared" si="83"/>
        <v>2014</v>
      </c>
      <c r="N2640" t="b">
        <v>0</v>
      </c>
      <c r="O2640">
        <v>14</v>
      </c>
      <c r="P2640" t="b">
        <v>1</v>
      </c>
      <c r="Q2640" t="s">
        <v>8299</v>
      </c>
      <c r="R2640">
        <f>ROUND(E2640/D2640*100,0)</f>
        <v>102</v>
      </c>
      <c r="S2640">
        <f>IFERROR(ROUND(E2640/O2640,2),0)</f>
        <v>25.21</v>
      </c>
      <c r="T2640" s="11" t="s">
        <v>8325</v>
      </c>
      <c r="U2640" t="s">
        <v>8361</v>
      </c>
    </row>
    <row r="2641" spans="1:21" ht="43.2" x14ac:dyDescent="0.3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5">
        <f t="shared" si="82"/>
        <v>42054.86513888889</v>
      </c>
      <c r="K2641">
        <v>1421786748</v>
      </c>
      <c r="L2641" s="15">
        <f>(((K2641/60)/60)/24)+DATE(1970,1,1)</f>
        <v>42024.86513888889</v>
      </c>
      <c r="M2641" s="10">
        <f t="shared" si="83"/>
        <v>2015</v>
      </c>
      <c r="N2641" t="b">
        <v>0</v>
      </c>
      <c r="O2641">
        <v>49</v>
      </c>
      <c r="P2641" t="b">
        <v>1</v>
      </c>
      <c r="Q2641" t="s">
        <v>8299</v>
      </c>
      <c r="R2641">
        <f>ROUND(E2641/D2641*100,0)</f>
        <v>164</v>
      </c>
      <c r="S2641">
        <f>IFERROR(ROUND(E2641/O2641,2),0)</f>
        <v>10.039999999999999</v>
      </c>
      <c r="T2641" s="11" t="s">
        <v>8325</v>
      </c>
      <c r="U2641" t="s">
        <v>8361</v>
      </c>
    </row>
    <row r="2642" spans="1:21" ht="57.6" x14ac:dyDescent="0.3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5">
        <f t="shared" si="82"/>
        <v>42163.160578703704</v>
      </c>
      <c r="K2642">
        <v>1428551474</v>
      </c>
      <c r="L2642" s="15">
        <f>(((K2642/60)/60)/24)+DATE(1970,1,1)</f>
        <v>42103.160578703704</v>
      </c>
      <c r="M2642" s="10">
        <f t="shared" si="83"/>
        <v>2015</v>
      </c>
      <c r="N2642" t="b">
        <v>0</v>
      </c>
      <c r="O2642">
        <v>69</v>
      </c>
      <c r="P2642" t="b">
        <v>1</v>
      </c>
      <c r="Q2642" t="s">
        <v>8299</v>
      </c>
      <c r="R2642">
        <f>ROUND(E2642/D2642*100,0)</f>
        <v>106</v>
      </c>
      <c r="S2642">
        <f>IFERROR(ROUND(E2642/O2642,2),0)</f>
        <v>45.94</v>
      </c>
      <c r="T2642" s="11" t="s">
        <v>8325</v>
      </c>
      <c r="U2642" t="s">
        <v>8361</v>
      </c>
    </row>
    <row r="2643" spans="1:21" ht="28.8" x14ac:dyDescent="0.3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5">
        <f t="shared" si="82"/>
        <v>41897.839583333334</v>
      </c>
      <c r="K2643">
        <v>1409341863</v>
      </c>
      <c r="L2643" s="15">
        <f>(((K2643/60)/60)/24)+DATE(1970,1,1)</f>
        <v>41880.827118055553</v>
      </c>
      <c r="M2643" s="10">
        <f t="shared" si="83"/>
        <v>2014</v>
      </c>
      <c r="N2643" t="b">
        <v>0</v>
      </c>
      <c r="O2643">
        <v>1</v>
      </c>
      <c r="P2643" t="b">
        <v>0</v>
      </c>
      <c r="Q2643" t="s">
        <v>8299</v>
      </c>
      <c r="R2643">
        <f>ROUND(E2643/D2643*100,0)</f>
        <v>1</v>
      </c>
      <c r="S2643">
        <f>IFERROR(ROUND(E2643/O2643,2),0)</f>
        <v>15</v>
      </c>
      <c r="T2643" s="11" t="s">
        <v>8325</v>
      </c>
      <c r="U2643" t="s">
        <v>8361</v>
      </c>
    </row>
    <row r="2644" spans="1:21" ht="57.6" x14ac:dyDescent="0.3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5">
        <f t="shared" si="82"/>
        <v>42566.289583333331</v>
      </c>
      <c r="K2644">
        <v>1465970108</v>
      </c>
      <c r="L2644" s="15">
        <f>(((K2644/60)/60)/24)+DATE(1970,1,1)</f>
        <v>42536.246620370366</v>
      </c>
      <c r="M2644" s="10">
        <f t="shared" si="83"/>
        <v>2016</v>
      </c>
      <c r="N2644" t="b">
        <v>0</v>
      </c>
      <c r="O2644">
        <v>0</v>
      </c>
      <c r="P2644" t="b">
        <v>0</v>
      </c>
      <c r="Q2644" t="s">
        <v>8299</v>
      </c>
      <c r="R2644">
        <f>ROUND(E2644/D2644*100,0)</f>
        <v>0</v>
      </c>
      <c r="S2644">
        <f>IFERROR(ROUND(E2644/O2644,2),0)</f>
        <v>0</v>
      </c>
      <c r="T2644" s="11" t="s">
        <v>8325</v>
      </c>
      <c r="U2644" t="s">
        <v>8361</v>
      </c>
    </row>
    <row r="2645" spans="1:21" ht="43.2" x14ac:dyDescent="0.3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5">
        <f t="shared" si="82"/>
        <v>42725.332638888889</v>
      </c>
      <c r="K2645">
        <v>1479218315</v>
      </c>
      <c r="L2645" s="15">
        <f>(((K2645/60)/60)/24)+DATE(1970,1,1)</f>
        <v>42689.582349537035</v>
      </c>
      <c r="M2645" s="10">
        <f t="shared" si="83"/>
        <v>2016</v>
      </c>
      <c r="N2645" t="b">
        <v>1</v>
      </c>
      <c r="O2645">
        <v>1501</v>
      </c>
      <c r="P2645" t="b">
        <v>0</v>
      </c>
      <c r="Q2645" t="s">
        <v>8299</v>
      </c>
      <c r="R2645">
        <f>ROUND(E2645/D2645*100,0)</f>
        <v>34</v>
      </c>
      <c r="S2645">
        <f>IFERROR(ROUND(E2645/O2645,2),0)</f>
        <v>223.58</v>
      </c>
      <c r="T2645" s="11" t="s">
        <v>8325</v>
      </c>
      <c r="U2645" t="s">
        <v>8361</v>
      </c>
    </row>
    <row r="2646" spans="1:21" ht="43.2" x14ac:dyDescent="0.3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5">
        <f t="shared" si="82"/>
        <v>42804.792071759264</v>
      </c>
      <c r="K2646">
        <v>1486580435</v>
      </c>
      <c r="L2646" s="15">
        <f>(((K2646/60)/60)/24)+DATE(1970,1,1)</f>
        <v>42774.792071759264</v>
      </c>
      <c r="M2646" s="10">
        <f t="shared" si="83"/>
        <v>2017</v>
      </c>
      <c r="N2646" t="b">
        <v>1</v>
      </c>
      <c r="O2646">
        <v>52</v>
      </c>
      <c r="P2646" t="b">
        <v>0</v>
      </c>
      <c r="Q2646" t="s">
        <v>8299</v>
      </c>
      <c r="R2646">
        <f>ROUND(E2646/D2646*100,0)</f>
        <v>2</v>
      </c>
      <c r="S2646">
        <f>IFERROR(ROUND(E2646/O2646,2),0)</f>
        <v>39.479999999999997</v>
      </c>
      <c r="T2646" s="11" t="s">
        <v>8325</v>
      </c>
      <c r="U2646" t="s">
        <v>8361</v>
      </c>
    </row>
    <row r="2647" spans="1:21" ht="43.2" x14ac:dyDescent="0.3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5">
        <f t="shared" si="82"/>
        <v>41951.884293981479</v>
      </c>
      <c r="K2647">
        <v>1412885603</v>
      </c>
      <c r="L2647" s="15">
        <f>(((K2647/60)/60)/24)+DATE(1970,1,1)</f>
        <v>41921.842627314814</v>
      </c>
      <c r="M2647" s="10">
        <f t="shared" si="83"/>
        <v>2014</v>
      </c>
      <c r="N2647" t="b">
        <v>1</v>
      </c>
      <c r="O2647">
        <v>23</v>
      </c>
      <c r="P2647" t="b">
        <v>0</v>
      </c>
      <c r="Q2647" t="s">
        <v>8299</v>
      </c>
      <c r="R2647">
        <f>ROUND(E2647/D2647*100,0)</f>
        <v>11</v>
      </c>
      <c r="S2647">
        <f>IFERROR(ROUND(E2647/O2647,2),0)</f>
        <v>91.3</v>
      </c>
      <c r="T2647" s="11" t="s">
        <v>8325</v>
      </c>
      <c r="U2647" t="s">
        <v>8361</v>
      </c>
    </row>
    <row r="2648" spans="1:21" ht="43.2" x14ac:dyDescent="0.3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5">
        <f t="shared" si="82"/>
        <v>42256.313298611116</v>
      </c>
      <c r="K2648">
        <v>1439191869</v>
      </c>
      <c r="L2648" s="15">
        <f>(((K2648/60)/60)/24)+DATE(1970,1,1)</f>
        <v>42226.313298611116</v>
      </c>
      <c r="M2648" s="10">
        <f t="shared" si="83"/>
        <v>2015</v>
      </c>
      <c r="N2648" t="b">
        <v>1</v>
      </c>
      <c r="O2648">
        <v>535</v>
      </c>
      <c r="P2648" t="b">
        <v>0</v>
      </c>
      <c r="Q2648" t="s">
        <v>8299</v>
      </c>
      <c r="R2648">
        <f>ROUND(E2648/D2648*100,0)</f>
        <v>8</v>
      </c>
      <c r="S2648">
        <f>IFERROR(ROUND(E2648/O2648,2),0)</f>
        <v>78.67</v>
      </c>
      <c r="T2648" s="11" t="s">
        <v>8325</v>
      </c>
      <c r="U2648" t="s">
        <v>8361</v>
      </c>
    </row>
    <row r="2649" spans="1:21" ht="43.2" x14ac:dyDescent="0.3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5">
        <f t="shared" si="82"/>
        <v>42230.261793981481</v>
      </c>
      <c r="K2649">
        <v>1436941019</v>
      </c>
      <c r="L2649" s="15">
        <f>(((K2649/60)/60)/24)+DATE(1970,1,1)</f>
        <v>42200.261793981481</v>
      </c>
      <c r="M2649" s="10">
        <f t="shared" si="83"/>
        <v>2015</v>
      </c>
      <c r="N2649" t="b">
        <v>0</v>
      </c>
      <c r="O2649">
        <v>3</v>
      </c>
      <c r="P2649" t="b">
        <v>0</v>
      </c>
      <c r="Q2649" t="s">
        <v>8299</v>
      </c>
      <c r="R2649">
        <f>ROUND(E2649/D2649*100,0)</f>
        <v>1</v>
      </c>
      <c r="S2649">
        <f>IFERROR(ROUND(E2649/O2649,2),0)</f>
        <v>12</v>
      </c>
      <c r="T2649" s="11" t="s">
        <v>8325</v>
      </c>
      <c r="U2649" t="s">
        <v>8361</v>
      </c>
    </row>
    <row r="2650" spans="1:21" ht="57.6" x14ac:dyDescent="0.3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5">
        <f t="shared" si="82"/>
        <v>42438.714814814812</v>
      </c>
      <c r="K2650">
        <v>1454951360</v>
      </c>
      <c r="L2650" s="15">
        <f>(((K2650/60)/60)/24)+DATE(1970,1,1)</f>
        <v>42408.714814814812</v>
      </c>
      <c r="M2650" s="10">
        <f t="shared" si="83"/>
        <v>2016</v>
      </c>
      <c r="N2650" t="b">
        <v>0</v>
      </c>
      <c r="O2650">
        <v>6</v>
      </c>
      <c r="P2650" t="b">
        <v>0</v>
      </c>
      <c r="Q2650" t="s">
        <v>8299</v>
      </c>
      <c r="R2650">
        <f>ROUND(E2650/D2650*100,0)</f>
        <v>1</v>
      </c>
      <c r="S2650">
        <f>IFERROR(ROUND(E2650/O2650,2),0)</f>
        <v>17.670000000000002</v>
      </c>
      <c r="T2650" s="11" t="s">
        <v>8325</v>
      </c>
      <c r="U2650" t="s">
        <v>8361</v>
      </c>
    </row>
    <row r="2651" spans="1:21" ht="28.8" x14ac:dyDescent="0.3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5">
        <f t="shared" si="82"/>
        <v>42401.99700231482</v>
      </c>
      <c r="K2651">
        <v>1449186941</v>
      </c>
      <c r="L2651" s="15">
        <f>(((K2651/60)/60)/24)+DATE(1970,1,1)</f>
        <v>42341.99700231482</v>
      </c>
      <c r="M2651" s="10">
        <f t="shared" si="83"/>
        <v>2015</v>
      </c>
      <c r="N2651" t="b">
        <v>0</v>
      </c>
      <c r="O2651">
        <v>3</v>
      </c>
      <c r="P2651" t="b">
        <v>0</v>
      </c>
      <c r="Q2651" t="s">
        <v>8299</v>
      </c>
      <c r="R2651">
        <f>ROUND(E2651/D2651*100,0)</f>
        <v>0</v>
      </c>
      <c r="S2651">
        <f>IFERROR(ROUND(E2651/O2651,2),0)</f>
        <v>41.33</v>
      </c>
      <c r="T2651" s="11" t="s">
        <v>8325</v>
      </c>
      <c r="U2651" t="s">
        <v>8361</v>
      </c>
    </row>
    <row r="2652" spans="1:21" ht="57.6" x14ac:dyDescent="0.3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5">
        <f t="shared" si="82"/>
        <v>42725.624340277776</v>
      </c>
      <c r="K2652">
        <v>1479740343</v>
      </c>
      <c r="L2652" s="15">
        <f>(((K2652/60)/60)/24)+DATE(1970,1,1)</f>
        <v>42695.624340277776</v>
      </c>
      <c r="M2652" s="10">
        <f t="shared" si="83"/>
        <v>2016</v>
      </c>
      <c r="N2652" t="b">
        <v>0</v>
      </c>
      <c r="O2652">
        <v>5</v>
      </c>
      <c r="P2652" t="b">
        <v>0</v>
      </c>
      <c r="Q2652" t="s">
        <v>8299</v>
      </c>
      <c r="R2652">
        <f>ROUND(E2652/D2652*100,0)</f>
        <v>1</v>
      </c>
      <c r="S2652">
        <f>IFERROR(ROUND(E2652/O2652,2),0)</f>
        <v>71.599999999999994</v>
      </c>
      <c r="T2652" s="11" t="s">
        <v>8325</v>
      </c>
      <c r="U2652" t="s">
        <v>8361</v>
      </c>
    </row>
    <row r="2653" spans="1:21" ht="43.2" x14ac:dyDescent="0.3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5">
        <f t="shared" si="82"/>
        <v>42355.805659722217</v>
      </c>
      <c r="K2653">
        <v>1447960809</v>
      </c>
      <c r="L2653" s="15">
        <f>(((K2653/60)/60)/24)+DATE(1970,1,1)</f>
        <v>42327.805659722217</v>
      </c>
      <c r="M2653" s="10">
        <f t="shared" si="83"/>
        <v>2015</v>
      </c>
      <c r="N2653" t="b">
        <v>0</v>
      </c>
      <c r="O2653">
        <v>17</v>
      </c>
      <c r="P2653" t="b">
        <v>0</v>
      </c>
      <c r="Q2653" t="s">
        <v>8299</v>
      </c>
      <c r="R2653">
        <f>ROUND(E2653/D2653*100,0)</f>
        <v>2</v>
      </c>
      <c r="S2653">
        <f>IFERROR(ROUND(E2653/O2653,2),0)</f>
        <v>307.82</v>
      </c>
      <c r="T2653" s="11" t="s">
        <v>8325</v>
      </c>
      <c r="U2653" t="s">
        <v>8361</v>
      </c>
    </row>
    <row r="2654" spans="1:21" ht="43.2" x14ac:dyDescent="0.3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5">
        <f t="shared" si="82"/>
        <v>41983.158854166672</v>
      </c>
      <c r="K2654">
        <v>1415591325</v>
      </c>
      <c r="L2654" s="15">
        <f>(((K2654/60)/60)/24)+DATE(1970,1,1)</f>
        <v>41953.158854166672</v>
      </c>
      <c r="M2654" s="10">
        <f t="shared" si="83"/>
        <v>2014</v>
      </c>
      <c r="N2654" t="b">
        <v>0</v>
      </c>
      <c r="O2654">
        <v>11</v>
      </c>
      <c r="P2654" t="b">
        <v>0</v>
      </c>
      <c r="Q2654" t="s">
        <v>8299</v>
      </c>
      <c r="R2654">
        <f>ROUND(E2654/D2654*100,0)</f>
        <v>1</v>
      </c>
      <c r="S2654">
        <f>IFERROR(ROUND(E2654/O2654,2),0)</f>
        <v>80.45</v>
      </c>
      <c r="T2654" s="11" t="s">
        <v>8325</v>
      </c>
      <c r="U2654" t="s">
        <v>8361</v>
      </c>
    </row>
    <row r="2655" spans="1:21" ht="43.2" x14ac:dyDescent="0.3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5">
        <f t="shared" si="82"/>
        <v>41803.166666666664</v>
      </c>
      <c r="K2655">
        <v>1399909127</v>
      </c>
      <c r="L2655" s="15">
        <f>(((K2655/60)/60)/24)+DATE(1970,1,1)</f>
        <v>41771.651932870373</v>
      </c>
      <c r="M2655" s="10">
        <f t="shared" si="83"/>
        <v>2014</v>
      </c>
      <c r="N2655" t="b">
        <v>0</v>
      </c>
      <c r="O2655">
        <v>70</v>
      </c>
      <c r="P2655" t="b">
        <v>0</v>
      </c>
      <c r="Q2655" t="s">
        <v>8299</v>
      </c>
      <c r="R2655">
        <f>ROUND(E2655/D2655*100,0)</f>
        <v>12</v>
      </c>
      <c r="S2655">
        <f>IFERROR(ROUND(E2655/O2655,2),0)</f>
        <v>83.94</v>
      </c>
      <c r="T2655" s="11" t="s">
        <v>8325</v>
      </c>
      <c r="U2655" t="s">
        <v>8361</v>
      </c>
    </row>
    <row r="2656" spans="1:21" ht="43.2" x14ac:dyDescent="0.3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5">
        <f t="shared" si="82"/>
        <v>42115.559328703705</v>
      </c>
      <c r="K2656">
        <v>1424442326</v>
      </c>
      <c r="L2656" s="15">
        <f>(((K2656/60)/60)/24)+DATE(1970,1,1)</f>
        <v>42055.600995370376</v>
      </c>
      <c r="M2656" s="10">
        <f t="shared" si="83"/>
        <v>2015</v>
      </c>
      <c r="N2656" t="b">
        <v>0</v>
      </c>
      <c r="O2656">
        <v>6</v>
      </c>
      <c r="P2656" t="b">
        <v>0</v>
      </c>
      <c r="Q2656" t="s">
        <v>8299</v>
      </c>
      <c r="R2656">
        <f>ROUND(E2656/D2656*100,0)</f>
        <v>0</v>
      </c>
      <c r="S2656">
        <f>IFERROR(ROUND(E2656/O2656,2),0)</f>
        <v>8.5</v>
      </c>
      <c r="T2656" s="11" t="s">
        <v>8325</v>
      </c>
      <c r="U2656" t="s">
        <v>8361</v>
      </c>
    </row>
    <row r="2657" spans="1:21" x14ac:dyDescent="0.3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5">
        <f t="shared" si="82"/>
        <v>42409.833333333328</v>
      </c>
      <c r="K2657">
        <v>1452631647</v>
      </c>
      <c r="L2657" s="15">
        <f>(((K2657/60)/60)/24)+DATE(1970,1,1)</f>
        <v>42381.866284722222</v>
      </c>
      <c r="M2657" s="10">
        <f t="shared" si="83"/>
        <v>2016</v>
      </c>
      <c r="N2657" t="b">
        <v>0</v>
      </c>
      <c r="O2657">
        <v>43</v>
      </c>
      <c r="P2657" t="b">
        <v>0</v>
      </c>
      <c r="Q2657" t="s">
        <v>8299</v>
      </c>
      <c r="R2657">
        <f>ROUND(E2657/D2657*100,0)</f>
        <v>21</v>
      </c>
      <c r="S2657">
        <f>IFERROR(ROUND(E2657/O2657,2),0)</f>
        <v>73.37</v>
      </c>
      <c r="T2657" s="11" t="s">
        <v>8325</v>
      </c>
      <c r="U2657" t="s">
        <v>8361</v>
      </c>
    </row>
    <row r="2658" spans="1:21" ht="28.8" x14ac:dyDescent="0.3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5">
        <f t="shared" si="82"/>
        <v>42806.791666666672</v>
      </c>
      <c r="K2658">
        <v>1485966688</v>
      </c>
      <c r="L2658" s="15">
        <f>(((K2658/60)/60)/24)+DATE(1970,1,1)</f>
        <v>42767.688518518517</v>
      </c>
      <c r="M2658" s="10">
        <f t="shared" si="83"/>
        <v>2017</v>
      </c>
      <c r="N2658" t="b">
        <v>0</v>
      </c>
      <c r="O2658">
        <v>152</v>
      </c>
      <c r="P2658" t="b">
        <v>0</v>
      </c>
      <c r="Q2658" t="s">
        <v>8299</v>
      </c>
      <c r="R2658">
        <f>ROUND(E2658/D2658*100,0)</f>
        <v>11</v>
      </c>
      <c r="S2658">
        <f>IFERROR(ROUND(E2658/O2658,2),0)</f>
        <v>112.86</v>
      </c>
      <c r="T2658" s="11" t="s">
        <v>8325</v>
      </c>
      <c r="U2658" t="s">
        <v>8361</v>
      </c>
    </row>
    <row r="2659" spans="1:21" ht="43.2" x14ac:dyDescent="0.3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5">
        <f t="shared" si="82"/>
        <v>42585.0625</v>
      </c>
      <c r="K2659">
        <v>1467325053</v>
      </c>
      <c r="L2659" s="15">
        <f>(((K2659/60)/60)/24)+DATE(1970,1,1)</f>
        <v>42551.928854166668</v>
      </c>
      <c r="M2659" s="10">
        <f t="shared" si="83"/>
        <v>2016</v>
      </c>
      <c r="N2659" t="b">
        <v>0</v>
      </c>
      <c r="O2659">
        <v>59</v>
      </c>
      <c r="P2659" t="b">
        <v>0</v>
      </c>
      <c r="Q2659" t="s">
        <v>8299</v>
      </c>
      <c r="R2659">
        <f>ROUND(E2659/D2659*100,0)</f>
        <v>19</v>
      </c>
      <c r="S2659">
        <f>IFERROR(ROUND(E2659/O2659,2),0)</f>
        <v>95.28</v>
      </c>
      <c r="T2659" s="11" t="s">
        <v>8325</v>
      </c>
      <c r="U2659" t="s">
        <v>8361</v>
      </c>
    </row>
    <row r="2660" spans="1:21" ht="43.2" x14ac:dyDescent="0.3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5">
        <f t="shared" si="82"/>
        <v>42581.884189814817</v>
      </c>
      <c r="K2660">
        <v>1467321194</v>
      </c>
      <c r="L2660" s="15">
        <f>(((K2660/60)/60)/24)+DATE(1970,1,1)</f>
        <v>42551.884189814817</v>
      </c>
      <c r="M2660" s="10">
        <f t="shared" si="83"/>
        <v>2016</v>
      </c>
      <c r="N2660" t="b">
        <v>0</v>
      </c>
      <c r="O2660">
        <v>4</v>
      </c>
      <c r="P2660" t="b">
        <v>0</v>
      </c>
      <c r="Q2660" t="s">
        <v>8299</v>
      </c>
      <c r="R2660">
        <f>ROUND(E2660/D2660*100,0)</f>
        <v>0</v>
      </c>
      <c r="S2660">
        <f>IFERROR(ROUND(E2660/O2660,2),0)</f>
        <v>22.75</v>
      </c>
      <c r="T2660" s="11" t="s">
        <v>8325</v>
      </c>
      <c r="U2660" t="s">
        <v>8361</v>
      </c>
    </row>
    <row r="2661" spans="1:21" x14ac:dyDescent="0.3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5">
        <f t="shared" si="82"/>
        <v>42112.069560185191</v>
      </c>
      <c r="K2661">
        <v>1426729210</v>
      </c>
      <c r="L2661" s="15">
        <f>(((K2661/60)/60)/24)+DATE(1970,1,1)</f>
        <v>42082.069560185191</v>
      </c>
      <c r="M2661" s="10">
        <f t="shared" si="83"/>
        <v>2015</v>
      </c>
      <c r="N2661" t="b">
        <v>0</v>
      </c>
      <c r="O2661">
        <v>10</v>
      </c>
      <c r="P2661" t="b">
        <v>0</v>
      </c>
      <c r="Q2661" t="s">
        <v>8299</v>
      </c>
      <c r="R2661">
        <f>ROUND(E2661/D2661*100,0)</f>
        <v>3</v>
      </c>
      <c r="S2661">
        <f>IFERROR(ROUND(E2661/O2661,2),0)</f>
        <v>133.30000000000001</v>
      </c>
      <c r="T2661" s="11" t="s">
        <v>8325</v>
      </c>
      <c r="U2661" t="s">
        <v>8361</v>
      </c>
    </row>
    <row r="2662" spans="1:21" ht="57.6" x14ac:dyDescent="0.3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5">
        <f t="shared" si="82"/>
        <v>42332.754837962959</v>
      </c>
      <c r="K2662">
        <v>1443200818</v>
      </c>
      <c r="L2662" s="15">
        <f>(((K2662/60)/60)/24)+DATE(1970,1,1)</f>
        <v>42272.713171296295</v>
      </c>
      <c r="M2662" s="10">
        <f t="shared" si="83"/>
        <v>2015</v>
      </c>
      <c r="N2662" t="b">
        <v>0</v>
      </c>
      <c r="O2662">
        <v>5</v>
      </c>
      <c r="P2662" t="b">
        <v>0</v>
      </c>
      <c r="Q2662" t="s">
        <v>8299</v>
      </c>
      <c r="R2662">
        <f>ROUND(E2662/D2662*100,0)</f>
        <v>0</v>
      </c>
      <c r="S2662">
        <f>IFERROR(ROUND(E2662/O2662,2),0)</f>
        <v>3.8</v>
      </c>
      <c r="T2662" s="11" t="s">
        <v>8325</v>
      </c>
      <c r="U2662" t="s">
        <v>8361</v>
      </c>
    </row>
    <row r="2663" spans="1:21" ht="43.2" x14ac:dyDescent="0.3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5">
        <f t="shared" si="82"/>
        <v>41572.958449074074</v>
      </c>
      <c r="K2663">
        <v>1380150010</v>
      </c>
      <c r="L2663" s="15">
        <f>(((K2663/60)/60)/24)+DATE(1970,1,1)</f>
        <v>41542.958449074074</v>
      </c>
      <c r="M2663" s="10">
        <f t="shared" si="83"/>
        <v>2013</v>
      </c>
      <c r="N2663" t="b">
        <v>0</v>
      </c>
      <c r="O2663">
        <v>60</v>
      </c>
      <c r="P2663" t="b">
        <v>1</v>
      </c>
      <c r="Q2663" t="s">
        <v>8300</v>
      </c>
      <c r="R2663">
        <f>ROUND(E2663/D2663*100,0)</f>
        <v>103</v>
      </c>
      <c r="S2663">
        <f>IFERROR(ROUND(E2663/O2663,2),0)</f>
        <v>85.75</v>
      </c>
      <c r="T2663" s="11" t="s">
        <v>8325</v>
      </c>
      <c r="U2663" t="s">
        <v>8362</v>
      </c>
    </row>
    <row r="2664" spans="1:21" ht="43.2" x14ac:dyDescent="0.3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5">
        <f t="shared" si="82"/>
        <v>42237.746678240743</v>
      </c>
      <c r="K2664">
        <v>1437587713</v>
      </c>
      <c r="L2664" s="15">
        <f>(((K2664/60)/60)/24)+DATE(1970,1,1)</f>
        <v>42207.746678240743</v>
      </c>
      <c r="M2664" s="10">
        <f t="shared" si="83"/>
        <v>2015</v>
      </c>
      <c r="N2664" t="b">
        <v>0</v>
      </c>
      <c r="O2664">
        <v>80</v>
      </c>
      <c r="P2664" t="b">
        <v>1</v>
      </c>
      <c r="Q2664" t="s">
        <v>8300</v>
      </c>
      <c r="R2664">
        <f>ROUND(E2664/D2664*100,0)</f>
        <v>107</v>
      </c>
      <c r="S2664">
        <f>IFERROR(ROUND(E2664/O2664,2),0)</f>
        <v>267</v>
      </c>
      <c r="T2664" s="11" t="s">
        <v>8325</v>
      </c>
      <c r="U2664" t="s">
        <v>8362</v>
      </c>
    </row>
    <row r="2665" spans="1:21" ht="43.2" x14ac:dyDescent="0.3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5">
        <f t="shared" si="82"/>
        <v>42251.625</v>
      </c>
      <c r="K2665">
        <v>1438873007</v>
      </c>
      <c r="L2665" s="15">
        <f>(((K2665/60)/60)/24)+DATE(1970,1,1)</f>
        <v>42222.622766203705</v>
      </c>
      <c r="M2665" s="10">
        <f t="shared" si="83"/>
        <v>2015</v>
      </c>
      <c r="N2665" t="b">
        <v>0</v>
      </c>
      <c r="O2665">
        <v>56</v>
      </c>
      <c r="P2665" t="b">
        <v>1</v>
      </c>
      <c r="Q2665" t="s">
        <v>8300</v>
      </c>
      <c r="R2665">
        <f>ROUND(E2665/D2665*100,0)</f>
        <v>105</v>
      </c>
      <c r="S2665">
        <f>IFERROR(ROUND(E2665/O2665,2),0)</f>
        <v>373.56</v>
      </c>
      <c r="T2665" s="11" t="s">
        <v>8325</v>
      </c>
      <c r="U2665" t="s">
        <v>8362</v>
      </c>
    </row>
    <row r="2666" spans="1:21" ht="43.2" x14ac:dyDescent="0.3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5">
        <f t="shared" si="82"/>
        <v>42347.290972222225</v>
      </c>
      <c r="K2666">
        <v>1446683797</v>
      </c>
      <c r="L2666" s="15">
        <f>(((K2666/60)/60)/24)+DATE(1970,1,1)</f>
        <v>42313.02542824074</v>
      </c>
      <c r="M2666" s="10">
        <f t="shared" si="83"/>
        <v>2015</v>
      </c>
      <c r="N2666" t="b">
        <v>0</v>
      </c>
      <c r="O2666">
        <v>104</v>
      </c>
      <c r="P2666" t="b">
        <v>1</v>
      </c>
      <c r="Q2666" t="s">
        <v>8300</v>
      </c>
      <c r="R2666">
        <f>ROUND(E2666/D2666*100,0)</f>
        <v>103</v>
      </c>
      <c r="S2666">
        <f>IFERROR(ROUND(E2666/O2666,2),0)</f>
        <v>174.04</v>
      </c>
      <c r="T2666" s="11" t="s">
        <v>8325</v>
      </c>
      <c r="U2666" t="s">
        <v>8362</v>
      </c>
    </row>
    <row r="2667" spans="1:21" ht="43.2" x14ac:dyDescent="0.3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5">
        <f t="shared" si="82"/>
        <v>42128.895532407405</v>
      </c>
      <c r="K2667">
        <v>1426886974</v>
      </c>
      <c r="L2667" s="15">
        <f>(((K2667/60)/60)/24)+DATE(1970,1,1)</f>
        <v>42083.895532407405</v>
      </c>
      <c r="M2667" s="10">
        <f t="shared" si="83"/>
        <v>2015</v>
      </c>
      <c r="N2667" t="b">
        <v>0</v>
      </c>
      <c r="O2667">
        <v>46</v>
      </c>
      <c r="P2667" t="b">
        <v>1</v>
      </c>
      <c r="Q2667" t="s">
        <v>8300</v>
      </c>
      <c r="R2667">
        <f>ROUND(E2667/D2667*100,0)</f>
        <v>123</v>
      </c>
      <c r="S2667">
        <f>IFERROR(ROUND(E2667/O2667,2),0)</f>
        <v>93.7</v>
      </c>
      <c r="T2667" s="11" t="s">
        <v>8325</v>
      </c>
      <c r="U2667" t="s">
        <v>8362</v>
      </c>
    </row>
    <row r="2668" spans="1:21" ht="43.2" x14ac:dyDescent="0.3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5">
        <f t="shared" si="82"/>
        <v>42272.875</v>
      </c>
      <c r="K2668">
        <v>1440008439</v>
      </c>
      <c r="L2668" s="15">
        <f>(((K2668/60)/60)/24)+DATE(1970,1,1)</f>
        <v>42235.764340277776</v>
      </c>
      <c r="M2668" s="10">
        <f t="shared" si="83"/>
        <v>2015</v>
      </c>
      <c r="N2668" t="b">
        <v>0</v>
      </c>
      <c r="O2668">
        <v>206</v>
      </c>
      <c r="P2668" t="b">
        <v>1</v>
      </c>
      <c r="Q2668" t="s">
        <v>8300</v>
      </c>
      <c r="R2668">
        <f>ROUND(E2668/D2668*100,0)</f>
        <v>159</v>
      </c>
      <c r="S2668">
        <f>IFERROR(ROUND(E2668/O2668,2),0)</f>
        <v>77.33</v>
      </c>
      <c r="T2668" s="11" t="s">
        <v>8325</v>
      </c>
      <c r="U2668" t="s">
        <v>8362</v>
      </c>
    </row>
    <row r="2669" spans="1:21" ht="57.6" x14ac:dyDescent="0.3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5">
        <f t="shared" si="82"/>
        <v>42410.926111111112</v>
      </c>
      <c r="K2669">
        <v>1452550416</v>
      </c>
      <c r="L2669" s="15">
        <f>(((K2669/60)/60)/24)+DATE(1970,1,1)</f>
        <v>42380.926111111112</v>
      </c>
      <c r="M2669" s="10">
        <f t="shared" si="83"/>
        <v>2016</v>
      </c>
      <c r="N2669" t="b">
        <v>0</v>
      </c>
      <c r="O2669">
        <v>18</v>
      </c>
      <c r="P2669" t="b">
        <v>1</v>
      </c>
      <c r="Q2669" t="s">
        <v>8300</v>
      </c>
      <c r="R2669">
        <f>ROUND(E2669/D2669*100,0)</f>
        <v>111</v>
      </c>
      <c r="S2669">
        <f>IFERROR(ROUND(E2669/O2669,2),0)</f>
        <v>92.22</v>
      </c>
      <c r="T2669" s="11" t="s">
        <v>8325</v>
      </c>
      <c r="U2669" t="s">
        <v>8362</v>
      </c>
    </row>
    <row r="2670" spans="1:21" ht="28.8" x14ac:dyDescent="0.3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5">
        <f t="shared" si="82"/>
        <v>42317.60555555555</v>
      </c>
      <c r="K2670">
        <v>1443449265</v>
      </c>
      <c r="L2670" s="15">
        <f>(((K2670/60)/60)/24)+DATE(1970,1,1)</f>
        <v>42275.588715277772</v>
      </c>
      <c r="M2670" s="10">
        <f t="shared" si="83"/>
        <v>2015</v>
      </c>
      <c r="N2670" t="b">
        <v>0</v>
      </c>
      <c r="O2670">
        <v>28</v>
      </c>
      <c r="P2670" t="b">
        <v>1</v>
      </c>
      <c r="Q2670" t="s">
        <v>8300</v>
      </c>
      <c r="R2670">
        <f>ROUND(E2670/D2670*100,0)</f>
        <v>171</v>
      </c>
      <c r="S2670">
        <f>IFERROR(ROUND(E2670/O2670,2),0)</f>
        <v>60.96</v>
      </c>
      <c r="T2670" s="11" t="s">
        <v>8325</v>
      </c>
      <c r="U2670" t="s">
        <v>8362</v>
      </c>
    </row>
    <row r="2671" spans="1:21" ht="43.2" x14ac:dyDescent="0.3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5">
        <f t="shared" si="82"/>
        <v>42379.035833333335</v>
      </c>
      <c r="K2671">
        <v>1447203096</v>
      </c>
      <c r="L2671" s="15">
        <f>(((K2671/60)/60)/24)+DATE(1970,1,1)</f>
        <v>42319.035833333335</v>
      </c>
      <c r="M2671" s="10">
        <f t="shared" si="83"/>
        <v>2015</v>
      </c>
      <c r="N2671" t="b">
        <v>0</v>
      </c>
      <c r="O2671">
        <v>11</v>
      </c>
      <c r="P2671" t="b">
        <v>1</v>
      </c>
      <c r="Q2671" t="s">
        <v>8300</v>
      </c>
      <c r="R2671">
        <f>ROUND(E2671/D2671*100,0)</f>
        <v>125</v>
      </c>
      <c r="S2671">
        <f>IFERROR(ROUND(E2671/O2671,2),0)</f>
        <v>91</v>
      </c>
      <c r="T2671" s="11" t="s">
        <v>8325</v>
      </c>
      <c r="U2671" t="s">
        <v>8362</v>
      </c>
    </row>
    <row r="2672" spans="1:21" ht="43.2" x14ac:dyDescent="0.3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5">
        <f t="shared" si="82"/>
        <v>41849.020601851851</v>
      </c>
      <c r="K2672">
        <v>1404174580</v>
      </c>
      <c r="L2672" s="15">
        <f>(((K2672/60)/60)/24)+DATE(1970,1,1)</f>
        <v>41821.020601851851</v>
      </c>
      <c r="M2672" s="10">
        <f t="shared" si="83"/>
        <v>2014</v>
      </c>
      <c r="N2672" t="b">
        <v>1</v>
      </c>
      <c r="O2672">
        <v>60</v>
      </c>
      <c r="P2672" t="b">
        <v>0</v>
      </c>
      <c r="Q2672" t="s">
        <v>8300</v>
      </c>
      <c r="R2672">
        <f>ROUND(E2672/D2672*100,0)</f>
        <v>6</v>
      </c>
      <c r="S2672">
        <f>IFERROR(ROUND(E2672/O2672,2),0)</f>
        <v>41.58</v>
      </c>
      <c r="T2672" s="11" t="s">
        <v>8325</v>
      </c>
      <c r="U2672" t="s">
        <v>8362</v>
      </c>
    </row>
    <row r="2673" spans="1:21" ht="43.2" x14ac:dyDescent="0.3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5">
        <f t="shared" si="82"/>
        <v>41992.818055555559</v>
      </c>
      <c r="K2673">
        <v>1416419916</v>
      </c>
      <c r="L2673" s="15">
        <f>(((K2673/60)/60)/24)+DATE(1970,1,1)</f>
        <v>41962.749027777783</v>
      </c>
      <c r="M2673" s="10">
        <f t="shared" si="83"/>
        <v>2014</v>
      </c>
      <c r="N2673" t="b">
        <v>1</v>
      </c>
      <c r="O2673">
        <v>84</v>
      </c>
      <c r="P2673" t="b">
        <v>0</v>
      </c>
      <c r="Q2673" t="s">
        <v>8300</v>
      </c>
      <c r="R2673">
        <f>ROUND(E2673/D2673*100,0)</f>
        <v>11</v>
      </c>
      <c r="S2673">
        <f>IFERROR(ROUND(E2673/O2673,2),0)</f>
        <v>33.76</v>
      </c>
      <c r="T2673" s="11" t="s">
        <v>8325</v>
      </c>
      <c r="U2673" t="s">
        <v>8362</v>
      </c>
    </row>
    <row r="2674" spans="1:21" ht="43.2" x14ac:dyDescent="0.3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5">
        <f t="shared" si="82"/>
        <v>42366.25</v>
      </c>
      <c r="K2674">
        <v>1449436390</v>
      </c>
      <c r="L2674" s="15">
        <f>(((K2674/60)/60)/24)+DATE(1970,1,1)</f>
        <v>42344.884143518517</v>
      </c>
      <c r="M2674" s="10">
        <f t="shared" si="83"/>
        <v>2015</v>
      </c>
      <c r="N2674" t="b">
        <v>1</v>
      </c>
      <c r="O2674">
        <v>47</v>
      </c>
      <c r="P2674" t="b">
        <v>0</v>
      </c>
      <c r="Q2674" t="s">
        <v>8300</v>
      </c>
      <c r="R2674">
        <f>ROUND(E2674/D2674*100,0)</f>
        <v>33</v>
      </c>
      <c r="S2674">
        <f>IFERROR(ROUND(E2674/O2674,2),0)</f>
        <v>70.62</v>
      </c>
      <c r="T2674" s="11" t="s">
        <v>8325</v>
      </c>
      <c r="U2674" t="s">
        <v>8362</v>
      </c>
    </row>
    <row r="2675" spans="1:21" ht="43.2" x14ac:dyDescent="0.3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5">
        <f t="shared" si="82"/>
        <v>41941.947916666664</v>
      </c>
      <c r="K2675">
        <v>1412081999</v>
      </c>
      <c r="L2675" s="15">
        <f>(((K2675/60)/60)/24)+DATE(1970,1,1)</f>
        <v>41912.541655092595</v>
      </c>
      <c r="M2675" s="10">
        <f t="shared" si="83"/>
        <v>2014</v>
      </c>
      <c r="N2675" t="b">
        <v>1</v>
      </c>
      <c r="O2675">
        <v>66</v>
      </c>
      <c r="P2675" t="b">
        <v>0</v>
      </c>
      <c r="Q2675" t="s">
        <v>8300</v>
      </c>
      <c r="R2675">
        <f>ROUND(E2675/D2675*100,0)</f>
        <v>28</v>
      </c>
      <c r="S2675">
        <f>IFERROR(ROUND(E2675/O2675,2),0)</f>
        <v>167.15</v>
      </c>
      <c r="T2675" s="11" t="s">
        <v>8325</v>
      </c>
      <c r="U2675" t="s">
        <v>8362</v>
      </c>
    </row>
    <row r="2676" spans="1:21" ht="57.6" x14ac:dyDescent="0.3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5">
        <f t="shared" si="82"/>
        <v>42556.207638888889</v>
      </c>
      <c r="K2676">
        <v>1465398670</v>
      </c>
      <c r="L2676" s="15">
        <f>(((K2676/60)/60)/24)+DATE(1970,1,1)</f>
        <v>42529.632754629631</v>
      </c>
      <c r="M2676" s="10">
        <f t="shared" si="83"/>
        <v>2016</v>
      </c>
      <c r="N2676" t="b">
        <v>1</v>
      </c>
      <c r="O2676">
        <v>171</v>
      </c>
      <c r="P2676" t="b">
        <v>0</v>
      </c>
      <c r="Q2676" t="s">
        <v>8300</v>
      </c>
      <c r="R2676">
        <f>ROUND(E2676/D2676*100,0)</f>
        <v>63</v>
      </c>
      <c r="S2676">
        <f>IFERROR(ROUND(E2676/O2676,2),0)</f>
        <v>128.62</v>
      </c>
      <c r="T2676" s="11" t="s">
        <v>8325</v>
      </c>
      <c r="U2676" t="s">
        <v>8362</v>
      </c>
    </row>
    <row r="2677" spans="1:21" ht="57.6" x14ac:dyDescent="0.3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5">
        <f t="shared" si="82"/>
        <v>41953.899178240739</v>
      </c>
      <c r="K2677">
        <v>1413059689</v>
      </c>
      <c r="L2677" s="15">
        <f>(((K2677/60)/60)/24)+DATE(1970,1,1)</f>
        <v>41923.857511574075</v>
      </c>
      <c r="M2677" s="10">
        <f t="shared" si="83"/>
        <v>2014</v>
      </c>
      <c r="N2677" t="b">
        <v>1</v>
      </c>
      <c r="O2677">
        <v>29</v>
      </c>
      <c r="P2677" t="b">
        <v>0</v>
      </c>
      <c r="Q2677" t="s">
        <v>8300</v>
      </c>
      <c r="R2677">
        <f>ROUND(E2677/D2677*100,0)</f>
        <v>8</v>
      </c>
      <c r="S2677">
        <f>IFERROR(ROUND(E2677/O2677,2),0)</f>
        <v>65.41</v>
      </c>
      <c r="T2677" s="11" t="s">
        <v>8325</v>
      </c>
      <c r="U2677" t="s">
        <v>8362</v>
      </c>
    </row>
    <row r="2678" spans="1:21" ht="43.2" x14ac:dyDescent="0.3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5">
        <f t="shared" si="82"/>
        <v>42512.624699074076</v>
      </c>
      <c r="K2678">
        <v>1461337174</v>
      </c>
      <c r="L2678" s="15">
        <f>(((K2678/60)/60)/24)+DATE(1970,1,1)</f>
        <v>42482.624699074076</v>
      </c>
      <c r="M2678" s="10">
        <f t="shared" si="83"/>
        <v>2016</v>
      </c>
      <c r="N2678" t="b">
        <v>0</v>
      </c>
      <c r="O2678">
        <v>9</v>
      </c>
      <c r="P2678" t="b">
        <v>0</v>
      </c>
      <c r="Q2678" t="s">
        <v>8300</v>
      </c>
      <c r="R2678">
        <f>ROUND(E2678/D2678*100,0)</f>
        <v>50</v>
      </c>
      <c r="S2678">
        <f>IFERROR(ROUND(E2678/O2678,2),0)</f>
        <v>117.56</v>
      </c>
      <c r="T2678" s="11" t="s">
        <v>8325</v>
      </c>
      <c r="U2678" t="s">
        <v>8362</v>
      </c>
    </row>
    <row r="2679" spans="1:21" ht="43.2" x14ac:dyDescent="0.3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5">
        <f t="shared" si="82"/>
        <v>41823.029432870368</v>
      </c>
      <c r="K2679">
        <v>1401756143</v>
      </c>
      <c r="L2679" s="15">
        <f>(((K2679/60)/60)/24)+DATE(1970,1,1)</f>
        <v>41793.029432870368</v>
      </c>
      <c r="M2679" s="10">
        <f t="shared" si="83"/>
        <v>2014</v>
      </c>
      <c r="N2679" t="b">
        <v>0</v>
      </c>
      <c r="O2679">
        <v>27</v>
      </c>
      <c r="P2679" t="b">
        <v>0</v>
      </c>
      <c r="Q2679" t="s">
        <v>8300</v>
      </c>
      <c r="R2679">
        <f>ROUND(E2679/D2679*100,0)</f>
        <v>18</v>
      </c>
      <c r="S2679">
        <f>IFERROR(ROUND(E2679/O2679,2),0)</f>
        <v>126.48</v>
      </c>
      <c r="T2679" s="11" t="s">
        <v>8325</v>
      </c>
      <c r="U2679" t="s">
        <v>8362</v>
      </c>
    </row>
    <row r="2680" spans="1:21" ht="43.2" x14ac:dyDescent="0.3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5">
        <f t="shared" si="82"/>
        <v>42271.798206018517</v>
      </c>
      <c r="K2680">
        <v>1440529765</v>
      </c>
      <c r="L2680" s="15">
        <f>(((K2680/60)/60)/24)+DATE(1970,1,1)</f>
        <v>42241.798206018517</v>
      </c>
      <c r="M2680" s="10">
        <f t="shared" si="83"/>
        <v>2015</v>
      </c>
      <c r="N2680" t="b">
        <v>0</v>
      </c>
      <c r="O2680">
        <v>2</v>
      </c>
      <c r="P2680" t="b">
        <v>0</v>
      </c>
      <c r="Q2680" t="s">
        <v>8300</v>
      </c>
      <c r="R2680">
        <f>ROUND(E2680/D2680*100,0)</f>
        <v>0</v>
      </c>
      <c r="S2680">
        <f>IFERROR(ROUND(E2680/O2680,2),0)</f>
        <v>550</v>
      </c>
      <c r="T2680" s="11" t="s">
        <v>8325</v>
      </c>
      <c r="U2680" t="s">
        <v>8362</v>
      </c>
    </row>
    <row r="2681" spans="1:21" ht="57.6" x14ac:dyDescent="0.3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5">
        <f t="shared" si="82"/>
        <v>42063.001087962963</v>
      </c>
      <c r="K2681">
        <v>1422489694</v>
      </c>
      <c r="L2681" s="15">
        <f>(((K2681/60)/60)/24)+DATE(1970,1,1)</f>
        <v>42033.001087962963</v>
      </c>
      <c r="M2681" s="10">
        <f t="shared" si="83"/>
        <v>2015</v>
      </c>
      <c r="N2681" t="b">
        <v>0</v>
      </c>
      <c r="O2681">
        <v>3</v>
      </c>
      <c r="P2681" t="b">
        <v>0</v>
      </c>
      <c r="Q2681" t="s">
        <v>8300</v>
      </c>
      <c r="R2681">
        <f>ROUND(E2681/D2681*100,0)</f>
        <v>0</v>
      </c>
      <c r="S2681">
        <f>IFERROR(ROUND(E2681/O2681,2),0)</f>
        <v>44</v>
      </c>
      <c r="T2681" s="11" t="s">
        <v>8325</v>
      </c>
      <c r="U2681" t="s">
        <v>8362</v>
      </c>
    </row>
    <row r="2682" spans="1:21" x14ac:dyDescent="0.3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5">
        <f t="shared" si="82"/>
        <v>42466.170034722221</v>
      </c>
      <c r="K2682">
        <v>1457327091</v>
      </c>
      <c r="L2682" s="15">
        <f>(((K2682/60)/60)/24)+DATE(1970,1,1)</f>
        <v>42436.211701388893</v>
      </c>
      <c r="M2682" s="10">
        <f t="shared" si="83"/>
        <v>2016</v>
      </c>
      <c r="N2682" t="b">
        <v>0</v>
      </c>
      <c r="O2682">
        <v>4</v>
      </c>
      <c r="P2682" t="b">
        <v>0</v>
      </c>
      <c r="Q2682" t="s">
        <v>8300</v>
      </c>
      <c r="R2682">
        <f>ROUND(E2682/D2682*100,0)</f>
        <v>1</v>
      </c>
      <c r="S2682">
        <f>IFERROR(ROUND(E2682/O2682,2),0)</f>
        <v>69</v>
      </c>
      <c r="T2682" s="11" t="s">
        <v>8325</v>
      </c>
      <c r="U2682" t="s">
        <v>8362</v>
      </c>
    </row>
    <row r="2683" spans="1:21" ht="43.2" x14ac:dyDescent="0.3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5">
        <f t="shared" si="82"/>
        <v>41830.895254629628</v>
      </c>
      <c r="K2683">
        <v>1402867750</v>
      </c>
      <c r="L2683" s="15">
        <f>(((K2683/60)/60)/24)+DATE(1970,1,1)</f>
        <v>41805.895254629628</v>
      </c>
      <c r="M2683" s="10">
        <f t="shared" si="83"/>
        <v>2014</v>
      </c>
      <c r="N2683" t="b">
        <v>0</v>
      </c>
      <c r="O2683">
        <v>2</v>
      </c>
      <c r="P2683" t="b">
        <v>0</v>
      </c>
      <c r="Q2683" t="s">
        <v>8282</v>
      </c>
      <c r="R2683">
        <f>ROUND(E2683/D2683*100,0)</f>
        <v>1</v>
      </c>
      <c r="S2683">
        <f>IFERROR(ROUND(E2683/O2683,2),0)</f>
        <v>27.5</v>
      </c>
      <c r="T2683" s="11" t="s">
        <v>8342</v>
      </c>
      <c r="U2683" t="s">
        <v>8343</v>
      </c>
    </row>
    <row r="2684" spans="1:21" ht="43.2" x14ac:dyDescent="0.3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5">
        <f t="shared" si="82"/>
        <v>41965.249305555553</v>
      </c>
      <c r="K2684">
        <v>1413838540</v>
      </c>
      <c r="L2684" s="15">
        <f>(((K2684/60)/60)/24)+DATE(1970,1,1)</f>
        <v>41932.871990740743</v>
      </c>
      <c r="M2684" s="10">
        <f t="shared" si="83"/>
        <v>2014</v>
      </c>
      <c r="N2684" t="b">
        <v>0</v>
      </c>
      <c r="O2684">
        <v>20</v>
      </c>
      <c r="P2684" t="b">
        <v>0</v>
      </c>
      <c r="Q2684" t="s">
        <v>8282</v>
      </c>
      <c r="R2684">
        <f>ROUND(E2684/D2684*100,0)</f>
        <v>28</v>
      </c>
      <c r="S2684">
        <f>IFERROR(ROUND(E2684/O2684,2),0)</f>
        <v>84.9</v>
      </c>
      <c r="T2684" s="11" t="s">
        <v>8342</v>
      </c>
      <c r="U2684" t="s">
        <v>8343</v>
      </c>
    </row>
    <row r="2685" spans="1:21" ht="43.2" x14ac:dyDescent="0.3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5">
        <f t="shared" si="82"/>
        <v>42064.75509259259</v>
      </c>
      <c r="K2685">
        <v>1422641240</v>
      </c>
      <c r="L2685" s="15">
        <f>(((K2685/60)/60)/24)+DATE(1970,1,1)</f>
        <v>42034.75509259259</v>
      </c>
      <c r="M2685" s="10">
        <f t="shared" si="83"/>
        <v>2015</v>
      </c>
      <c r="N2685" t="b">
        <v>0</v>
      </c>
      <c r="O2685">
        <v>3</v>
      </c>
      <c r="P2685" t="b">
        <v>0</v>
      </c>
      <c r="Q2685" t="s">
        <v>8282</v>
      </c>
      <c r="R2685">
        <f>ROUND(E2685/D2685*100,0)</f>
        <v>0</v>
      </c>
      <c r="S2685">
        <f>IFERROR(ROUND(E2685/O2685,2),0)</f>
        <v>12</v>
      </c>
      <c r="T2685" s="11" t="s">
        <v>8342</v>
      </c>
      <c r="U2685" t="s">
        <v>8343</v>
      </c>
    </row>
    <row r="2686" spans="1:21" ht="43.2" x14ac:dyDescent="0.3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5">
        <f t="shared" si="82"/>
        <v>41860.914641203701</v>
      </c>
      <c r="K2686">
        <v>1404165425</v>
      </c>
      <c r="L2686" s="15">
        <f>(((K2686/60)/60)/24)+DATE(1970,1,1)</f>
        <v>41820.914641203701</v>
      </c>
      <c r="M2686" s="10">
        <f t="shared" si="83"/>
        <v>2014</v>
      </c>
      <c r="N2686" t="b">
        <v>0</v>
      </c>
      <c r="O2686">
        <v>4</v>
      </c>
      <c r="P2686" t="b">
        <v>0</v>
      </c>
      <c r="Q2686" t="s">
        <v>8282</v>
      </c>
      <c r="R2686">
        <f>ROUND(E2686/D2686*100,0)</f>
        <v>1</v>
      </c>
      <c r="S2686">
        <f>IFERROR(ROUND(E2686/O2686,2),0)</f>
        <v>200</v>
      </c>
      <c r="T2686" s="11" t="s">
        <v>8342</v>
      </c>
      <c r="U2686" t="s">
        <v>8343</v>
      </c>
    </row>
    <row r="2687" spans="1:21" ht="43.2" x14ac:dyDescent="0.3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5">
        <f t="shared" si="82"/>
        <v>42121.654282407413</v>
      </c>
      <c r="K2687">
        <v>1424968930</v>
      </c>
      <c r="L2687" s="15">
        <f>(((K2687/60)/60)/24)+DATE(1970,1,1)</f>
        <v>42061.69594907407</v>
      </c>
      <c r="M2687" s="10">
        <f t="shared" si="83"/>
        <v>2015</v>
      </c>
      <c r="N2687" t="b">
        <v>0</v>
      </c>
      <c r="O2687">
        <v>1</v>
      </c>
      <c r="P2687" t="b">
        <v>0</v>
      </c>
      <c r="Q2687" t="s">
        <v>8282</v>
      </c>
      <c r="R2687">
        <f>ROUND(E2687/D2687*100,0)</f>
        <v>0</v>
      </c>
      <c r="S2687">
        <f>IFERROR(ROUND(E2687/O2687,2),0)</f>
        <v>10</v>
      </c>
      <c r="T2687" s="11" t="s">
        <v>8342</v>
      </c>
      <c r="U2687" t="s">
        <v>8343</v>
      </c>
    </row>
    <row r="2688" spans="1:21" ht="43.2" x14ac:dyDescent="0.3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5">
        <f t="shared" si="82"/>
        <v>41912.974803240737</v>
      </c>
      <c r="K2688">
        <v>1410391423</v>
      </c>
      <c r="L2688" s="15">
        <f>(((K2688/60)/60)/24)+DATE(1970,1,1)</f>
        <v>41892.974803240737</v>
      </c>
      <c r="M2688" s="10">
        <f t="shared" si="83"/>
        <v>2014</v>
      </c>
      <c r="N2688" t="b">
        <v>0</v>
      </c>
      <c r="O2688">
        <v>0</v>
      </c>
      <c r="P2688" t="b">
        <v>0</v>
      </c>
      <c r="Q2688" t="s">
        <v>8282</v>
      </c>
      <c r="R2688">
        <f>ROUND(E2688/D2688*100,0)</f>
        <v>0</v>
      </c>
      <c r="S2688">
        <f>IFERROR(ROUND(E2688/O2688,2),0)</f>
        <v>0</v>
      </c>
      <c r="T2688" s="11" t="s">
        <v>8342</v>
      </c>
      <c r="U2688" t="s">
        <v>8343</v>
      </c>
    </row>
    <row r="2689" spans="1:21" ht="43.2" x14ac:dyDescent="0.3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5">
        <f t="shared" si="82"/>
        <v>42184.64025462963</v>
      </c>
      <c r="K2689">
        <v>1432999318</v>
      </c>
      <c r="L2689" s="15">
        <f>(((K2689/60)/60)/24)+DATE(1970,1,1)</f>
        <v>42154.64025462963</v>
      </c>
      <c r="M2689" s="10">
        <f t="shared" si="83"/>
        <v>2015</v>
      </c>
      <c r="N2689" t="b">
        <v>0</v>
      </c>
      <c r="O2689">
        <v>0</v>
      </c>
      <c r="P2689" t="b">
        <v>0</v>
      </c>
      <c r="Q2689" t="s">
        <v>8282</v>
      </c>
      <c r="R2689">
        <f>ROUND(E2689/D2689*100,0)</f>
        <v>0</v>
      </c>
      <c r="S2689">
        <f>IFERROR(ROUND(E2689/O2689,2),0)</f>
        <v>0</v>
      </c>
      <c r="T2689" s="11" t="s">
        <v>8342</v>
      </c>
      <c r="U2689" t="s">
        <v>8343</v>
      </c>
    </row>
    <row r="2690" spans="1:21" ht="28.8" x14ac:dyDescent="0.3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5">
        <f t="shared" si="82"/>
        <v>42059.125</v>
      </c>
      <c r="K2690">
        <v>1422067870</v>
      </c>
      <c r="L2690" s="15">
        <f>(((K2690/60)/60)/24)+DATE(1970,1,1)</f>
        <v>42028.118865740747</v>
      </c>
      <c r="M2690" s="10">
        <f t="shared" si="83"/>
        <v>2015</v>
      </c>
      <c r="N2690" t="b">
        <v>0</v>
      </c>
      <c r="O2690">
        <v>14</v>
      </c>
      <c r="P2690" t="b">
        <v>0</v>
      </c>
      <c r="Q2690" t="s">
        <v>8282</v>
      </c>
      <c r="R2690">
        <f>ROUND(E2690/D2690*100,0)</f>
        <v>0</v>
      </c>
      <c r="S2690">
        <f>IFERROR(ROUND(E2690/O2690,2),0)</f>
        <v>5.29</v>
      </c>
      <c r="T2690" s="11" t="s">
        <v>8342</v>
      </c>
      <c r="U2690" t="s">
        <v>8343</v>
      </c>
    </row>
    <row r="2691" spans="1:21" ht="43.2" x14ac:dyDescent="0.3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5">
        <f t="shared" ref="J2691:J2754" si="84">(((I2691/60)/60)/24)+DATE(1970,1,1)</f>
        <v>42581.961689814809</v>
      </c>
      <c r="K2691">
        <v>1467327890</v>
      </c>
      <c r="L2691" s="15">
        <f>(((K2691/60)/60)/24)+DATE(1970,1,1)</f>
        <v>42551.961689814809</v>
      </c>
      <c r="M2691" s="10">
        <f t="shared" ref="M2691:M2754" si="85">YEAR(L2691)</f>
        <v>2016</v>
      </c>
      <c r="N2691" t="b">
        <v>0</v>
      </c>
      <c r="O2691">
        <v>1</v>
      </c>
      <c r="P2691" t="b">
        <v>0</v>
      </c>
      <c r="Q2691" t="s">
        <v>8282</v>
      </c>
      <c r="R2691">
        <f>ROUND(E2691/D2691*100,0)</f>
        <v>0</v>
      </c>
      <c r="S2691">
        <f>IFERROR(ROUND(E2691/O2691,2),0)</f>
        <v>1</v>
      </c>
      <c r="T2691" s="11" t="s">
        <v>8342</v>
      </c>
      <c r="U2691" t="s">
        <v>8343</v>
      </c>
    </row>
    <row r="2692" spans="1:21" ht="57.6" x14ac:dyDescent="0.3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5">
        <f t="shared" si="84"/>
        <v>42158.105046296296</v>
      </c>
      <c r="K2692">
        <v>1429410676</v>
      </c>
      <c r="L2692" s="15">
        <f>(((K2692/60)/60)/24)+DATE(1970,1,1)</f>
        <v>42113.105046296296</v>
      </c>
      <c r="M2692" s="10">
        <f t="shared" si="85"/>
        <v>2015</v>
      </c>
      <c r="N2692" t="b">
        <v>0</v>
      </c>
      <c r="O2692">
        <v>118</v>
      </c>
      <c r="P2692" t="b">
        <v>0</v>
      </c>
      <c r="Q2692" t="s">
        <v>8282</v>
      </c>
      <c r="R2692">
        <f>ROUND(E2692/D2692*100,0)</f>
        <v>11</v>
      </c>
      <c r="S2692">
        <f>IFERROR(ROUND(E2692/O2692,2),0)</f>
        <v>72.760000000000005</v>
      </c>
      <c r="T2692" s="11" t="s">
        <v>8342</v>
      </c>
      <c r="U2692" t="s">
        <v>8343</v>
      </c>
    </row>
    <row r="2693" spans="1:21" ht="28.8" x14ac:dyDescent="0.3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5">
        <f t="shared" si="84"/>
        <v>42134.724039351851</v>
      </c>
      <c r="K2693">
        <v>1427390557</v>
      </c>
      <c r="L2693" s="15">
        <f>(((K2693/60)/60)/24)+DATE(1970,1,1)</f>
        <v>42089.724039351851</v>
      </c>
      <c r="M2693" s="10">
        <f t="shared" si="85"/>
        <v>2015</v>
      </c>
      <c r="N2693" t="b">
        <v>0</v>
      </c>
      <c r="O2693">
        <v>2</v>
      </c>
      <c r="P2693" t="b">
        <v>0</v>
      </c>
      <c r="Q2693" t="s">
        <v>8282</v>
      </c>
      <c r="R2693">
        <f>ROUND(E2693/D2693*100,0)</f>
        <v>0</v>
      </c>
      <c r="S2693">
        <f>IFERROR(ROUND(E2693/O2693,2),0)</f>
        <v>17.5</v>
      </c>
      <c r="T2693" s="11" t="s">
        <v>8342</v>
      </c>
      <c r="U2693" t="s">
        <v>8343</v>
      </c>
    </row>
    <row r="2694" spans="1:21" ht="43.2" x14ac:dyDescent="0.3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5">
        <f t="shared" si="84"/>
        <v>42088.292361111111</v>
      </c>
      <c r="K2694">
        <v>1424678460</v>
      </c>
      <c r="L2694" s="15">
        <f>(((K2694/60)/60)/24)+DATE(1970,1,1)</f>
        <v>42058.334027777775</v>
      </c>
      <c r="M2694" s="10">
        <f t="shared" si="85"/>
        <v>2015</v>
      </c>
      <c r="N2694" t="b">
        <v>0</v>
      </c>
      <c r="O2694">
        <v>1</v>
      </c>
      <c r="P2694" t="b">
        <v>0</v>
      </c>
      <c r="Q2694" t="s">
        <v>8282</v>
      </c>
      <c r="R2694">
        <f>ROUND(E2694/D2694*100,0)</f>
        <v>1</v>
      </c>
      <c r="S2694">
        <f>IFERROR(ROUND(E2694/O2694,2),0)</f>
        <v>25</v>
      </c>
      <c r="T2694" s="11" t="s">
        <v>8342</v>
      </c>
      <c r="U2694" t="s">
        <v>8343</v>
      </c>
    </row>
    <row r="2695" spans="1:21" ht="43.2" x14ac:dyDescent="0.3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5">
        <f t="shared" si="84"/>
        <v>41864.138495370367</v>
      </c>
      <c r="K2695">
        <v>1405307966</v>
      </c>
      <c r="L2695" s="15">
        <f>(((K2695/60)/60)/24)+DATE(1970,1,1)</f>
        <v>41834.138495370367</v>
      </c>
      <c r="M2695" s="10">
        <f t="shared" si="85"/>
        <v>2014</v>
      </c>
      <c r="N2695" t="b">
        <v>0</v>
      </c>
      <c r="O2695">
        <v>3</v>
      </c>
      <c r="P2695" t="b">
        <v>0</v>
      </c>
      <c r="Q2695" t="s">
        <v>8282</v>
      </c>
      <c r="R2695">
        <f>ROUND(E2695/D2695*100,0)</f>
        <v>1</v>
      </c>
      <c r="S2695">
        <f>IFERROR(ROUND(E2695/O2695,2),0)</f>
        <v>13.33</v>
      </c>
      <c r="T2695" s="11" t="s">
        <v>8342</v>
      </c>
      <c r="U2695" t="s">
        <v>8343</v>
      </c>
    </row>
    <row r="2696" spans="1:21" ht="57.6" x14ac:dyDescent="0.3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5">
        <f t="shared" si="84"/>
        <v>41908.140497685185</v>
      </c>
      <c r="K2696">
        <v>1409109739</v>
      </c>
      <c r="L2696" s="15">
        <f>(((K2696/60)/60)/24)+DATE(1970,1,1)</f>
        <v>41878.140497685185</v>
      </c>
      <c r="M2696" s="10">
        <f t="shared" si="85"/>
        <v>2014</v>
      </c>
      <c r="N2696" t="b">
        <v>0</v>
      </c>
      <c r="O2696">
        <v>1</v>
      </c>
      <c r="P2696" t="b">
        <v>0</v>
      </c>
      <c r="Q2696" t="s">
        <v>8282</v>
      </c>
      <c r="R2696">
        <f>ROUND(E2696/D2696*100,0)</f>
        <v>0</v>
      </c>
      <c r="S2696">
        <f>IFERROR(ROUND(E2696/O2696,2),0)</f>
        <v>1</v>
      </c>
      <c r="T2696" s="11" t="s">
        <v>8342</v>
      </c>
      <c r="U2696" t="s">
        <v>8343</v>
      </c>
    </row>
    <row r="2697" spans="1:21" ht="43.2" x14ac:dyDescent="0.3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5">
        <f t="shared" si="84"/>
        <v>42108.14025462963</v>
      </c>
      <c r="K2697">
        <v>1423801318</v>
      </c>
      <c r="L2697" s="15">
        <f>(((K2697/60)/60)/24)+DATE(1970,1,1)</f>
        <v>42048.181921296295</v>
      </c>
      <c r="M2697" s="10">
        <f t="shared" si="85"/>
        <v>2015</v>
      </c>
      <c r="N2697" t="b">
        <v>0</v>
      </c>
      <c r="O2697">
        <v>3</v>
      </c>
      <c r="P2697" t="b">
        <v>0</v>
      </c>
      <c r="Q2697" t="s">
        <v>8282</v>
      </c>
      <c r="R2697">
        <f>ROUND(E2697/D2697*100,0)</f>
        <v>0</v>
      </c>
      <c r="S2697">
        <f>IFERROR(ROUND(E2697/O2697,2),0)</f>
        <v>23.67</v>
      </c>
      <c r="T2697" s="11" t="s">
        <v>8342</v>
      </c>
      <c r="U2697" t="s">
        <v>8343</v>
      </c>
    </row>
    <row r="2698" spans="1:21" ht="57.6" x14ac:dyDescent="0.3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5">
        <f t="shared" si="84"/>
        <v>41998.844444444447</v>
      </c>
      <c r="K2698">
        <v>1416600960</v>
      </c>
      <c r="L2698" s="15">
        <f>(((K2698/60)/60)/24)+DATE(1970,1,1)</f>
        <v>41964.844444444447</v>
      </c>
      <c r="M2698" s="10">
        <f t="shared" si="85"/>
        <v>2014</v>
      </c>
      <c r="N2698" t="b">
        <v>0</v>
      </c>
      <c r="O2698">
        <v>38</v>
      </c>
      <c r="P2698" t="b">
        <v>0</v>
      </c>
      <c r="Q2698" t="s">
        <v>8282</v>
      </c>
      <c r="R2698">
        <f>ROUND(E2698/D2698*100,0)</f>
        <v>6</v>
      </c>
      <c r="S2698">
        <f>IFERROR(ROUND(E2698/O2698,2),0)</f>
        <v>89.21</v>
      </c>
      <c r="T2698" s="11" t="s">
        <v>8342</v>
      </c>
      <c r="U2698" t="s">
        <v>8343</v>
      </c>
    </row>
    <row r="2699" spans="1:21" ht="43.2" x14ac:dyDescent="0.3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5">
        <f t="shared" si="84"/>
        <v>42218.916666666672</v>
      </c>
      <c r="K2699">
        <v>1435876423</v>
      </c>
      <c r="L2699" s="15">
        <f>(((K2699/60)/60)/24)+DATE(1970,1,1)</f>
        <v>42187.940081018518</v>
      </c>
      <c r="M2699" s="10">
        <f t="shared" si="85"/>
        <v>2015</v>
      </c>
      <c r="N2699" t="b">
        <v>0</v>
      </c>
      <c r="O2699">
        <v>52</v>
      </c>
      <c r="P2699" t="b">
        <v>0</v>
      </c>
      <c r="Q2699" t="s">
        <v>8282</v>
      </c>
      <c r="R2699">
        <f>ROUND(E2699/D2699*100,0)</f>
        <v>26</v>
      </c>
      <c r="S2699">
        <f>IFERROR(ROUND(E2699/O2699,2),0)</f>
        <v>116.56</v>
      </c>
      <c r="T2699" s="11" t="s">
        <v>8342</v>
      </c>
      <c r="U2699" t="s">
        <v>8343</v>
      </c>
    </row>
    <row r="2700" spans="1:21" ht="43.2" x14ac:dyDescent="0.3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5">
        <f t="shared" si="84"/>
        <v>41817.898240740738</v>
      </c>
      <c r="K2700">
        <v>1401312808</v>
      </c>
      <c r="L2700" s="15">
        <f>(((K2700/60)/60)/24)+DATE(1970,1,1)</f>
        <v>41787.898240740738</v>
      </c>
      <c r="M2700" s="10">
        <f t="shared" si="85"/>
        <v>2014</v>
      </c>
      <c r="N2700" t="b">
        <v>0</v>
      </c>
      <c r="O2700">
        <v>2</v>
      </c>
      <c r="P2700" t="b">
        <v>0</v>
      </c>
      <c r="Q2700" t="s">
        <v>8282</v>
      </c>
      <c r="R2700">
        <f>ROUND(E2700/D2700*100,0)</f>
        <v>0</v>
      </c>
      <c r="S2700">
        <f>IFERROR(ROUND(E2700/O2700,2),0)</f>
        <v>13.01</v>
      </c>
      <c r="T2700" s="11" t="s">
        <v>8342</v>
      </c>
      <c r="U2700" t="s">
        <v>8343</v>
      </c>
    </row>
    <row r="2701" spans="1:21" ht="43.2" x14ac:dyDescent="0.3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5">
        <f t="shared" si="84"/>
        <v>41859.896562499998</v>
      </c>
      <c r="K2701">
        <v>1404941463</v>
      </c>
      <c r="L2701" s="15">
        <f>(((K2701/60)/60)/24)+DATE(1970,1,1)</f>
        <v>41829.896562499998</v>
      </c>
      <c r="M2701" s="10">
        <f t="shared" si="85"/>
        <v>2014</v>
      </c>
      <c r="N2701" t="b">
        <v>0</v>
      </c>
      <c r="O2701">
        <v>0</v>
      </c>
      <c r="P2701" t="b">
        <v>0</v>
      </c>
      <c r="Q2701" t="s">
        <v>8282</v>
      </c>
      <c r="R2701">
        <f>ROUND(E2701/D2701*100,0)</f>
        <v>0</v>
      </c>
      <c r="S2701">
        <f>IFERROR(ROUND(E2701/O2701,2),0)</f>
        <v>0</v>
      </c>
      <c r="T2701" s="11" t="s">
        <v>8342</v>
      </c>
      <c r="U2701" t="s">
        <v>8343</v>
      </c>
    </row>
    <row r="2702" spans="1:21" ht="43.2" x14ac:dyDescent="0.3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5">
        <f t="shared" si="84"/>
        <v>41900.87467592593</v>
      </c>
      <c r="K2702">
        <v>1408481972</v>
      </c>
      <c r="L2702" s="15">
        <f>(((K2702/60)/60)/24)+DATE(1970,1,1)</f>
        <v>41870.87467592593</v>
      </c>
      <c r="M2702" s="10">
        <f t="shared" si="85"/>
        <v>2014</v>
      </c>
      <c r="N2702" t="b">
        <v>0</v>
      </c>
      <c r="O2702">
        <v>4</v>
      </c>
      <c r="P2702" t="b">
        <v>0</v>
      </c>
      <c r="Q2702" t="s">
        <v>8282</v>
      </c>
      <c r="R2702">
        <f>ROUND(E2702/D2702*100,0)</f>
        <v>1</v>
      </c>
      <c r="S2702">
        <f>IFERROR(ROUND(E2702/O2702,2),0)</f>
        <v>17.5</v>
      </c>
      <c r="T2702" s="11" t="s">
        <v>8342</v>
      </c>
      <c r="U2702" t="s">
        <v>8343</v>
      </c>
    </row>
    <row r="2703" spans="1:21" ht="43.2" x14ac:dyDescent="0.3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5">
        <f t="shared" si="84"/>
        <v>42832.733032407406</v>
      </c>
      <c r="K2703">
        <v>1488911734</v>
      </c>
      <c r="L2703" s="15">
        <f>(((K2703/60)/60)/24)+DATE(1970,1,1)</f>
        <v>42801.774699074071</v>
      </c>
      <c r="M2703" s="10">
        <f t="shared" si="85"/>
        <v>2017</v>
      </c>
      <c r="N2703" t="b">
        <v>0</v>
      </c>
      <c r="O2703">
        <v>46</v>
      </c>
      <c r="P2703" t="b">
        <v>0</v>
      </c>
      <c r="Q2703" t="s">
        <v>8301</v>
      </c>
      <c r="R2703">
        <f>ROUND(E2703/D2703*100,0)</f>
        <v>46</v>
      </c>
      <c r="S2703">
        <f>IFERROR(ROUND(E2703/O2703,2),0)</f>
        <v>34.130000000000003</v>
      </c>
      <c r="T2703" s="11" t="s">
        <v>8308</v>
      </c>
      <c r="U2703" t="s">
        <v>8310</v>
      </c>
    </row>
    <row r="2704" spans="1:21" ht="43.2" x14ac:dyDescent="0.3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5">
        <f t="shared" si="84"/>
        <v>42830.760150462964</v>
      </c>
      <c r="K2704">
        <v>1488827677</v>
      </c>
      <c r="L2704" s="15">
        <f>(((K2704/60)/60)/24)+DATE(1970,1,1)</f>
        <v>42800.801817129628</v>
      </c>
      <c r="M2704" s="10">
        <f t="shared" si="85"/>
        <v>2017</v>
      </c>
      <c r="N2704" t="b">
        <v>1</v>
      </c>
      <c r="O2704">
        <v>26</v>
      </c>
      <c r="P2704" t="b">
        <v>0</v>
      </c>
      <c r="Q2704" t="s">
        <v>8301</v>
      </c>
      <c r="R2704">
        <f>ROUND(E2704/D2704*100,0)</f>
        <v>34</v>
      </c>
      <c r="S2704">
        <f>IFERROR(ROUND(E2704/O2704,2),0)</f>
        <v>132.35</v>
      </c>
      <c r="T2704" s="11" t="s">
        <v>8308</v>
      </c>
      <c r="U2704" t="s">
        <v>8310</v>
      </c>
    </row>
    <row r="2705" spans="1:21" ht="28.8" x14ac:dyDescent="0.3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5">
        <f t="shared" si="84"/>
        <v>42816.648495370369</v>
      </c>
      <c r="K2705">
        <v>1485016430</v>
      </c>
      <c r="L2705" s="15">
        <f>(((K2705/60)/60)/24)+DATE(1970,1,1)</f>
        <v>42756.690162037034</v>
      </c>
      <c r="M2705" s="10">
        <f t="shared" si="85"/>
        <v>2017</v>
      </c>
      <c r="N2705" t="b">
        <v>0</v>
      </c>
      <c r="O2705">
        <v>45</v>
      </c>
      <c r="P2705" t="b">
        <v>0</v>
      </c>
      <c r="Q2705" t="s">
        <v>8301</v>
      </c>
      <c r="R2705">
        <f>ROUND(E2705/D2705*100,0)</f>
        <v>104</v>
      </c>
      <c r="S2705">
        <f>IFERROR(ROUND(E2705/O2705,2),0)</f>
        <v>922.22</v>
      </c>
      <c r="T2705" s="11" t="s">
        <v>8308</v>
      </c>
      <c r="U2705" t="s">
        <v>8310</v>
      </c>
    </row>
    <row r="2706" spans="1:21" ht="43.2" x14ac:dyDescent="0.3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5">
        <f t="shared" si="84"/>
        <v>42830.820763888885</v>
      </c>
      <c r="K2706">
        <v>1487709714</v>
      </c>
      <c r="L2706" s="15">
        <f>(((K2706/60)/60)/24)+DATE(1970,1,1)</f>
        <v>42787.862430555557</v>
      </c>
      <c r="M2706" s="10">
        <f t="shared" si="85"/>
        <v>2017</v>
      </c>
      <c r="N2706" t="b">
        <v>0</v>
      </c>
      <c r="O2706">
        <v>7</v>
      </c>
      <c r="P2706" t="b">
        <v>0</v>
      </c>
      <c r="Q2706" t="s">
        <v>8301</v>
      </c>
      <c r="R2706">
        <f>ROUND(E2706/D2706*100,0)</f>
        <v>6</v>
      </c>
      <c r="S2706">
        <f>IFERROR(ROUND(E2706/O2706,2),0)</f>
        <v>163.57</v>
      </c>
      <c r="T2706" s="11" t="s">
        <v>8308</v>
      </c>
      <c r="U2706" t="s">
        <v>8310</v>
      </c>
    </row>
    <row r="2707" spans="1:21" ht="28.8" x14ac:dyDescent="0.3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5">
        <f t="shared" si="84"/>
        <v>42818.874513888892</v>
      </c>
      <c r="K2707">
        <v>1486504758</v>
      </c>
      <c r="L2707" s="15">
        <f>(((K2707/60)/60)/24)+DATE(1970,1,1)</f>
        <v>42773.916180555556</v>
      </c>
      <c r="M2707" s="10">
        <f t="shared" si="85"/>
        <v>2017</v>
      </c>
      <c r="N2707" t="b">
        <v>0</v>
      </c>
      <c r="O2707">
        <v>8</v>
      </c>
      <c r="P2707" t="b">
        <v>0</v>
      </c>
      <c r="Q2707" t="s">
        <v>8301</v>
      </c>
      <c r="R2707">
        <f>ROUND(E2707/D2707*100,0)</f>
        <v>11</v>
      </c>
      <c r="S2707">
        <f>IFERROR(ROUND(E2707/O2707,2),0)</f>
        <v>217.38</v>
      </c>
      <c r="T2707" s="11" t="s">
        <v>8308</v>
      </c>
      <c r="U2707" t="s">
        <v>8310</v>
      </c>
    </row>
    <row r="2708" spans="1:21" ht="43.2" x14ac:dyDescent="0.3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5">
        <f t="shared" si="84"/>
        <v>41928.290972222225</v>
      </c>
      <c r="K2708">
        <v>1410937483</v>
      </c>
      <c r="L2708" s="15">
        <f>(((K2708/60)/60)/24)+DATE(1970,1,1)</f>
        <v>41899.294942129629</v>
      </c>
      <c r="M2708" s="10">
        <f t="shared" si="85"/>
        <v>2014</v>
      </c>
      <c r="N2708" t="b">
        <v>1</v>
      </c>
      <c r="O2708">
        <v>263</v>
      </c>
      <c r="P2708" t="b">
        <v>1</v>
      </c>
      <c r="Q2708" t="s">
        <v>8301</v>
      </c>
      <c r="R2708">
        <f>ROUND(E2708/D2708*100,0)</f>
        <v>112</v>
      </c>
      <c r="S2708">
        <f>IFERROR(ROUND(E2708/O2708,2),0)</f>
        <v>149.44</v>
      </c>
      <c r="T2708" s="11" t="s">
        <v>8308</v>
      </c>
      <c r="U2708" t="s">
        <v>8310</v>
      </c>
    </row>
    <row r="2709" spans="1:21" ht="43.2" x14ac:dyDescent="0.3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5">
        <f t="shared" si="84"/>
        <v>41421.290972222225</v>
      </c>
      <c r="K2709">
        <v>1367088443</v>
      </c>
      <c r="L2709" s="15">
        <f>(((K2709/60)/60)/24)+DATE(1970,1,1)</f>
        <v>41391.782905092594</v>
      </c>
      <c r="M2709" s="10">
        <f t="shared" si="85"/>
        <v>2013</v>
      </c>
      <c r="N2709" t="b">
        <v>1</v>
      </c>
      <c r="O2709">
        <v>394</v>
      </c>
      <c r="P2709" t="b">
        <v>1</v>
      </c>
      <c r="Q2709" t="s">
        <v>8301</v>
      </c>
      <c r="R2709">
        <f>ROUND(E2709/D2709*100,0)</f>
        <v>351</v>
      </c>
      <c r="S2709">
        <f>IFERROR(ROUND(E2709/O2709,2),0)</f>
        <v>71.239999999999995</v>
      </c>
      <c r="T2709" s="11" t="s">
        <v>8308</v>
      </c>
      <c r="U2709" t="s">
        <v>8310</v>
      </c>
    </row>
    <row r="2710" spans="1:21" ht="43.2" x14ac:dyDescent="0.3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5">
        <f t="shared" si="84"/>
        <v>42572.698217592595</v>
      </c>
      <c r="K2710">
        <v>1463935526</v>
      </c>
      <c r="L2710" s="15">
        <f>(((K2710/60)/60)/24)+DATE(1970,1,1)</f>
        <v>42512.698217592595</v>
      </c>
      <c r="M2710" s="10">
        <f t="shared" si="85"/>
        <v>2016</v>
      </c>
      <c r="N2710" t="b">
        <v>1</v>
      </c>
      <c r="O2710">
        <v>1049</v>
      </c>
      <c r="P2710" t="b">
        <v>1</v>
      </c>
      <c r="Q2710" t="s">
        <v>8301</v>
      </c>
      <c r="R2710">
        <f>ROUND(E2710/D2710*100,0)</f>
        <v>233</v>
      </c>
      <c r="S2710">
        <f>IFERROR(ROUND(E2710/O2710,2),0)</f>
        <v>44.46</v>
      </c>
      <c r="T2710" s="11" t="s">
        <v>8308</v>
      </c>
      <c r="U2710" t="s">
        <v>8310</v>
      </c>
    </row>
    <row r="2711" spans="1:21" ht="43.2" x14ac:dyDescent="0.3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5">
        <f t="shared" si="84"/>
        <v>42647.165972222225</v>
      </c>
      <c r="K2711">
        <v>1472528141</v>
      </c>
      <c r="L2711" s="15">
        <f>(((K2711/60)/60)/24)+DATE(1970,1,1)</f>
        <v>42612.149780092594</v>
      </c>
      <c r="M2711" s="10">
        <f t="shared" si="85"/>
        <v>2016</v>
      </c>
      <c r="N2711" t="b">
        <v>1</v>
      </c>
      <c r="O2711">
        <v>308</v>
      </c>
      <c r="P2711" t="b">
        <v>1</v>
      </c>
      <c r="Q2711" t="s">
        <v>8301</v>
      </c>
      <c r="R2711">
        <f>ROUND(E2711/D2711*100,0)</f>
        <v>102</v>
      </c>
      <c r="S2711">
        <f>IFERROR(ROUND(E2711/O2711,2),0)</f>
        <v>164.94</v>
      </c>
      <c r="T2711" s="11" t="s">
        <v>8308</v>
      </c>
      <c r="U2711" t="s">
        <v>8310</v>
      </c>
    </row>
    <row r="2712" spans="1:21" ht="28.8" x14ac:dyDescent="0.3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5">
        <f t="shared" si="84"/>
        <v>41860.083333333336</v>
      </c>
      <c r="K2712">
        <v>1404797428</v>
      </c>
      <c r="L2712" s="15">
        <f>(((K2712/60)/60)/24)+DATE(1970,1,1)</f>
        <v>41828.229490740741</v>
      </c>
      <c r="M2712" s="10">
        <f t="shared" si="85"/>
        <v>2014</v>
      </c>
      <c r="N2712" t="b">
        <v>1</v>
      </c>
      <c r="O2712">
        <v>1088</v>
      </c>
      <c r="P2712" t="b">
        <v>1</v>
      </c>
      <c r="Q2712" t="s">
        <v>8301</v>
      </c>
      <c r="R2712">
        <f>ROUND(E2712/D2712*100,0)</f>
        <v>154</v>
      </c>
      <c r="S2712">
        <f>IFERROR(ROUND(E2712/O2712,2),0)</f>
        <v>84.87</v>
      </c>
      <c r="T2712" s="11" t="s">
        <v>8308</v>
      </c>
      <c r="U2712" t="s">
        <v>8310</v>
      </c>
    </row>
    <row r="2713" spans="1:21" ht="43.2" x14ac:dyDescent="0.3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5">
        <f t="shared" si="84"/>
        <v>41810.917361111111</v>
      </c>
      <c r="K2713">
        <v>1400694790</v>
      </c>
      <c r="L2713" s="15">
        <f>(((K2713/60)/60)/24)+DATE(1970,1,1)</f>
        <v>41780.745254629634</v>
      </c>
      <c r="M2713" s="10">
        <f t="shared" si="85"/>
        <v>2014</v>
      </c>
      <c r="N2713" t="b">
        <v>1</v>
      </c>
      <c r="O2713">
        <v>73</v>
      </c>
      <c r="P2713" t="b">
        <v>1</v>
      </c>
      <c r="Q2713" t="s">
        <v>8301</v>
      </c>
      <c r="R2713">
        <f>ROUND(E2713/D2713*100,0)</f>
        <v>101</v>
      </c>
      <c r="S2713">
        <f>IFERROR(ROUND(E2713/O2713,2),0)</f>
        <v>53.95</v>
      </c>
      <c r="T2713" s="11" t="s">
        <v>8308</v>
      </c>
      <c r="U2713" t="s">
        <v>8310</v>
      </c>
    </row>
    <row r="2714" spans="1:21" ht="43.2" x14ac:dyDescent="0.3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5">
        <f t="shared" si="84"/>
        <v>41468.75</v>
      </c>
      <c r="K2714">
        <v>1370568560</v>
      </c>
      <c r="L2714" s="15">
        <f>(((K2714/60)/60)/24)+DATE(1970,1,1)</f>
        <v>41432.062037037038</v>
      </c>
      <c r="M2714" s="10">
        <f t="shared" si="85"/>
        <v>2013</v>
      </c>
      <c r="N2714" t="b">
        <v>1</v>
      </c>
      <c r="O2714">
        <v>143</v>
      </c>
      <c r="P2714" t="b">
        <v>1</v>
      </c>
      <c r="Q2714" t="s">
        <v>8301</v>
      </c>
      <c r="R2714">
        <f>ROUND(E2714/D2714*100,0)</f>
        <v>131</v>
      </c>
      <c r="S2714">
        <f>IFERROR(ROUND(E2714/O2714,2),0)</f>
        <v>50.53</v>
      </c>
      <c r="T2714" s="11" t="s">
        <v>8308</v>
      </c>
      <c r="U2714" t="s">
        <v>8310</v>
      </c>
    </row>
    <row r="2715" spans="1:21" ht="43.2" x14ac:dyDescent="0.3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5">
        <f t="shared" si="84"/>
        <v>42362.653749999998</v>
      </c>
      <c r="K2715">
        <v>1447515684</v>
      </c>
      <c r="L2715" s="15">
        <f>(((K2715/60)/60)/24)+DATE(1970,1,1)</f>
        <v>42322.653749999998</v>
      </c>
      <c r="M2715" s="10">
        <f t="shared" si="85"/>
        <v>2015</v>
      </c>
      <c r="N2715" t="b">
        <v>1</v>
      </c>
      <c r="O2715">
        <v>1420</v>
      </c>
      <c r="P2715" t="b">
        <v>1</v>
      </c>
      <c r="Q2715" t="s">
        <v>8301</v>
      </c>
      <c r="R2715">
        <f>ROUND(E2715/D2715*100,0)</f>
        <v>102</v>
      </c>
      <c r="S2715">
        <f>IFERROR(ROUND(E2715/O2715,2),0)</f>
        <v>108</v>
      </c>
      <c r="T2715" s="11" t="s">
        <v>8308</v>
      </c>
      <c r="U2715" t="s">
        <v>8310</v>
      </c>
    </row>
    <row r="2716" spans="1:21" ht="28.8" x14ac:dyDescent="0.3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5">
        <f t="shared" si="84"/>
        <v>42657.958333333328</v>
      </c>
      <c r="K2716">
        <v>1474040596</v>
      </c>
      <c r="L2716" s="15">
        <f>(((K2716/60)/60)/24)+DATE(1970,1,1)</f>
        <v>42629.655046296291</v>
      </c>
      <c r="M2716" s="10">
        <f t="shared" si="85"/>
        <v>2016</v>
      </c>
      <c r="N2716" t="b">
        <v>1</v>
      </c>
      <c r="O2716">
        <v>305</v>
      </c>
      <c r="P2716" t="b">
        <v>1</v>
      </c>
      <c r="Q2716" t="s">
        <v>8301</v>
      </c>
      <c r="R2716">
        <f>ROUND(E2716/D2716*100,0)</f>
        <v>116</v>
      </c>
      <c r="S2716">
        <f>IFERROR(ROUND(E2716/O2716,2),0)</f>
        <v>95.37</v>
      </c>
      <c r="T2716" s="11" t="s">
        <v>8308</v>
      </c>
      <c r="U2716" t="s">
        <v>8310</v>
      </c>
    </row>
    <row r="2717" spans="1:21" ht="43.2" x14ac:dyDescent="0.3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5">
        <f t="shared" si="84"/>
        <v>42421.398472222223</v>
      </c>
      <c r="K2717">
        <v>1453109628</v>
      </c>
      <c r="L2717" s="15">
        <f>(((K2717/60)/60)/24)+DATE(1970,1,1)</f>
        <v>42387.398472222223</v>
      </c>
      <c r="M2717" s="10">
        <f t="shared" si="85"/>
        <v>2016</v>
      </c>
      <c r="N2717" t="b">
        <v>1</v>
      </c>
      <c r="O2717">
        <v>551</v>
      </c>
      <c r="P2717" t="b">
        <v>1</v>
      </c>
      <c r="Q2717" t="s">
        <v>8301</v>
      </c>
      <c r="R2717">
        <f>ROUND(E2717/D2717*100,0)</f>
        <v>265</v>
      </c>
      <c r="S2717">
        <f>IFERROR(ROUND(E2717/O2717,2),0)</f>
        <v>57.63</v>
      </c>
      <c r="T2717" s="11" t="s">
        <v>8308</v>
      </c>
      <c r="U2717" t="s">
        <v>8310</v>
      </c>
    </row>
    <row r="2718" spans="1:21" ht="72" x14ac:dyDescent="0.3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5">
        <f t="shared" si="84"/>
        <v>42285.333252314813</v>
      </c>
      <c r="K2718">
        <v>1441699193</v>
      </c>
      <c r="L2718" s="15">
        <f>(((K2718/60)/60)/24)+DATE(1970,1,1)</f>
        <v>42255.333252314813</v>
      </c>
      <c r="M2718" s="10">
        <f t="shared" si="85"/>
        <v>2015</v>
      </c>
      <c r="N2718" t="b">
        <v>1</v>
      </c>
      <c r="O2718">
        <v>187</v>
      </c>
      <c r="P2718" t="b">
        <v>1</v>
      </c>
      <c r="Q2718" t="s">
        <v>8301</v>
      </c>
      <c r="R2718">
        <f>ROUND(E2718/D2718*100,0)</f>
        <v>120</v>
      </c>
      <c r="S2718">
        <f>IFERROR(ROUND(E2718/O2718,2),0)</f>
        <v>64.16</v>
      </c>
      <c r="T2718" s="11" t="s">
        <v>8308</v>
      </c>
      <c r="U2718" t="s">
        <v>8310</v>
      </c>
    </row>
    <row r="2719" spans="1:21" ht="43.2" x14ac:dyDescent="0.3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5">
        <f t="shared" si="84"/>
        <v>41979.956585648149</v>
      </c>
      <c r="K2719">
        <v>1414015049</v>
      </c>
      <c r="L2719" s="15">
        <f>(((K2719/60)/60)/24)+DATE(1970,1,1)</f>
        <v>41934.914918981485</v>
      </c>
      <c r="M2719" s="10">
        <f t="shared" si="85"/>
        <v>2014</v>
      </c>
      <c r="N2719" t="b">
        <v>1</v>
      </c>
      <c r="O2719">
        <v>325</v>
      </c>
      <c r="P2719" t="b">
        <v>1</v>
      </c>
      <c r="Q2719" t="s">
        <v>8301</v>
      </c>
      <c r="R2719">
        <f>ROUND(E2719/D2719*100,0)</f>
        <v>120</v>
      </c>
      <c r="S2719">
        <f>IFERROR(ROUND(E2719/O2719,2),0)</f>
        <v>92.39</v>
      </c>
      <c r="T2719" s="11" t="s">
        <v>8308</v>
      </c>
      <c r="U2719" t="s">
        <v>8310</v>
      </c>
    </row>
    <row r="2720" spans="1:21" ht="43.2" x14ac:dyDescent="0.3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5">
        <f t="shared" si="84"/>
        <v>42493.958333333328</v>
      </c>
      <c r="K2720">
        <v>1459865945</v>
      </c>
      <c r="L2720" s="15">
        <f>(((K2720/60)/60)/24)+DATE(1970,1,1)</f>
        <v>42465.596585648149</v>
      </c>
      <c r="M2720" s="10">
        <f t="shared" si="85"/>
        <v>2016</v>
      </c>
      <c r="N2720" t="b">
        <v>1</v>
      </c>
      <c r="O2720">
        <v>148</v>
      </c>
      <c r="P2720" t="b">
        <v>1</v>
      </c>
      <c r="Q2720" t="s">
        <v>8301</v>
      </c>
      <c r="R2720">
        <f>ROUND(E2720/D2720*100,0)</f>
        <v>104</v>
      </c>
      <c r="S2720">
        <f>IFERROR(ROUND(E2720/O2720,2),0)</f>
        <v>125.98</v>
      </c>
      <c r="T2720" s="11" t="s">
        <v>8308</v>
      </c>
      <c r="U2720" t="s">
        <v>8310</v>
      </c>
    </row>
    <row r="2721" spans="1:21" ht="43.2" x14ac:dyDescent="0.3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5">
        <f t="shared" si="84"/>
        <v>42477.989513888882</v>
      </c>
      <c r="K2721">
        <v>1455756294</v>
      </c>
      <c r="L2721" s="15">
        <f>(((K2721/60)/60)/24)+DATE(1970,1,1)</f>
        <v>42418.031180555554</v>
      </c>
      <c r="M2721" s="10">
        <f t="shared" si="85"/>
        <v>2016</v>
      </c>
      <c r="N2721" t="b">
        <v>0</v>
      </c>
      <c r="O2721">
        <v>69</v>
      </c>
      <c r="P2721" t="b">
        <v>1</v>
      </c>
      <c r="Q2721" t="s">
        <v>8301</v>
      </c>
      <c r="R2721">
        <f>ROUND(E2721/D2721*100,0)</f>
        <v>109</v>
      </c>
      <c r="S2721">
        <f>IFERROR(ROUND(E2721/O2721,2),0)</f>
        <v>94.64</v>
      </c>
      <c r="T2721" s="11" t="s">
        <v>8308</v>
      </c>
      <c r="U2721" t="s">
        <v>8310</v>
      </c>
    </row>
    <row r="2722" spans="1:21" ht="43.2" x14ac:dyDescent="0.3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5">
        <f t="shared" si="84"/>
        <v>42685.507557870369</v>
      </c>
      <c r="K2722">
        <v>1476270653</v>
      </c>
      <c r="L2722" s="15">
        <f>(((K2722/60)/60)/24)+DATE(1970,1,1)</f>
        <v>42655.465891203698</v>
      </c>
      <c r="M2722" s="10">
        <f t="shared" si="85"/>
        <v>2016</v>
      </c>
      <c r="N2722" t="b">
        <v>0</v>
      </c>
      <c r="O2722">
        <v>173</v>
      </c>
      <c r="P2722" t="b">
        <v>1</v>
      </c>
      <c r="Q2722" t="s">
        <v>8301</v>
      </c>
      <c r="R2722">
        <f>ROUND(E2722/D2722*100,0)</f>
        <v>118</v>
      </c>
      <c r="S2722">
        <f>IFERROR(ROUND(E2722/O2722,2),0)</f>
        <v>170.7</v>
      </c>
      <c r="T2722" s="11" t="s">
        <v>8308</v>
      </c>
      <c r="U2722" t="s">
        <v>8310</v>
      </c>
    </row>
    <row r="2723" spans="1:21" ht="43.2" x14ac:dyDescent="0.3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5">
        <f t="shared" si="84"/>
        <v>41523.791666666664</v>
      </c>
      <c r="K2723">
        <v>1375880598</v>
      </c>
      <c r="L2723" s="15">
        <f>(((K2723/60)/60)/24)+DATE(1970,1,1)</f>
        <v>41493.543958333335</v>
      </c>
      <c r="M2723" s="10">
        <f t="shared" si="85"/>
        <v>2013</v>
      </c>
      <c r="N2723" t="b">
        <v>0</v>
      </c>
      <c r="O2723">
        <v>269</v>
      </c>
      <c r="P2723" t="b">
        <v>1</v>
      </c>
      <c r="Q2723" t="s">
        <v>8293</v>
      </c>
      <c r="R2723">
        <f>ROUND(E2723/D2723*100,0)</f>
        <v>1462</v>
      </c>
      <c r="S2723">
        <f>IFERROR(ROUND(E2723/O2723,2),0)</f>
        <v>40.76</v>
      </c>
      <c r="T2723" s="11" t="s">
        <v>8325</v>
      </c>
      <c r="U2723" t="s">
        <v>8355</v>
      </c>
    </row>
    <row r="2724" spans="1:21" ht="43.2" x14ac:dyDescent="0.3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5">
        <f t="shared" si="84"/>
        <v>42764.857094907406</v>
      </c>
      <c r="K2724">
        <v>1480538053</v>
      </c>
      <c r="L2724" s="15">
        <f>(((K2724/60)/60)/24)+DATE(1970,1,1)</f>
        <v>42704.857094907406</v>
      </c>
      <c r="M2724" s="10">
        <f t="shared" si="85"/>
        <v>2016</v>
      </c>
      <c r="N2724" t="b">
        <v>0</v>
      </c>
      <c r="O2724">
        <v>185</v>
      </c>
      <c r="P2724" t="b">
        <v>1</v>
      </c>
      <c r="Q2724" t="s">
        <v>8293</v>
      </c>
      <c r="R2724">
        <f>ROUND(E2724/D2724*100,0)</f>
        <v>253</v>
      </c>
      <c r="S2724">
        <f>IFERROR(ROUND(E2724/O2724,2),0)</f>
        <v>68.25</v>
      </c>
      <c r="T2724" s="11" t="s">
        <v>8325</v>
      </c>
      <c r="U2724" t="s">
        <v>8355</v>
      </c>
    </row>
    <row r="2725" spans="1:21" ht="43.2" x14ac:dyDescent="0.3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5">
        <f t="shared" si="84"/>
        <v>42004.880648148144</v>
      </c>
      <c r="K2725">
        <v>1414872488</v>
      </c>
      <c r="L2725" s="15">
        <f>(((K2725/60)/60)/24)+DATE(1970,1,1)</f>
        <v>41944.83898148148</v>
      </c>
      <c r="M2725" s="10">
        <f t="shared" si="85"/>
        <v>2014</v>
      </c>
      <c r="N2725" t="b">
        <v>0</v>
      </c>
      <c r="O2725">
        <v>176</v>
      </c>
      <c r="P2725" t="b">
        <v>1</v>
      </c>
      <c r="Q2725" t="s">
        <v>8293</v>
      </c>
      <c r="R2725">
        <f>ROUND(E2725/D2725*100,0)</f>
        <v>140</v>
      </c>
      <c r="S2725">
        <f>IFERROR(ROUND(E2725/O2725,2),0)</f>
        <v>95.49</v>
      </c>
      <c r="T2725" s="11" t="s">
        <v>8325</v>
      </c>
      <c r="U2725" t="s">
        <v>8355</v>
      </c>
    </row>
    <row r="2726" spans="1:21" ht="43.2" x14ac:dyDescent="0.3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5">
        <f t="shared" si="84"/>
        <v>42231.32707175926</v>
      </c>
      <c r="K2726">
        <v>1436860259</v>
      </c>
      <c r="L2726" s="15">
        <f>(((K2726/60)/60)/24)+DATE(1970,1,1)</f>
        <v>42199.32707175926</v>
      </c>
      <c r="M2726" s="10">
        <f t="shared" si="85"/>
        <v>2015</v>
      </c>
      <c r="N2726" t="b">
        <v>0</v>
      </c>
      <c r="O2726">
        <v>1019</v>
      </c>
      <c r="P2726" t="b">
        <v>1</v>
      </c>
      <c r="Q2726" t="s">
        <v>8293</v>
      </c>
      <c r="R2726">
        <f>ROUND(E2726/D2726*100,0)</f>
        <v>297</v>
      </c>
      <c r="S2726">
        <f>IFERROR(ROUND(E2726/O2726,2),0)</f>
        <v>7.19</v>
      </c>
      <c r="T2726" s="11" t="s">
        <v>8325</v>
      </c>
      <c r="U2726" t="s">
        <v>8355</v>
      </c>
    </row>
    <row r="2727" spans="1:21" ht="43.2" x14ac:dyDescent="0.3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5">
        <f t="shared" si="84"/>
        <v>42795.744618055556</v>
      </c>
      <c r="K2727">
        <v>1484070735</v>
      </c>
      <c r="L2727" s="15">
        <f>(((K2727/60)/60)/24)+DATE(1970,1,1)</f>
        <v>42745.744618055556</v>
      </c>
      <c r="M2727" s="10">
        <f t="shared" si="85"/>
        <v>2017</v>
      </c>
      <c r="N2727" t="b">
        <v>0</v>
      </c>
      <c r="O2727">
        <v>113</v>
      </c>
      <c r="P2727" t="b">
        <v>1</v>
      </c>
      <c r="Q2727" t="s">
        <v>8293</v>
      </c>
      <c r="R2727">
        <f>ROUND(E2727/D2727*100,0)</f>
        <v>145</v>
      </c>
      <c r="S2727">
        <f>IFERROR(ROUND(E2727/O2727,2),0)</f>
        <v>511.65</v>
      </c>
      <c r="T2727" s="11" t="s">
        <v>8325</v>
      </c>
      <c r="U2727" t="s">
        <v>8355</v>
      </c>
    </row>
    <row r="2728" spans="1:21" x14ac:dyDescent="0.3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5">
        <f t="shared" si="84"/>
        <v>42482.579988425925</v>
      </c>
      <c r="K2728">
        <v>1458741311</v>
      </c>
      <c r="L2728" s="15">
        <f>(((K2728/60)/60)/24)+DATE(1970,1,1)</f>
        <v>42452.579988425925</v>
      </c>
      <c r="M2728" s="10">
        <f t="shared" si="85"/>
        <v>2016</v>
      </c>
      <c r="N2728" t="b">
        <v>0</v>
      </c>
      <c r="O2728">
        <v>404</v>
      </c>
      <c r="P2728" t="b">
        <v>1</v>
      </c>
      <c r="Q2728" t="s">
        <v>8293</v>
      </c>
      <c r="R2728">
        <f>ROUND(E2728/D2728*100,0)</f>
        <v>106</v>
      </c>
      <c r="S2728">
        <f>IFERROR(ROUND(E2728/O2728,2),0)</f>
        <v>261.75</v>
      </c>
      <c r="T2728" s="11" t="s">
        <v>8325</v>
      </c>
      <c r="U2728" t="s">
        <v>8355</v>
      </c>
    </row>
    <row r="2729" spans="1:21" ht="43.2" x14ac:dyDescent="0.3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5">
        <f t="shared" si="84"/>
        <v>42223.676655092597</v>
      </c>
      <c r="K2729">
        <v>1436804063</v>
      </c>
      <c r="L2729" s="15">
        <f>(((K2729/60)/60)/24)+DATE(1970,1,1)</f>
        <v>42198.676655092597</v>
      </c>
      <c r="M2729" s="10">
        <f t="shared" si="85"/>
        <v>2015</v>
      </c>
      <c r="N2729" t="b">
        <v>0</v>
      </c>
      <c r="O2729">
        <v>707</v>
      </c>
      <c r="P2729" t="b">
        <v>1</v>
      </c>
      <c r="Q2729" t="s">
        <v>8293</v>
      </c>
      <c r="R2729">
        <f>ROUND(E2729/D2729*100,0)</f>
        <v>493</v>
      </c>
      <c r="S2729">
        <f>IFERROR(ROUND(E2729/O2729,2),0)</f>
        <v>69.760000000000005</v>
      </c>
      <c r="T2729" s="11" t="s">
        <v>8325</v>
      </c>
      <c r="U2729" t="s">
        <v>8355</v>
      </c>
    </row>
    <row r="2730" spans="1:21" ht="28.8" x14ac:dyDescent="0.3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5">
        <f t="shared" si="84"/>
        <v>42368.59993055556</v>
      </c>
      <c r="K2730">
        <v>1448461434</v>
      </c>
      <c r="L2730" s="15">
        <f>(((K2730/60)/60)/24)+DATE(1970,1,1)</f>
        <v>42333.59993055556</v>
      </c>
      <c r="M2730" s="10">
        <f t="shared" si="85"/>
        <v>2015</v>
      </c>
      <c r="N2730" t="b">
        <v>0</v>
      </c>
      <c r="O2730">
        <v>392</v>
      </c>
      <c r="P2730" t="b">
        <v>1</v>
      </c>
      <c r="Q2730" t="s">
        <v>8293</v>
      </c>
      <c r="R2730">
        <f>ROUND(E2730/D2730*100,0)</f>
        <v>202</v>
      </c>
      <c r="S2730">
        <f>IFERROR(ROUND(E2730/O2730,2),0)</f>
        <v>77.23</v>
      </c>
      <c r="T2730" s="11" t="s">
        <v>8325</v>
      </c>
      <c r="U2730" t="s">
        <v>8355</v>
      </c>
    </row>
    <row r="2731" spans="1:21" ht="28.8" x14ac:dyDescent="0.3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5">
        <f t="shared" si="84"/>
        <v>42125.240706018521</v>
      </c>
      <c r="K2731">
        <v>1427867197</v>
      </c>
      <c r="L2731" s="15">
        <f>(((K2731/60)/60)/24)+DATE(1970,1,1)</f>
        <v>42095.240706018521</v>
      </c>
      <c r="M2731" s="10">
        <f t="shared" si="85"/>
        <v>2015</v>
      </c>
      <c r="N2731" t="b">
        <v>0</v>
      </c>
      <c r="O2731">
        <v>23</v>
      </c>
      <c r="P2731" t="b">
        <v>1</v>
      </c>
      <c r="Q2731" t="s">
        <v>8293</v>
      </c>
      <c r="R2731">
        <f>ROUND(E2731/D2731*100,0)</f>
        <v>104</v>
      </c>
      <c r="S2731">
        <f>IFERROR(ROUND(E2731/O2731,2),0)</f>
        <v>340.57</v>
      </c>
      <c r="T2731" s="11" t="s">
        <v>8325</v>
      </c>
      <c r="U2731" t="s">
        <v>8355</v>
      </c>
    </row>
    <row r="2732" spans="1:21" ht="43.2" x14ac:dyDescent="0.3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5">
        <f t="shared" si="84"/>
        <v>41386.541377314818</v>
      </c>
      <c r="K2732">
        <v>1363611575</v>
      </c>
      <c r="L2732" s="15">
        <f>(((K2732/60)/60)/24)+DATE(1970,1,1)</f>
        <v>41351.541377314818</v>
      </c>
      <c r="M2732" s="10">
        <f t="shared" si="85"/>
        <v>2013</v>
      </c>
      <c r="N2732" t="b">
        <v>0</v>
      </c>
      <c r="O2732">
        <v>682</v>
      </c>
      <c r="P2732" t="b">
        <v>1</v>
      </c>
      <c r="Q2732" t="s">
        <v>8293</v>
      </c>
      <c r="R2732">
        <f>ROUND(E2732/D2732*100,0)</f>
        <v>170</v>
      </c>
      <c r="S2732">
        <f>IFERROR(ROUND(E2732/O2732,2),0)</f>
        <v>67.42</v>
      </c>
      <c r="T2732" s="11" t="s">
        <v>8325</v>
      </c>
      <c r="U2732" t="s">
        <v>8355</v>
      </c>
    </row>
    <row r="2733" spans="1:21" ht="57.6" x14ac:dyDescent="0.3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5">
        <f t="shared" si="84"/>
        <v>41930.166666666664</v>
      </c>
      <c r="K2733">
        <v>1408624622</v>
      </c>
      <c r="L2733" s="15">
        <f>(((K2733/60)/60)/24)+DATE(1970,1,1)</f>
        <v>41872.525717592594</v>
      </c>
      <c r="M2733" s="10">
        <f t="shared" si="85"/>
        <v>2014</v>
      </c>
      <c r="N2733" t="b">
        <v>0</v>
      </c>
      <c r="O2733">
        <v>37</v>
      </c>
      <c r="P2733" t="b">
        <v>1</v>
      </c>
      <c r="Q2733" t="s">
        <v>8293</v>
      </c>
      <c r="R2733">
        <f>ROUND(E2733/D2733*100,0)</f>
        <v>104</v>
      </c>
      <c r="S2733">
        <f>IFERROR(ROUND(E2733/O2733,2),0)</f>
        <v>845.7</v>
      </c>
      <c r="T2733" s="11" t="s">
        <v>8325</v>
      </c>
      <c r="U2733" t="s">
        <v>8355</v>
      </c>
    </row>
    <row r="2734" spans="1:21" ht="43.2" x14ac:dyDescent="0.3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5">
        <f t="shared" si="84"/>
        <v>41422</v>
      </c>
      <c r="K2734">
        <v>1366917828</v>
      </c>
      <c r="L2734" s="15">
        <f>(((K2734/60)/60)/24)+DATE(1970,1,1)</f>
        <v>41389.808194444442</v>
      </c>
      <c r="M2734" s="10">
        <f t="shared" si="85"/>
        <v>2013</v>
      </c>
      <c r="N2734" t="b">
        <v>0</v>
      </c>
      <c r="O2734">
        <v>146</v>
      </c>
      <c r="P2734" t="b">
        <v>1</v>
      </c>
      <c r="Q2734" t="s">
        <v>8293</v>
      </c>
      <c r="R2734">
        <f>ROUND(E2734/D2734*100,0)</f>
        <v>118</v>
      </c>
      <c r="S2734">
        <f>IFERROR(ROUND(E2734/O2734,2),0)</f>
        <v>97.19</v>
      </c>
      <c r="T2734" s="11" t="s">
        <v>8325</v>
      </c>
      <c r="U2734" t="s">
        <v>8355</v>
      </c>
    </row>
    <row r="2735" spans="1:21" ht="43.2" x14ac:dyDescent="0.3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5">
        <f t="shared" si="84"/>
        <v>42104.231180555551</v>
      </c>
      <c r="K2735">
        <v>1423463574</v>
      </c>
      <c r="L2735" s="15">
        <f>(((K2735/60)/60)/24)+DATE(1970,1,1)</f>
        <v>42044.272847222222</v>
      </c>
      <c r="M2735" s="10">
        <f t="shared" si="85"/>
        <v>2015</v>
      </c>
      <c r="N2735" t="b">
        <v>0</v>
      </c>
      <c r="O2735">
        <v>119</v>
      </c>
      <c r="P2735" t="b">
        <v>1</v>
      </c>
      <c r="Q2735" t="s">
        <v>8293</v>
      </c>
      <c r="R2735">
        <f>ROUND(E2735/D2735*100,0)</f>
        <v>108</v>
      </c>
      <c r="S2735">
        <f>IFERROR(ROUND(E2735/O2735,2),0)</f>
        <v>451.84</v>
      </c>
      <c r="T2735" s="11" t="s">
        <v>8325</v>
      </c>
      <c r="U2735" t="s">
        <v>8355</v>
      </c>
    </row>
    <row r="2736" spans="1:21" ht="43.2" x14ac:dyDescent="0.3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5">
        <f t="shared" si="84"/>
        <v>42656.915972222225</v>
      </c>
      <c r="K2736">
        <v>1473782592</v>
      </c>
      <c r="L2736" s="15">
        <f>(((K2736/60)/60)/24)+DATE(1970,1,1)</f>
        <v>42626.668888888889</v>
      </c>
      <c r="M2736" s="10">
        <f t="shared" si="85"/>
        <v>2016</v>
      </c>
      <c r="N2736" t="b">
        <v>0</v>
      </c>
      <c r="O2736">
        <v>163</v>
      </c>
      <c r="P2736" t="b">
        <v>1</v>
      </c>
      <c r="Q2736" t="s">
        <v>8293</v>
      </c>
      <c r="R2736">
        <f>ROUND(E2736/D2736*100,0)</f>
        <v>2260300</v>
      </c>
      <c r="S2736">
        <f>IFERROR(ROUND(E2736/O2736,2),0)</f>
        <v>138.66999999999999</v>
      </c>
      <c r="T2736" s="11" t="s">
        <v>8325</v>
      </c>
      <c r="U2736" t="s">
        <v>8355</v>
      </c>
    </row>
    <row r="2737" spans="1:21" ht="43.2" x14ac:dyDescent="0.3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5">
        <f t="shared" si="84"/>
        <v>41346.833333333336</v>
      </c>
      <c r="K2737">
        <v>1360551250</v>
      </c>
      <c r="L2737" s="15">
        <f>(((K2737/60)/60)/24)+DATE(1970,1,1)</f>
        <v>41316.120949074073</v>
      </c>
      <c r="M2737" s="10">
        <f t="shared" si="85"/>
        <v>2013</v>
      </c>
      <c r="N2737" t="b">
        <v>0</v>
      </c>
      <c r="O2737">
        <v>339</v>
      </c>
      <c r="P2737" t="b">
        <v>1</v>
      </c>
      <c r="Q2737" t="s">
        <v>8293</v>
      </c>
      <c r="R2737">
        <f>ROUND(E2737/D2737*100,0)</f>
        <v>978</v>
      </c>
      <c r="S2737">
        <f>IFERROR(ROUND(E2737/O2737,2),0)</f>
        <v>21.64</v>
      </c>
      <c r="T2737" s="11" t="s">
        <v>8325</v>
      </c>
      <c r="U2737" t="s">
        <v>8355</v>
      </c>
    </row>
    <row r="2738" spans="1:21" ht="57.6" x14ac:dyDescent="0.3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5">
        <f t="shared" si="84"/>
        <v>41752.666354166664</v>
      </c>
      <c r="K2738">
        <v>1395676773</v>
      </c>
      <c r="L2738" s="15">
        <f>(((K2738/60)/60)/24)+DATE(1970,1,1)</f>
        <v>41722.666354166664</v>
      </c>
      <c r="M2738" s="10">
        <f t="shared" si="85"/>
        <v>2014</v>
      </c>
      <c r="N2738" t="b">
        <v>0</v>
      </c>
      <c r="O2738">
        <v>58</v>
      </c>
      <c r="P2738" t="b">
        <v>1</v>
      </c>
      <c r="Q2738" t="s">
        <v>8293</v>
      </c>
      <c r="R2738">
        <f>ROUND(E2738/D2738*100,0)</f>
        <v>123</v>
      </c>
      <c r="S2738">
        <f>IFERROR(ROUND(E2738/O2738,2),0)</f>
        <v>169.52</v>
      </c>
      <c r="T2738" s="11" t="s">
        <v>8325</v>
      </c>
      <c r="U2738" t="s">
        <v>8355</v>
      </c>
    </row>
    <row r="2739" spans="1:21" ht="43.2" x14ac:dyDescent="0.3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5">
        <f t="shared" si="84"/>
        <v>41654.791666666664</v>
      </c>
      <c r="K2739">
        <v>1386108087</v>
      </c>
      <c r="L2739" s="15">
        <f>(((K2739/60)/60)/24)+DATE(1970,1,1)</f>
        <v>41611.917673611111</v>
      </c>
      <c r="M2739" s="10">
        <f t="shared" si="85"/>
        <v>2013</v>
      </c>
      <c r="N2739" t="b">
        <v>0</v>
      </c>
      <c r="O2739">
        <v>456</v>
      </c>
      <c r="P2739" t="b">
        <v>1</v>
      </c>
      <c r="Q2739" t="s">
        <v>8293</v>
      </c>
      <c r="R2739">
        <f>ROUND(E2739/D2739*100,0)</f>
        <v>246</v>
      </c>
      <c r="S2739">
        <f>IFERROR(ROUND(E2739/O2739,2),0)</f>
        <v>161.88</v>
      </c>
      <c r="T2739" s="11" t="s">
        <v>8325</v>
      </c>
      <c r="U2739" t="s">
        <v>8355</v>
      </c>
    </row>
    <row r="2740" spans="1:21" ht="43.2" x14ac:dyDescent="0.3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5">
        <f t="shared" si="84"/>
        <v>42680.143564814818</v>
      </c>
      <c r="K2740">
        <v>1473218804</v>
      </c>
      <c r="L2740" s="15">
        <f>(((K2740/60)/60)/24)+DATE(1970,1,1)</f>
        <v>42620.143564814818</v>
      </c>
      <c r="M2740" s="10">
        <f t="shared" si="85"/>
        <v>2016</v>
      </c>
      <c r="N2740" t="b">
        <v>0</v>
      </c>
      <c r="O2740">
        <v>15</v>
      </c>
      <c r="P2740" t="b">
        <v>1</v>
      </c>
      <c r="Q2740" t="s">
        <v>8293</v>
      </c>
      <c r="R2740">
        <f>ROUND(E2740/D2740*100,0)</f>
        <v>148</v>
      </c>
      <c r="S2740">
        <f>IFERROR(ROUND(E2740/O2740,2),0)</f>
        <v>493.13</v>
      </c>
      <c r="T2740" s="11" t="s">
        <v>8325</v>
      </c>
      <c r="U2740" t="s">
        <v>8355</v>
      </c>
    </row>
    <row r="2741" spans="1:21" ht="43.2" x14ac:dyDescent="0.3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5">
        <f t="shared" si="84"/>
        <v>41764.887928240743</v>
      </c>
      <c r="K2741">
        <v>1395436717</v>
      </c>
      <c r="L2741" s="15">
        <f>(((K2741/60)/60)/24)+DATE(1970,1,1)</f>
        <v>41719.887928240743</v>
      </c>
      <c r="M2741" s="10">
        <f t="shared" si="85"/>
        <v>2014</v>
      </c>
      <c r="N2741" t="b">
        <v>0</v>
      </c>
      <c r="O2741">
        <v>191</v>
      </c>
      <c r="P2741" t="b">
        <v>1</v>
      </c>
      <c r="Q2741" t="s">
        <v>8293</v>
      </c>
      <c r="R2741">
        <f>ROUND(E2741/D2741*100,0)</f>
        <v>384</v>
      </c>
      <c r="S2741">
        <f>IFERROR(ROUND(E2741/O2741,2),0)</f>
        <v>22.12</v>
      </c>
      <c r="T2741" s="11" t="s">
        <v>8325</v>
      </c>
      <c r="U2741" t="s">
        <v>8355</v>
      </c>
    </row>
    <row r="2742" spans="1:21" ht="43.2" x14ac:dyDescent="0.3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5">
        <f t="shared" si="84"/>
        <v>42074.99018518519</v>
      </c>
      <c r="K2742">
        <v>1423529152</v>
      </c>
      <c r="L2742" s="15">
        <f>(((K2742/60)/60)/24)+DATE(1970,1,1)</f>
        <v>42045.031851851847</v>
      </c>
      <c r="M2742" s="10">
        <f t="shared" si="85"/>
        <v>2015</v>
      </c>
      <c r="N2742" t="b">
        <v>0</v>
      </c>
      <c r="O2742">
        <v>17</v>
      </c>
      <c r="P2742" t="b">
        <v>1</v>
      </c>
      <c r="Q2742" t="s">
        <v>8293</v>
      </c>
      <c r="R2742">
        <f>ROUND(E2742/D2742*100,0)</f>
        <v>103</v>
      </c>
      <c r="S2742">
        <f>IFERROR(ROUND(E2742/O2742,2),0)</f>
        <v>18.239999999999998</v>
      </c>
      <c r="T2742" s="11" t="s">
        <v>8325</v>
      </c>
      <c r="U2742" t="s">
        <v>8355</v>
      </c>
    </row>
    <row r="2743" spans="1:21" ht="28.8" x14ac:dyDescent="0.3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5">
        <f t="shared" si="84"/>
        <v>41932.088194444441</v>
      </c>
      <c r="K2743">
        <v>1412005602</v>
      </c>
      <c r="L2743" s="15">
        <f>(((K2743/60)/60)/24)+DATE(1970,1,1)</f>
        <v>41911.657430555555</v>
      </c>
      <c r="M2743" s="10">
        <f t="shared" si="85"/>
        <v>2014</v>
      </c>
      <c r="N2743" t="b">
        <v>0</v>
      </c>
      <c r="O2743">
        <v>4</v>
      </c>
      <c r="P2743" t="b">
        <v>0</v>
      </c>
      <c r="Q2743" t="s">
        <v>8302</v>
      </c>
      <c r="R2743">
        <f>ROUND(E2743/D2743*100,0)</f>
        <v>0</v>
      </c>
      <c r="S2743">
        <f>IFERROR(ROUND(E2743/O2743,2),0)</f>
        <v>8.75</v>
      </c>
      <c r="T2743" s="11" t="s">
        <v>8328</v>
      </c>
      <c r="U2743" t="s">
        <v>8363</v>
      </c>
    </row>
    <row r="2744" spans="1:21" ht="43.2" x14ac:dyDescent="0.3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5">
        <f t="shared" si="84"/>
        <v>41044.719756944447</v>
      </c>
      <c r="K2744">
        <v>1335892587</v>
      </c>
      <c r="L2744" s="15">
        <f>(((K2744/60)/60)/24)+DATE(1970,1,1)</f>
        <v>41030.719756944447</v>
      </c>
      <c r="M2744" s="10">
        <f t="shared" si="85"/>
        <v>2012</v>
      </c>
      <c r="N2744" t="b">
        <v>0</v>
      </c>
      <c r="O2744">
        <v>18</v>
      </c>
      <c r="P2744" t="b">
        <v>0</v>
      </c>
      <c r="Q2744" t="s">
        <v>8302</v>
      </c>
      <c r="R2744">
        <f>ROUND(E2744/D2744*100,0)</f>
        <v>29</v>
      </c>
      <c r="S2744">
        <f>IFERROR(ROUND(E2744/O2744,2),0)</f>
        <v>40.61</v>
      </c>
      <c r="T2744" s="11" t="s">
        <v>8328</v>
      </c>
      <c r="U2744" t="s">
        <v>8363</v>
      </c>
    </row>
    <row r="2745" spans="1:21" ht="57.6" x14ac:dyDescent="0.3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5">
        <f t="shared" si="84"/>
        <v>42662.328784722224</v>
      </c>
      <c r="K2745">
        <v>1474271607</v>
      </c>
      <c r="L2745" s="15">
        <f>(((K2745/60)/60)/24)+DATE(1970,1,1)</f>
        <v>42632.328784722224</v>
      </c>
      <c r="M2745" s="10">
        <f t="shared" si="85"/>
        <v>2016</v>
      </c>
      <c r="N2745" t="b">
        <v>0</v>
      </c>
      <c r="O2745">
        <v>0</v>
      </c>
      <c r="P2745" t="b">
        <v>0</v>
      </c>
      <c r="Q2745" t="s">
        <v>8302</v>
      </c>
      <c r="R2745">
        <f>ROUND(E2745/D2745*100,0)</f>
        <v>0</v>
      </c>
      <c r="S2745">
        <f>IFERROR(ROUND(E2745/O2745,2),0)</f>
        <v>0</v>
      </c>
      <c r="T2745" s="11" t="s">
        <v>8328</v>
      </c>
      <c r="U2745" t="s">
        <v>8363</v>
      </c>
    </row>
    <row r="2746" spans="1:21" ht="43.2" x14ac:dyDescent="0.3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5">
        <f t="shared" si="84"/>
        <v>40968.062476851854</v>
      </c>
      <c r="K2746">
        <v>1327886998</v>
      </c>
      <c r="L2746" s="15">
        <f>(((K2746/60)/60)/24)+DATE(1970,1,1)</f>
        <v>40938.062476851854</v>
      </c>
      <c r="M2746" s="10">
        <f t="shared" si="85"/>
        <v>2012</v>
      </c>
      <c r="N2746" t="b">
        <v>0</v>
      </c>
      <c r="O2746">
        <v>22</v>
      </c>
      <c r="P2746" t="b">
        <v>0</v>
      </c>
      <c r="Q2746" t="s">
        <v>8302</v>
      </c>
      <c r="R2746">
        <f>ROUND(E2746/D2746*100,0)</f>
        <v>5</v>
      </c>
      <c r="S2746">
        <f>IFERROR(ROUND(E2746/O2746,2),0)</f>
        <v>37.950000000000003</v>
      </c>
      <c r="T2746" s="11" t="s">
        <v>8328</v>
      </c>
      <c r="U2746" t="s">
        <v>8363</v>
      </c>
    </row>
    <row r="2747" spans="1:21" ht="43.2" x14ac:dyDescent="0.3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5">
        <f t="shared" si="84"/>
        <v>41104.988055555557</v>
      </c>
      <c r="K2747">
        <v>1337125368</v>
      </c>
      <c r="L2747" s="15">
        <f>(((K2747/60)/60)/24)+DATE(1970,1,1)</f>
        <v>41044.988055555557</v>
      </c>
      <c r="M2747" s="10">
        <f t="shared" si="85"/>
        <v>2012</v>
      </c>
      <c r="N2747" t="b">
        <v>0</v>
      </c>
      <c r="O2747">
        <v>49</v>
      </c>
      <c r="P2747" t="b">
        <v>0</v>
      </c>
      <c r="Q2747" t="s">
        <v>8302</v>
      </c>
      <c r="R2747">
        <f>ROUND(E2747/D2747*100,0)</f>
        <v>22</v>
      </c>
      <c r="S2747">
        <f>IFERROR(ROUND(E2747/O2747,2),0)</f>
        <v>35.729999999999997</v>
      </c>
      <c r="T2747" s="11" t="s">
        <v>8328</v>
      </c>
      <c r="U2747" t="s">
        <v>8363</v>
      </c>
    </row>
    <row r="2748" spans="1:21" ht="43.2" x14ac:dyDescent="0.3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5">
        <f t="shared" si="84"/>
        <v>41880.781377314815</v>
      </c>
      <c r="K2748">
        <v>1406745911</v>
      </c>
      <c r="L2748" s="15">
        <f>(((K2748/60)/60)/24)+DATE(1970,1,1)</f>
        <v>41850.781377314815</v>
      </c>
      <c r="M2748" s="10">
        <f t="shared" si="85"/>
        <v>2014</v>
      </c>
      <c r="N2748" t="b">
        <v>0</v>
      </c>
      <c r="O2748">
        <v>19</v>
      </c>
      <c r="P2748" t="b">
        <v>0</v>
      </c>
      <c r="Q2748" t="s">
        <v>8302</v>
      </c>
      <c r="R2748">
        <f>ROUND(E2748/D2748*100,0)</f>
        <v>27</v>
      </c>
      <c r="S2748">
        <f>IFERROR(ROUND(E2748/O2748,2),0)</f>
        <v>42.16</v>
      </c>
      <c r="T2748" s="11" t="s">
        <v>8328</v>
      </c>
      <c r="U2748" t="s">
        <v>8363</v>
      </c>
    </row>
    <row r="2749" spans="1:21" ht="43.2" x14ac:dyDescent="0.3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5">
        <f t="shared" si="84"/>
        <v>41076.131944444445</v>
      </c>
      <c r="K2749">
        <v>1337095997</v>
      </c>
      <c r="L2749" s="15">
        <f>(((K2749/60)/60)/24)+DATE(1970,1,1)</f>
        <v>41044.64811342593</v>
      </c>
      <c r="M2749" s="10">
        <f t="shared" si="85"/>
        <v>2012</v>
      </c>
      <c r="N2749" t="b">
        <v>0</v>
      </c>
      <c r="O2749">
        <v>4</v>
      </c>
      <c r="P2749" t="b">
        <v>0</v>
      </c>
      <c r="Q2749" t="s">
        <v>8302</v>
      </c>
      <c r="R2749">
        <f>ROUND(E2749/D2749*100,0)</f>
        <v>28</v>
      </c>
      <c r="S2749">
        <f>IFERROR(ROUND(E2749/O2749,2),0)</f>
        <v>35</v>
      </c>
      <c r="T2749" s="11" t="s">
        <v>8328</v>
      </c>
      <c r="U2749" t="s">
        <v>8363</v>
      </c>
    </row>
    <row r="2750" spans="1:21" ht="43.2" x14ac:dyDescent="0.3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5">
        <f t="shared" si="84"/>
        <v>42615.7106712963</v>
      </c>
      <c r="K2750">
        <v>1470243802</v>
      </c>
      <c r="L2750" s="15">
        <f>(((K2750/60)/60)/24)+DATE(1970,1,1)</f>
        <v>42585.7106712963</v>
      </c>
      <c r="M2750" s="10">
        <f t="shared" si="85"/>
        <v>2016</v>
      </c>
      <c r="N2750" t="b">
        <v>0</v>
      </c>
      <c r="O2750">
        <v>4</v>
      </c>
      <c r="P2750" t="b">
        <v>0</v>
      </c>
      <c r="Q2750" t="s">
        <v>8302</v>
      </c>
      <c r="R2750">
        <f>ROUND(E2750/D2750*100,0)</f>
        <v>1</v>
      </c>
      <c r="S2750">
        <f>IFERROR(ROUND(E2750/O2750,2),0)</f>
        <v>13.25</v>
      </c>
      <c r="T2750" s="11" t="s">
        <v>8328</v>
      </c>
      <c r="U2750" t="s">
        <v>8363</v>
      </c>
    </row>
    <row r="2751" spans="1:21" ht="28.8" x14ac:dyDescent="0.3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5">
        <f t="shared" si="84"/>
        <v>42098.757372685184</v>
      </c>
      <c r="K2751">
        <v>1425582637</v>
      </c>
      <c r="L2751" s="15">
        <f>(((K2751/60)/60)/24)+DATE(1970,1,1)</f>
        <v>42068.799039351856</v>
      </c>
      <c r="M2751" s="10">
        <f t="shared" si="85"/>
        <v>2015</v>
      </c>
      <c r="N2751" t="b">
        <v>0</v>
      </c>
      <c r="O2751">
        <v>2</v>
      </c>
      <c r="P2751" t="b">
        <v>0</v>
      </c>
      <c r="Q2751" t="s">
        <v>8302</v>
      </c>
      <c r="R2751">
        <f>ROUND(E2751/D2751*100,0)</f>
        <v>1</v>
      </c>
      <c r="S2751">
        <f>IFERROR(ROUND(E2751/O2751,2),0)</f>
        <v>55</v>
      </c>
      <c r="T2751" s="11" t="s">
        <v>8328</v>
      </c>
      <c r="U2751" t="s">
        <v>8363</v>
      </c>
    </row>
    <row r="2752" spans="1:21" ht="43.2" x14ac:dyDescent="0.3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5">
        <f t="shared" si="84"/>
        <v>41090.833333333336</v>
      </c>
      <c r="K2752">
        <v>1340055345</v>
      </c>
      <c r="L2752" s="15">
        <f>(((K2752/60)/60)/24)+DATE(1970,1,1)</f>
        <v>41078.899826388886</v>
      </c>
      <c r="M2752" s="10">
        <f t="shared" si="85"/>
        <v>2012</v>
      </c>
      <c r="N2752" t="b">
        <v>0</v>
      </c>
      <c r="O2752">
        <v>0</v>
      </c>
      <c r="P2752" t="b">
        <v>0</v>
      </c>
      <c r="Q2752" t="s">
        <v>8302</v>
      </c>
      <c r="R2752">
        <f>ROUND(E2752/D2752*100,0)</f>
        <v>0</v>
      </c>
      <c r="S2752">
        <f>IFERROR(ROUND(E2752/O2752,2),0)</f>
        <v>0</v>
      </c>
      <c r="T2752" s="11" t="s">
        <v>8328</v>
      </c>
      <c r="U2752" t="s">
        <v>8363</v>
      </c>
    </row>
    <row r="2753" spans="1:21" ht="43.2" x14ac:dyDescent="0.3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5">
        <f t="shared" si="84"/>
        <v>41807.887060185189</v>
      </c>
      <c r="K2753">
        <v>1397855842</v>
      </c>
      <c r="L2753" s="15">
        <f>(((K2753/60)/60)/24)+DATE(1970,1,1)</f>
        <v>41747.887060185189</v>
      </c>
      <c r="M2753" s="10">
        <f t="shared" si="85"/>
        <v>2014</v>
      </c>
      <c r="N2753" t="b">
        <v>0</v>
      </c>
      <c r="O2753">
        <v>0</v>
      </c>
      <c r="P2753" t="b">
        <v>0</v>
      </c>
      <c r="Q2753" t="s">
        <v>8302</v>
      </c>
      <c r="R2753">
        <f>ROUND(E2753/D2753*100,0)</f>
        <v>0</v>
      </c>
      <c r="S2753">
        <f>IFERROR(ROUND(E2753/O2753,2),0)</f>
        <v>0</v>
      </c>
      <c r="T2753" s="11" t="s">
        <v>8328</v>
      </c>
      <c r="U2753" t="s">
        <v>8363</v>
      </c>
    </row>
    <row r="2754" spans="1:21" ht="43.2" x14ac:dyDescent="0.3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5">
        <f t="shared" si="84"/>
        <v>40895.765092592592</v>
      </c>
      <c r="K2754">
        <v>1320776504</v>
      </c>
      <c r="L2754" s="15">
        <f>(((K2754/60)/60)/24)+DATE(1970,1,1)</f>
        <v>40855.765092592592</v>
      </c>
      <c r="M2754" s="10">
        <f t="shared" si="85"/>
        <v>2011</v>
      </c>
      <c r="N2754" t="b">
        <v>0</v>
      </c>
      <c r="O2754">
        <v>14</v>
      </c>
      <c r="P2754" t="b">
        <v>0</v>
      </c>
      <c r="Q2754" t="s">
        <v>8302</v>
      </c>
      <c r="R2754">
        <f>ROUND(E2754/D2754*100,0)</f>
        <v>11</v>
      </c>
      <c r="S2754">
        <f>IFERROR(ROUND(E2754/O2754,2),0)</f>
        <v>39.29</v>
      </c>
      <c r="T2754" s="11" t="s">
        <v>8328</v>
      </c>
      <c r="U2754" t="s">
        <v>8363</v>
      </c>
    </row>
    <row r="2755" spans="1:21" ht="43.2" x14ac:dyDescent="0.3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5">
        <f t="shared" ref="J2755:J2818" si="86">(((I2755/60)/60)/24)+DATE(1970,1,1)</f>
        <v>41147.900729166664</v>
      </c>
      <c r="K2755">
        <v>1343425023</v>
      </c>
      <c r="L2755" s="15">
        <f>(((K2755/60)/60)/24)+DATE(1970,1,1)</f>
        <v>41117.900729166664</v>
      </c>
      <c r="M2755" s="10">
        <f t="shared" ref="M2755:M2818" si="87">YEAR(L2755)</f>
        <v>2012</v>
      </c>
      <c r="N2755" t="b">
        <v>0</v>
      </c>
      <c r="O2755">
        <v>8</v>
      </c>
      <c r="P2755" t="b">
        <v>0</v>
      </c>
      <c r="Q2755" t="s">
        <v>8302</v>
      </c>
      <c r="R2755">
        <f>ROUND(E2755/D2755*100,0)</f>
        <v>19</v>
      </c>
      <c r="S2755">
        <f>IFERROR(ROUND(E2755/O2755,2),0)</f>
        <v>47.5</v>
      </c>
      <c r="T2755" s="11" t="s">
        <v>8328</v>
      </c>
      <c r="U2755" t="s">
        <v>8363</v>
      </c>
    </row>
    <row r="2756" spans="1:21" ht="43.2" x14ac:dyDescent="0.3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5">
        <f t="shared" si="86"/>
        <v>41893.636006944449</v>
      </c>
      <c r="K2756">
        <v>1407856551</v>
      </c>
      <c r="L2756" s="15">
        <f>(((K2756/60)/60)/24)+DATE(1970,1,1)</f>
        <v>41863.636006944449</v>
      </c>
      <c r="M2756" s="10">
        <f t="shared" si="87"/>
        <v>2014</v>
      </c>
      <c r="N2756" t="b">
        <v>0</v>
      </c>
      <c r="O2756">
        <v>0</v>
      </c>
      <c r="P2756" t="b">
        <v>0</v>
      </c>
      <c r="Q2756" t="s">
        <v>8302</v>
      </c>
      <c r="R2756">
        <f>ROUND(E2756/D2756*100,0)</f>
        <v>0</v>
      </c>
      <c r="S2756">
        <f>IFERROR(ROUND(E2756/O2756,2),0)</f>
        <v>0</v>
      </c>
      <c r="T2756" s="11" t="s">
        <v>8328</v>
      </c>
      <c r="U2756" t="s">
        <v>8363</v>
      </c>
    </row>
    <row r="2757" spans="1:21" ht="43.2" x14ac:dyDescent="0.3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5">
        <f t="shared" si="86"/>
        <v>42102.790821759263</v>
      </c>
      <c r="K2757">
        <v>1425927527</v>
      </c>
      <c r="L2757" s="15">
        <f>(((K2757/60)/60)/24)+DATE(1970,1,1)</f>
        <v>42072.790821759263</v>
      </c>
      <c r="M2757" s="10">
        <f t="shared" si="87"/>
        <v>2015</v>
      </c>
      <c r="N2757" t="b">
        <v>0</v>
      </c>
      <c r="O2757">
        <v>15</v>
      </c>
      <c r="P2757" t="b">
        <v>0</v>
      </c>
      <c r="Q2757" t="s">
        <v>8302</v>
      </c>
      <c r="R2757">
        <f>ROUND(E2757/D2757*100,0)</f>
        <v>52</v>
      </c>
      <c r="S2757">
        <f>IFERROR(ROUND(E2757/O2757,2),0)</f>
        <v>17.329999999999998</v>
      </c>
      <c r="T2757" s="11" t="s">
        <v>8328</v>
      </c>
      <c r="U2757" t="s">
        <v>8363</v>
      </c>
    </row>
    <row r="2758" spans="1:21" ht="43.2" x14ac:dyDescent="0.3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5">
        <f t="shared" si="86"/>
        <v>41650.90047453704</v>
      </c>
      <c r="K2758">
        <v>1386884201</v>
      </c>
      <c r="L2758" s="15">
        <f>(((K2758/60)/60)/24)+DATE(1970,1,1)</f>
        <v>41620.90047453704</v>
      </c>
      <c r="M2758" s="10">
        <f t="shared" si="87"/>
        <v>2013</v>
      </c>
      <c r="N2758" t="b">
        <v>0</v>
      </c>
      <c r="O2758">
        <v>33</v>
      </c>
      <c r="P2758" t="b">
        <v>0</v>
      </c>
      <c r="Q2758" t="s">
        <v>8302</v>
      </c>
      <c r="R2758">
        <f>ROUND(E2758/D2758*100,0)</f>
        <v>10</v>
      </c>
      <c r="S2758">
        <f>IFERROR(ROUND(E2758/O2758,2),0)</f>
        <v>31.76</v>
      </c>
      <c r="T2758" s="11" t="s">
        <v>8328</v>
      </c>
      <c r="U2758" t="s">
        <v>8363</v>
      </c>
    </row>
    <row r="2759" spans="1:21" ht="28.8" x14ac:dyDescent="0.3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5">
        <f t="shared" si="86"/>
        <v>42588.65662037037</v>
      </c>
      <c r="K2759">
        <v>1469202332</v>
      </c>
      <c r="L2759" s="15">
        <f>(((K2759/60)/60)/24)+DATE(1970,1,1)</f>
        <v>42573.65662037037</v>
      </c>
      <c r="M2759" s="10">
        <f t="shared" si="87"/>
        <v>2016</v>
      </c>
      <c r="N2759" t="b">
        <v>0</v>
      </c>
      <c r="O2759">
        <v>2</v>
      </c>
      <c r="P2759" t="b">
        <v>0</v>
      </c>
      <c r="Q2759" t="s">
        <v>8302</v>
      </c>
      <c r="R2759">
        <f>ROUND(E2759/D2759*100,0)</f>
        <v>1</v>
      </c>
      <c r="S2759">
        <f>IFERROR(ROUND(E2759/O2759,2),0)</f>
        <v>5</v>
      </c>
      <c r="T2759" s="11" t="s">
        <v>8328</v>
      </c>
      <c r="U2759" t="s">
        <v>8363</v>
      </c>
    </row>
    <row r="2760" spans="1:21" ht="57.6" x14ac:dyDescent="0.3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5">
        <f t="shared" si="86"/>
        <v>42653.441932870366</v>
      </c>
      <c r="K2760">
        <v>1474886183</v>
      </c>
      <c r="L2760" s="15">
        <f>(((K2760/60)/60)/24)+DATE(1970,1,1)</f>
        <v>42639.441932870366</v>
      </c>
      <c r="M2760" s="10">
        <f t="shared" si="87"/>
        <v>2016</v>
      </c>
      <c r="N2760" t="b">
        <v>0</v>
      </c>
      <c r="O2760">
        <v>6</v>
      </c>
      <c r="P2760" t="b">
        <v>0</v>
      </c>
      <c r="Q2760" t="s">
        <v>8302</v>
      </c>
      <c r="R2760">
        <f>ROUND(E2760/D2760*100,0)</f>
        <v>12</v>
      </c>
      <c r="S2760">
        <f>IFERROR(ROUND(E2760/O2760,2),0)</f>
        <v>39</v>
      </c>
      <c r="T2760" s="11" t="s">
        <v>8328</v>
      </c>
      <c r="U2760" t="s">
        <v>8363</v>
      </c>
    </row>
    <row r="2761" spans="1:21" ht="43.2" x14ac:dyDescent="0.3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5">
        <f t="shared" si="86"/>
        <v>42567.36650462963</v>
      </c>
      <c r="K2761">
        <v>1464943666</v>
      </c>
      <c r="L2761" s="15">
        <f>(((K2761/60)/60)/24)+DATE(1970,1,1)</f>
        <v>42524.36650462963</v>
      </c>
      <c r="M2761" s="10">
        <f t="shared" si="87"/>
        <v>2016</v>
      </c>
      <c r="N2761" t="b">
        <v>0</v>
      </c>
      <c r="O2761">
        <v>2</v>
      </c>
      <c r="P2761" t="b">
        <v>0</v>
      </c>
      <c r="Q2761" t="s">
        <v>8302</v>
      </c>
      <c r="R2761">
        <f>ROUND(E2761/D2761*100,0)</f>
        <v>11</v>
      </c>
      <c r="S2761">
        <f>IFERROR(ROUND(E2761/O2761,2),0)</f>
        <v>52.5</v>
      </c>
      <c r="T2761" s="11" t="s">
        <v>8328</v>
      </c>
      <c r="U2761" t="s">
        <v>8363</v>
      </c>
    </row>
    <row r="2762" spans="1:21" ht="43.2" x14ac:dyDescent="0.3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5">
        <f t="shared" si="86"/>
        <v>41445.461319444446</v>
      </c>
      <c r="K2762">
        <v>1369134258</v>
      </c>
      <c r="L2762" s="15">
        <f>(((K2762/60)/60)/24)+DATE(1970,1,1)</f>
        <v>41415.461319444446</v>
      </c>
      <c r="M2762" s="10">
        <f t="shared" si="87"/>
        <v>2013</v>
      </c>
      <c r="N2762" t="b">
        <v>0</v>
      </c>
      <c r="O2762">
        <v>0</v>
      </c>
      <c r="P2762" t="b">
        <v>0</v>
      </c>
      <c r="Q2762" t="s">
        <v>8302</v>
      </c>
      <c r="R2762">
        <f>ROUND(E2762/D2762*100,0)</f>
        <v>0</v>
      </c>
      <c r="S2762">
        <f>IFERROR(ROUND(E2762/O2762,2),0)</f>
        <v>0</v>
      </c>
      <c r="T2762" s="11" t="s">
        <v>8328</v>
      </c>
      <c r="U2762" t="s">
        <v>8363</v>
      </c>
    </row>
    <row r="2763" spans="1:21" ht="28.8" x14ac:dyDescent="0.3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5">
        <f t="shared" si="86"/>
        <v>41277.063576388886</v>
      </c>
      <c r="K2763">
        <v>1354584693</v>
      </c>
      <c r="L2763" s="15">
        <f>(((K2763/60)/60)/24)+DATE(1970,1,1)</f>
        <v>41247.063576388886</v>
      </c>
      <c r="M2763" s="10">
        <f t="shared" si="87"/>
        <v>2012</v>
      </c>
      <c r="N2763" t="b">
        <v>0</v>
      </c>
      <c r="O2763">
        <v>4</v>
      </c>
      <c r="P2763" t="b">
        <v>0</v>
      </c>
      <c r="Q2763" t="s">
        <v>8302</v>
      </c>
      <c r="R2763">
        <f>ROUND(E2763/D2763*100,0)</f>
        <v>1</v>
      </c>
      <c r="S2763">
        <f>IFERROR(ROUND(E2763/O2763,2),0)</f>
        <v>9</v>
      </c>
      <c r="T2763" s="11" t="s">
        <v>8328</v>
      </c>
      <c r="U2763" t="s">
        <v>8363</v>
      </c>
    </row>
    <row r="2764" spans="1:21" ht="43.2" x14ac:dyDescent="0.3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5">
        <f t="shared" si="86"/>
        <v>40986.995312500003</v>
      </c>
      <c r="K2764">
        <v>1326934395</v>
      </c>
      <c r="L2764" s="15">
        <f>(((K2764/60)/60)/24)+DATE(1970,1,1)</f>
        <v>40927.036979166667</v>
      </c>
      <c r="M2764" s="10">
        <f t="shared" si="87"/>
        <v>2012</v>
      </c>
      <c r="N2764" t="b">
        <v>0</v>
      </c>
      <c r="O2764">
        <v>1</v>
      </c>
      <c r="P2764" t="b">
        <v>0</v>
      </c>
      <c r="Q2764" t="s">
        <v>8302</v>
      </c>
      <c r="R2764">
        <f>ROUND(E2764/D2764*100,0)</f>
        <v>1</v>
      </c>
      <c r="S2764">
        <f>IFERROR(ROUND(E2764/O2764,2),0)</f>
        <v>25</v>
      </c>
      <c r="T2764" s="11" t="s">
        <v>8328</v>
      </c>
      <c r="U2764" t="s">
        <v>8363</v>
      </c>
    </row>
    <row r="2765" spans="1:21" ht="28.8" x14ac:dyDescent="0.3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5">
        <f t="shared" si="86"/>
        <v>41418.579675925925</v>
      </c>
      <c r="K2765">
        <v>1365515684</v>
      </c>
      <c r="L2765" s="15">
        <f>(((K2765/60)/60)/24)+DATE(1970,1,1)</f>
        <v>41373.579675925925</v>
      </c>
      <c r="M2765" s="10">
        <f t="shared" si="87"/>
        <v>2013</v>
      </c>
      <c r="N2765" t="b">
        <v>0</v>
      </c>
      <c r="O2765">
        <v>3</v>
      </c>
      <c r="P2765" t="b">
        <v>0</v>
      </c>
      <c r="Q2765" t="s">
        <v>8302</v>
      </c>
      <c r="R2765">
        <f>ROUND(E2765/D2765*100,0)</f>
        <v>0</v>
      </c>
      <c r="S2765">
        <f>IFERROR(ROUND(E2765/O2765,2),0)</f>
        <v>30</v>
      </c>
      <c r="T2765" s="11" t="s">
        <v>8328</v>
      </c>
      <c r="U2765" t="s">
        <v>8363</v>
      </c>
    </row>
    <row r="2766" spans="1:21" ht="43.2" x14ac:dyDescent="0.3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5">
        <f t="shared" si="86"/>
        <v>41059.791666666664</v>
      </c>
      <c r="K2766">
        <v>1335855631</v>
      </c>
      <c r="L2766" s="15">
        <f>(((K2766/60)/60)/24)+DATE(1970,1,1)</f>
        <v>41030.292025462964</v>
      </c>
      <c r="M2766" s="10">
        <f t="shared" si="87"/>
        <v>2012</v>
      </c>
      <c r="N2766" t="b">
        <v>0</v>
      </c>
      <c r="O2766">
        <v>4</v>
      </c>
      <c r="P2766" t="b">
        <v>0</v>
      </c>
      <c r="Q2766" t="s">
        <v>8302</v>
      </c>
      <c r="R2766">
        <f>ROUND(E2766/D2766*100,0)</f>
        <v>1</v>
      </c>
      <c r="S2766">
        <f>IFERROR(ROUND(E2766/O2766,2),0)</f>
        <v>11.25</v>
      </c>
      <c r="T2766" s="11" t="s">
        <v>8328</v>
      </c>
      <c r="U2766" t="s">
        <v>8363</v>
      </c>
    </row>
    <row r="2767" spans="1:21" ht="43.2" x14ac:dyDescent="0.3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5">
        <f t="shared" si="86"/>
        <v>41210.579027777778</v>
      </c>
      <c r="K2767">
        <v>1350050028</v>
      </c>
      <c r="L2767" s="15">
        <f>(((K2767/60)/60)/24)+DATE(1970,1,1)</f>
        <v>41194.579027777778</v>
      </c>
      <c r="M2767" s="10">
        <f t="shared" si="87"/>
        <v>2012</v>
      </c>
      <c r="N2767" t="b">
        <v>0</v>
      </c>
      <c r="O2767">
        <v>0</v>
      </c>
      <c r="P2767" t="b">
        <v>0</v>
      </c>
      <c r="Q2767" t="s">
        <v>8302</v>
      </c>
      <c r="R2767">
        <f>ROUND(E2767/D2767*100,0)</f>
        <v>0</v>
      </c>
      <c r="S2767">
        <f>IFERROR(ROUND(E2767/O2767,2),0)</f>
        <v>0</v>
      </c>
      <c r="T2767" s="11" t="s">
        <v>8328</v>
      </c>
      <c r="U2767" t="s">
        <v>8363</v>
      </c>
    </row>
    <row r="2768" spans="1:21" ht="43.2" x14ac:dyDescent="0.3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5">
        <f t="shared" si="86"/>
        <v>40766.668032407404</v>
      </c>
      <c r="K2768">
        <v>1310486518</v>
      </c>
      <c r="L2768" s="15">
        <f>(((K2768/60)/60)/24)+DATE(1970,1,1)</f>
        <v>40736.668032407404</v>
      </c>
      <c r="M2768" s="10">
        <f t="shared" si="87"/>
        <v>2011</v>
      </c>
      <c r="N2768" t="b">
        <v>0</v>
      </c>
      <c r="O2768">
        <v>4</v>
      </c>
      <c r="P2768" t="b">
        <v>0</v>
      </c>
      <c r="Q2768" t="s">
        <v>8302</v>
      </c>
      <c r="R2768">
        <f>ROUND(E2768/D2768*100,0)</f>
        <v>2</v>
      </c>
      <c r="S2768">
        <f>IFERROR(ROUND(E2768/O2768,2),0)</f>
        <v>25</v>
      </c>
      <c r="T2768" s="11" t="s">
        <v>8328</v>
      </c>
      <c r="U2768" t="s">
        <v>8363</v>
      </c>
    </row>
    <row r="2769" spans="1:21" ht="43.2" x14ac:dyDescent="0.3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5">
        <f t="shared" si="86"/>
        <v>42232.958912037036</v>
      </c>
      <c r="K2769">
        <v>1434582050</v>
      </c>
      <c r="L2769" s="15">
        <f>(((K2769/60)/60)/24)+DATE(1970,1,1)</f>
        <v>42172.958912037036</v>
      </c>
      <c r="M2769" s="10">
        <f t="shared" si="87"/>
        <v>2015</v>
      </c>
      <c r="N2769" t="b">
        <v>0</v>
      </c>
      <c r="O2769">
        <v>3</v>
      </c>
      <c r="P2769" t="b">
        <v>0</v>
      </c>
      <c r="Q2769" t="s">
        <v>8302</v>
      </c>
      <c r="R2769">
        <f>ROUND(E2769/D2769*100,0)</f>
        <v>1</v>
      </c>
      <c r="S2769">
        <f>IFERROR(ROUND(E2769/O2769,2),0)</f>
        <v>11.33</v>
      </c>
      <c r="T2769" s="11" t="s">
        <v>8328</v>
      </c>
      <c r="U2769" t="s">
        <v>8363</v>
      </c>
    </row>
    <row r="2770" spans="1:21" ht="43.2" x14ac:dyDescent="0.3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5">
        <f t="shared" si="86"/>
        <v>40997.573182870372</v>
      </c>
      <c r="K2770">
        <v>1330440323</v>
      </c>
      <c r="L2770" s="15">
        <f>(((K2770/60)/60)/24)+DATE(1970,1,1)</f>
        <v>40967.614849537036</v>
      </c>
      <c r="M2770" s="10">
        <f t="shared" si="87"/>
        <v>2012</v>
      </c>
      <c r="N2770" t="b">
        <v>0</v>
      </c>
      <c r="O2770">
        <v>34</v>
      </c>
      <c r="P2770" t="b">
        <v>0</v>
      </c>
      <c r="Q2770" t="s">
        <v>8302</v>
      </c>
      <c r="R2770">
        <f>ROUND(E2770/D2770*100,0)</f>
        <v>14</v>
      </c>
      <c r="S2770">
        <f>IFERROR(ROUND(E2770/O2770,2),0)</f>
        <v>29.47</v>
      </c>
      <c r="T2770" s="11" t="s">
        <v>8328</v>
      </c>
      <c r="U2770" t="s">
        <v>8363</v>
      </c>
    </row>
    <row r="2771" spans="1:21" ht="43.2" x14ac:dyDescent="0.3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5">
        <f t="shared" si="86"/>
        <v>41795.826273148145</v>
      </c>
      <c r="K2771">
        <v>1397677790</v>
      </c>
      <c r="L2771" s="15">
        <f>(((K2771/60)/60)/24)+DATE(1970,1,1)</f>
        <v>41745.826273148145</v>
      </c>
      <c r="M2771" s="10">
        <f t="shared" si="87"/>
        <v>2014</v>
      </c>
      <c r="N2771" t="b">
        <v>0</v>
      </c>
      <c r="O2771">
        <v>2</v>
      </c>
      <c r="P2771" t="b">
        <v>0</v>
      </c>
      <c r="Q2771" t="s">
        <v>8302</v>
      </c>
      <c r="R2771">
        <f>ROUND(E2771/D2771*100,0)</f>
        <v>0</v>
      </c>
      <c r="S2771">
        <f>IFERROR(ROUND(E2771/O2771,2),0)</f>
        <v>1</v>
      </c>
      <c r="T2771" s="11" t="s">
        <v>8328</v>
      </c>
      <c r="U2771" t="s">
        <v>8363</v>
      </c>
    </row>
    <row r="2772" spans="1:21" ht="43.2" x14ac:dyDescent="0.3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5">
        <f t="shared" si="86"/>
        <v>41716.663541666669</v>
      </c>
      <c r="K2772">
        <v>1392569730</v>
      </c>
      <c r="L2772" s="15">
        <f>(((K2772/60)/60)/24)+DATE(1970,1,1)</f>
        <v>41686.705208333333</v>
      </c>
      <c r="M2772" s="10">
        <f t="shared" si="87"/>
        <v>2014</v>
      </c>
      <c r="N2772" t="b">
        <v>0</v>
      </c>
      <c r="O2772">
        <v>33</v>
      </c>
      <c r="P2772" t="b">
        <v>0</v>
      </c>
      <c r="Q2772" t="s">
        <v>8302</v>
      </c>
      <c r="R2772">
        <f>ROUND(E2772/D2772*100,0)</f>
        <v>10</v>
      </c>
      <c r="S2772">
        <f>IFERROR(ROUND(E2772/O2772,2),0)</f>
        <v>63.1</v>
      </c>
      <c r="T2772" s="11" t="s">
        <v>8328</v>
      </c>
      <c r="U2772" t="s">
        <v>8363</v>
      </c>
    </row>
    <row r="2773" spans="1:21" ht="43.2" x14ac:dyDescent="0.3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5">
        <f t="shared" si="86"/>
        <v>41306.708333333336</v>
      </c>
      <c r="K2773">
        <v>1355489140</v>
      </c>
      <c r="L2773" s="15">
        <f>(((K2773/60)/60)/24)+DATE(1970,1,1)</f>
        <v>41257.531712962962</v>
      </c>
      <c r="M2773" s="10">
        <f t="shared" si="87"/>
        <v>2012</v>
      </c>
      <c r="N2773" t="b">
        <v>0</v>
      </c>
      <c r="O2773">
        <v>0</v>
      </c>
      <c r="P2773" t="b">
        <v>0</v>
      </c>
      <c r="Q2773" t="s">
        <v>8302</v>
      </c>
      <c r="R2773">
        <f>ROUND(E2773/D2773*100,0)</f>
        <v>0</v>
      </c>
      <c r="S2773">
        <f>IFERROR(ROUND(E2773/O2773,2),0)</f>
        <v>0</v>
      </c>
      <c r="T2773" s="11" t="s">
        <v>8328</v>
      </c>
      <c r="U2773" t="s">
        <v>8363</v>
      </c>
    </row>
    <row r="2774" spans="1:21" ht="43.2" x14ac:dyDescent="0.3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5">
        <f t="shared" si="86"/>
        <v>41552.869143518517</v>
      </c>
      <c r="K2774">
        <v>1379710294</v>
      </c>
      <c r="L2774" s="15">
        <f>(((K2774/60)/60)/24)+DATE(1970,1,1)</f>
        <v>41537.869143518517</v>
      </c>
      <c r="M2774" s="10">
        <f t="shared" si="87"/>
        <v>2013</v>
      </c>
      <c r="N2774" t="b">
        <v>0</v>
      </c>
      <c r="O2774">
        <v>0</v>
      </c>
      <c r="P2774" t="b">
        <v>0</v>
      </c>
      <c r="Q2774" t="s">
        <v>8302</v>
      </c>
      <c r="R2774">
        <f>ROUND(E2774/D2774*100,0)</f>
        <v>0</v>
      </c>
      <c r="S2774">
        <f>IFERROR(ROUND(E2774/O2774,2),0)</f>
        <v>0</v>
      </c>
      <c r="T2774" s="11" t="s">
        <v>8328</v>
      </c>
      <c r="U2774" t="s">
        <v>8363</v>
      </c>
    </row>
    <row r="2775" spans="1:21" ht="43.2" x14ac:dyDescent="0.3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5">
        <f t="shared" si="86"/>
        <v>42484.86482638889</v>
      </c>
      <c r="K2775">
        <v>1460666721</v>
      </c>
      <c r="L2775" s="15">
        <f>(((K2775/60)/60)/24)+DATE(1970,1,1)</f>
        <v>42474.86482638889</v>
      </c>
      <c r="M2775" s="10">
        <f t="shared" si="87"/>
        <v>2016</v>
      </c>
      <c r="N2775" t="b">
        <v>0</v>
      </c>
      <c r="O2775">
        <v>1</v>
      </c>
      <c r="P2775" t="b">
        <v>0</v>
      </c>
      <c r="Q2775" t="s">
        <v>8302</v>
      </c>
      <c r="R2775">
        <f>ROUND(E2775/D2775*100,0)</f>
        <v>0</v>
      </c>
      <c r="S2775">
        <f>IFERROR(ROUND(E2775/O2775,2),0)</f>
        <v>1</v>
      </c>
      <c r="T2775" s="11" t="s">
        <v>8328</v>
      </c>
      <c r="U2775" t="s">
        <v>8363</v>
      </c>
    </row>
    <row r="2776" spans="1:21" ht="43.2" x14ac:dyDescent="0.3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5">
        <f t="shared" si="86"/>
        <v>41341.126481481479</v>
      </c>
      <c r="K2776">
        <v>1360119728</v>
      </c>
      <c r="L2776" s="15">
        <f>(((K2776/60)/60)/24)+DATE(1970,1,1)</f>
        <v>41311.126481481479</v>
      </c>
      <c r="M2776" s="10">
        <f t="shared" si="87"/>
        <v>2013</v>
      </c>
      <c r="N2776" t="b">
        <v>0</v>
      </c>
      <c r="O2776">
        <v>13</v>
      </c>
      <c r="P2776" t="b">
        <v>0</v>
      </c>
      <c r="Q2776" t="s">
        <v>8302</v>
      </c>
      <c r="R2776">
        <f>ROUND(E2776/D2776*100,0)</f>
        <v>14</v>
      </c>
      <c r="S2776">
        <f>IFERROR(ROUND(E2776/O2776,2),0)</f>
        <v>43.85</v>
      </c>
      <c r="T2776" s="11" t="s">
        <v>8328</v>
      </c>
      <c r="U2776" t="s">
        <v>8363</v>
      </c>
    </row>
    <row r="2777" spans="1:21" ht="43.2" x14ac:dyDescent="0.3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5">
        <f t="shared" si="86"/>
        <v>40893.013356481482</v>
      </c>
      <c r="K2777">
        <v>1321402754</v>
      </c>
      <c r="L2777" s="15">
        <f>(((K2777/60)/60)/24)+DATE(1970,1,1)</f>
        <v>40863.013356481482</v>
      </c>
      <c r="M2777" s="10">
        <f t="shared" si="87"/>
        <v>2011</v>
      </c>
      <c r="N2777" t="b">
        <v>0</v>
      </c>
      <c r="O2777">
        <v>2</v>
      </c>
      <c r="P2777" t="b">
        <v>0</v>
      </c>
      <c r="Q2777" t="s">
        <v>8302</v>
      </c>
      <c r="R2777">
        <f>ROUND(E2777/D2777*100,0)</f>
        <v>3</v>
      </c>
      <c r="S2777">
        <f>IFERROR(ROUND(E2777/O2777,2),0)</f>
        <v>75</v>
      </c>
      <c r="T2777" s="11" t="s">
        <v>8328</v>
      </c>
      <c r="U2777" t="s">
        <v>8363</v>
      </c>
    </row>
    <row r="2778" spans="1:21" ht="57.6" x14ac:dyDescent="0.3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5">
        <f t="shared" si="86"/>
        <v>42167.297175925924</v>
      </c>
      <c r="K2778">
        <v>1431414476</v>
      </c>
      <c r="L2778" s="15">
        <f>(((K2778/60)/60)/24)+DATE(1970,1,1)</f>
        <v>42136.297175925924</v>
      </c>
      <c r="M2778" s="10">
        <f t="shared" si="87"/>
        <v>2015</v>
      </c>
      <c r="N2778" t="b">
        <v>0</v>
      </c>
      <c r="O2778">
        <v>36</v>
      </c>
      <c r="P2778" t="b">
        <v>0</v>
      </c>
      <c r="Q2778" t="s">
        <v>8302</v>
      </c>
      <c r="R2778">
        <f>ROUND(E2778/D2778*100,0)</f>
        <v>8</v>
      </c>
      <c r="S2778">
        <f>IFERROR(ROUND(E2778/O2778,2),0)</f>
        <v>45.97</v>
      </c>
      <c r="T2778" s="11" t="s">
        <v>8328</v>
      </c>
      <c r="U2778" t="s">
        <v>8363</v>
      </c>
    </row>
    <row r="2779" spans="1:21" ht="43.2" x14ac:dyDescent="0.3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5">
        <f t="shared" si="86"/>
        <v>42202.669027777782</v>
      </c>
      <c r="K2779">
        <v>1434557004</v>
      </c>
      <c r="L2779" s="15">
        <f>(((K2779/60)/60)/24)+DATE(1970,1,1)</f>
        <v>42172.669027777782</v>
      </c>
      <c r="M2779" s="10">
        <f t="shared" si="87"/>
        <v>2015</v>
      </c>
      <c r="N2779" t="b">
        <v>0</v>
      </c>
      <c r="O2779">
        <v>1</v>
      </c>
      <c r="P2779" t="b">
        <v>0</v>
      </c>
      <c r="Q2779" t="s">
        <v>8302</v>
      </c>
      <c r="R2779">
        <f>ROUND(E2779/D2779*100,0)</f>
        <v>0</v>
      </c>
      <c r="S2779">
        <f>IFERROR(ROUND(E2779/O2779,2),0)</f>
        <v>10</v>
      </c>
      <c r="T2779" s="11" t="s">
        <v>8328</v>
      </c>
      <c r="U2779" t="s">
        <v>8363</v>
      </c>
    </row>
    <row r="2780" spans="1:21" ht="57.6" x14ac:dyDescent="0.3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5">
        <f t="shared" si="86"/>
        <v>41876.978078703702</v>
      </c>
      <c r="K2780">
        <v>1406417306</v>
      </c>
      <c r="L2780" s="15">
        <f>(((K2780/60)/60)/24)+DATE(1970,1,1)</f>
        <v>41846.978078703702</v>
      </c>
      <c r="M2780" s="10">
        <f t="shared" si="87"/>
        <v>2014</v>
      </c>
      <c r="N2780" t="b">
        <v>0</v>
      </c>
      <c r="O2780">
        <v>15</v>
      </c>
      <c r="P2780" t="b">
        <v>0</v>
      </c>
      <c r="Q2780" t="s">
        <v>8302</v>
      </c>
      <c r="R2780">
        <f>ROUND(E2780/D2780*100,0)</f>
        <v>26</v>
      </c>
      <c r="S2780">
        <f>IFERROR(ROUND(E2780/O2780,2),0)</f>
        <v>93.67</v>
      </c>
      <c r="T2780" s="11" t="s">
        <v>8328</v>
      </c>
      <c r="U2780" t="s">
        <v>8363</v>
      </c>
    </row>
    <row r="2781" spans="1:21" ht="43.2" x14ac:dyDescent="0.3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5">
        <f t="shared" si="86"/>
        <v>42330.627557870372</v>
      </c>
      <c r="K2781">
        <v>1445609021</v>
      </c>
      <c r="L2781" s="15">
        <f>(((K2781/60)/60)/24)+DATE(1970,1,1)</f>
        <v>42300.585891203707</v>
      </c>
      <c r="M2781" s="10">
        <f t="shared" si="87"/>
        <v>2015</v>
      </c>
      <c r="N2781" t="b">
        <v>0</v>
      </c>
      <c r="O2781">
        <v>1</v>
      </c>
      <c r="P2781" t="b">
        <v>0</v>
      </c>
      <c r="Q2781" t="s">
        <v>8302</v>
      </c>
      <c r="R2781">
        <f>ROUND(E2781/D2781*100,0)</f>
        <v>2</v>
      </c>
      <c r="S2781">
        <f>IFERROR(ROUND(E2781/O2781,2),0)</f>
        <v>53</v>
      </c>
      <c r="T2781" s="11" t="s">
        <v>8328</v>
      </c>
      <c r="U2781" t="s">
        <v>8363</v>
      </c>
    </row>
    <row r="2782" spans="1:21" ht="28.8" x14ac:dyDescent="0.3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5">
        <f t="shared" si="86"/>
        <v>42804.447777777779</v>
      </c>
      <c r="K2782">
        <v>1486550688</v>
      </c>
      <c r="L2782" s="15">
        <f>(((K2782/60)/60)/24)+DATE(1970,1,1)</f>
        <v>42774.447777777779</v>
      </c>
      <c r="M2782" s="10">
        <f t="shared" si="87"/>
        <v>2017</v>
      </c>
      <c r="N2782" t="b">
        <v>0</v>
      </c>
      <c r="O2782">
        <v>0</v>
      </c>
      <c r="P2782" t="b">
        <v>0</v>
      </c>
      <c r="Q2782" t="s">
        <v>8302</v>
      </c>
      <c r="R2782">
        <f>ROUND(E2782/D2782*100,0)</f>
        <v>0</v>
      </c>
      <c r="S2782">
        <f>IFERROR(ROUND(E2782/O2782,2),0)</f>
        <v>0</v>
      </c>
      <c r="T2782" s="11" t="s">
        <v>8328</v>
      </c>
      <c r="U2782" t="s">
        <v>8363</v>
      </c>
    </row>
    <row r="2783" spans="1:21" ht="43.2" x14ac:dyDescent="0.3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5">
        <f t="shared" si="86"/>
        <v>42047.291666666672</v>
      </c>
      <c r="K2783">
        <v>1421274954</v>
      </c>
      <c r="L2783" s="15">
        <f>(((K2783/60)/60)/24)+DATE(1970,1,1)</f>
        <v>42018.94159722222</v>
      </c>
      <c r="M2783" s="10">
        <f t="shared" si="87"/>
        <v>2015</v>
      </c>
      <c r="N2783" t="b">
        <v>0</v>
      </c>
      <c r="O2783">
        <v>28</v>
      </c>
      <c r="P2783" t="b">
        <v>1</v>
      </c>
      <c r="Q2783" t="s">
        <v>8269</v>
      </c>
      <c r="R2783">
        <f>ROUND(E2783/D2783*100,0)</f>
        <v>105</v>
      </c>
      <c r="S2783">
        <f>IFERROR(ROUND(E2783/O2783,2),0)</f>
        <v>47</v>
      </c>
      <c r="T2783" s="11" t="s">
        <v>8308</v>
      </c>
      <c r="U2783" t="s">
        <v>8309</v>
      </c>
    </row>
    <row r="2784" spans="1:21" ht="28.8" x14ac:dyDescent="0.3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5">
        <f t="shared" si="86"/>
        <v>42052.207638888889</v>
      </c>
      <c r="K2784">
        <v>1421964718</v>
      </c>
      <c r="L2784" s="15">
        <f>(((K2784/60)/60)/24)+DATE(1970,1,1)</f>
        <v>42026.924976851849</v>
      </c>
      <c r="M2784" s="10">
        <f t="shared" si="87"/>
        <v>2015</v>
      </c>
      <c r="N2784" t="b">
        <v>0</v>
      </c>
      <c r="O2784">
        <v>18</v>
      </c>
      <c r="P2784" t="b">
        <v>1</v>
      </c>
      <c r="Q2784" t="s">
        <v>8269</v>
      </c>
      <c r="R2784">
        <f>ROUND(E2784/D2784*100,0)</f>
        <v>120</v>
      </c>
      <c r="S2784">
        <f>IFERROR(ROUND(E2784/O2784,2),0)</f>
        <v>66.67</v>
      </c>
      <c r="T2784" s="11" t="s">
        <v>8308</v>
      </c>
      <c r="U2784" t="s">
        <v>8309</v>
      </c>
    </row>
    <row r="2785" spans="1:21" ht="43.2" x14ac:dyDescent="0.3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5">
        <f t="shared" si="86"/>
        <v>42117.535254629634</v>
      </c>
      <c r="K2785">
        <v>1428583846</v>
      </c>
      <c r="L2785" s="15">
        <f>(((K2785/60)/60)/24)+DATE(1970,1,1)</f>
        <v>42103.535254629634</v>
      </c>
      <c r="M2785" s="10">
        <f t="shared" si="87"/>
        <v>2015</v>
      </c>
      <c r="N2785" t="b">
        <v>0</v>
      </c>
      <c r="O2785">
        <v>61</v>
      </c>
      <c r="P2785" t="b">
        <v>1</v>
      </c>
      <c r="Q2785" t="s">
        <v>8269</v>
      </c>
      <c r="R2785">
        <f>ROUND(E2785/D2785*100,0)</f>
        <v>115</v>
      </c>
      <c r="S2785">
        <f>IFERROR(ROUND(E2785/O2785,2),0)</f>
        <v>18.77</v>
      </c>
      <c r="T2785" s="11" t="s">
        <v>8308</v>
      </c>
      <c r="U2785" t="s">
        <v>8309</v>
      </c>
    </row>
    <row r="2786" spans="1:21" ht="43.2" x14ac:dyDescent="0.3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5">
        <f t="shared" si="86"/>
        <v>41941.787534722222</v>
      </c>
      <c r="K2786">
        <v>1412794443</v>
      </c>
      <c r="L2786" s="15">
        <f>(((K2786/60)/60)/24)+DATE(1970,1,1)</f>
        <v>41920.787534722222</v>
      </c>
      <c r="M2786" s="10">
        <f t="shared" si="87"/>
        <v>2014</v>
      </c>
      <c r="N2786" t="b">
        <v>0</v>
      </c>
      <c r="O2786">
        <v>108</v>
      </c>
      <c r="P2786" t="b">
        <v>1</v>
      </c>
      <c r="Q2786" t="s">
        <v>8269</v>
      </c>
      <c r="R2786">
        <f>ROUND(E2786/D2786*100,0)</f>
        <v>119</v>
      </c>
      <c r="S2786">
        <f>IFERROR(ROUND(E2786/O2786,2),0)</f>
        <v>66.11</v>
      </c>
      <c r="T2786" s="11" t="s">
        <v>8308</v>
      </c>
      <c r="U2786" t="s">
        <v>8309</v>
      </c>
    </row>
    <row r="2787" spans="1:21" ht="43.2" x14ac:dyDescent="0.3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5">
        <f t="shared" si="86"/>
        <v>42587.875</v>
      </c>
      <c r="K2787">
        <v>1467865967</v>
      </c>
      <c r="L2787" s="15">
        <f>(((K2787/60)/60)/24)+DATE(1970,1,1)</f>
        <v>42558.189432870371</v>
      </c>
      <c r="M2787" s="10">
        <f t="shared" si="87"/>
        <v>2016</v>
      </c>
      <c r="N2787" t="b">
        <v>0</v>
      </c>
      <c r="O2787">
        <v>142</v>
      </c>
      <c r="P2787" t="b">
        <v>1</v>
      </c>
      <c r="Q2787" t="s">
        <v>8269</v>
      </c>
      <c r="R2787">
        <f>ROUND(E2787/D2787*100,0)</f>
        <v>105</v>
      </c>
      <c r="S2787">
        <f>IFERROR(ROUND(E2787/O2787,2),0)</f>
        <v>36.86</v>
      </c>
      <c r="T2787" s="11" t="s">
        <v>8308</v>
      </c>
      <c r="U2787" t="s">
        <v>8309</v>
      </c>
    </row>
    <row r="2788" spans="1:21" ht="28.8" x14ac:dyDescent="0.3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5">
        <f t="shared" si="86"/>
        <v>41829.569212962961</v>
      </c>
      <c r="K2788">
        <v>1403703580</v>
      </c>
      <c r="L2788" s="15">
        <f>(((K2788/60)/60)/24)+DATE(1970,1,1)</f>
        <v>41815.569212962961</v>
      </c>
      <c r="M2788" s="10">
        <f t="shared" si="87"/>
        <v>2014</v>
      </c>
      <c r="N2788" t="b">
        <v>0</v>
      </c>
      <c r="O2788">
        <v>74</v>
      </c>
      <c r="P2788" t="b">
        <v>1</v>
      </c>
      <c r="Q2788" t="s">
        <v>8269</v>
      </c>
      <c r="R2788">
        <f>ROUND(E2788/D2788*100,0)</f>
        <v>118</v>
      </c>
      <c r="S2788">
        <f>IFERROR(ROUND(E2788/O2788,2),0)</f>
        <v>39.81</v>
      </c>
      <c r="T2788" s="11" t="s">
        <v>8308</v>
      </c>
      <c r="U2788" t="s">
        <v>8309</v>
      </c>
    </row>
    <row r="2789" spans="1:21" ht="43.2" x14ac:dyDescent="0.3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5">
        <f t="shared" si="86"/>
        <v>41838.198518518519</v>
      </c>
      <c r="K2789">
        <v>1403066752</v>
      </c>
      <c r="L2789" s="15">
        <f>(((K2789/60)/60)/24)+DATE(1970,1,1)</f>
        <v>41808.198518518519</v>
      </c>
      <c r="M2789" s="10">
        <f t="shared" si="87"/>
        <v>2014</v>
      </c>
      <c r="N2789" t="b">
        <v>0</v>
      </c>
      <c r="O2789">
        <v>38</v>
      </c>
      <c r="P2789" t="b">
        <v>1</v>
      </c>
      <c r="Q2789" t="s">
        <v>8269</v>
      </c>
      <c r="R2789">
        <f>ROUND(E2789/D2789*100,0)</f>
        <v>120</v>
      </c>
      <c r="S2789">
        <f>IFERROR(ROUND(E2789/O2789,2),0)</f>
        <v>31.5</v>
      </c>
      <c r="T2789" s="11" t="s">
        <v>8308</v>
      </c>
      <c r="U2789" t="s">
        <v>8309</v>
      </c>
    </row>
    <row r="2790" spans="1:21" ht="43.2" x14ac:dyDescent="0.3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5">
        <f t="shared" si="86"/>
        <v>42580.701886574068</v>
      </c>
      <c r="K2790">
        <v>1467219043</v>
      </c>
      <c r="L2790" s="15">
        <f>(((K2790/60)/60)/24)+DATE(1970,1,1)</f>
        <v>42550.701886574068</v>
      </c>
      <c r="M2790" s="10">
        <f t="shared" si="87"/>
        <v>2016</v>
      </c>
      <c r="N2790" t="b">
        <v>0</v>
      </c>
      <c r="O2790">
        <v>20</v>
      </c>
      <c r="P2790" t="b">
        <v>1</v>
      </c>
      <c r="Q2790" t="s">
        <v>8269</v>
      </c>
      <c r="R2790">
        <f>ROUND(E2790/D2790*100,0)</f>
        <v>103</v>
      </c>
      <c r="S2790">
        <f>IFERROR(ROUND(E2790/O2790,2),0)</f>
        <v>102.5</v>
      </c>
      <c r="T2790" s="11" t="s">
        <v>8308</v>
      </c>
      <c r="U2790" t="s">
        <v>8309</v>
      </c>
    </row>
    <row r="2791" spans="1:21" ht="28.8" x14ac:dyDescent="0.3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5">
        <f t="shared" si="86"/>
        <v>42075.166666666672</v>
      </c>
      <c r="K2791">
        <v>1424477934</v>
      </c>
      <c r="L2791" s="15">
        <f>(((K2791/60)/60)/24)+DATE(1970,1,1)</f>
        <v>42056.013124999998</v>
      </c>
      <c r="M2791" s="10">
        <f t="shared" si="87"/>
        <v>2015</v>
      </c>
      <c r="N2791" t="b">
        <v>0</v>
      </c>
      <c r="O2791">
        <v>24</v>
      </c>
      <c r="P2791" t="b">
        <v>1</v>
      </c>
      <c r="Q2791" t="s">
        <v>8269</v>
      </c>
      <c r="R2791">
        <f>ROUND(E2791/D2791*100,0)</f>
        <v>101</v>
      </c>
      <c r="S2791">
        <f>IFERROR(ROUND(E2791/O2791,2),0)</f>
        <v>126.46</v>
      </c>
      <c r="T2791" s="11" t="s">
        <v>8308</v>
      </c>
      <c r="U2791" t="s">
        <v>8309</v>
      </c>
    </row>
    <row r="2792" spans="1:21" ht="43.2" x14ac:dyDescent="0.3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5">
        <f t="shared" si="86"/>
        <v>42046.938692129625</v>
      </c>
      <c r="K2792">
        <v>1421101903</v>
      </c>
      <c r="L2792" s="15">
        <f>(((K2792/60)/60)/24)+DATE(1970,1,1)</f>
        <v>42016.938692129625</v>
      </c>
      <c r="M2792" s="10">
        <f t="shared" si="87"/>
        <v>2015</v>
      </c>
      <c r="N2792" t="b">
        <v>0</v>
      </c>
      <c r="O2792">
        <v>66</v>
      </c>
      <c r="P2792" t="b">
        <v>1</v>
      </c>
      <c r="Q2792" t="s">
        <v>8269</v>
      </c>
      <c r="R2792">
        <f>ROUND(E2792/D2792*100,0)</f>
        <v>105</v>
      </c>
      <c r="S2792">
        <f>IFERROR(ROUND(E2792/O2792,2),0)</f>
        <v>47.88</v>
      </c>
      <c r="T2792" s="11" t="s">
        <v>8308</v>
      </c>
      <c r="U2792" t="s">
        <v>8309</v>
      </c>
    </row>
    <row r="2793" spans="1:21" ht="43.2" x14ac:dyDescent="0.3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5">
        <f t="shared" si="86"/>
        <v>42622.166666666672</v>
      </c>
      <c r="K2793">
        <v>1470778559</v>
      </c>
      <c r="L2793" s="15">
        <f>(((K2793/60)/60)/24)+DATE(1970,1,1)</f>
        <v>42591.899988425925</v>
      </c>
      <c r="M2793" s="10">
        <f t="shared" si="87"/>
        <v>2016</v>
      </c>
      <c r="N2793" t="b">
        <v>0</v>
      </c>
      <c r="O2793">
        <v>28</v>
      </c>
      <c r="P2793" t="b">
        <v>1</v>
      </c>
      <c r="Q2793" t="s">
        <v>8269</v>
      </c>
      <c r="R2793">
        <f>ROUND(E2793/D2793*100,0)</f>
        <v>103</v>
      </c>
      <c r="S2793">
        <f>IFERROR(ROUND(E2793/O2793,2),0)</f>
        <v>73.209999999999994</v>
      </c>
      <c r="T2793" s="11" t="s">
        <v>8308</v>
      </c>
      <c r="U2793" t="s">
        <v>8309</v>
      </c>
    </row>
    <row r="2794" spans="1:21" ht="43.2" x14ac:dyDescent="0.3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5">
        <f t="shared" si="86"/>
        <v>42228.231006944443</v>
      </c>
      <c r="K2794">
        <v>1435469559</v>
      </c>
      <c r="L2794" s="15">
        <f>(((K2794/60)/60)/24)+DATE(1970,1,1)</f>
        <v>42183.231006944443</v>
      </c>
      <c r="M2794" s="10">
        <f t="shared" si="87"/>
        <v>2015</v>
      </c>
      <c r="N2794" t="b">
        <v>0</v>
      </c>
      <c r="O2794">
        <v>24</v>
      </c>
      <c r="P2794" t="b">
        <v>1</v>
      </c>
      <c r="Q2794" t="s">
        <v>8269</v>
      </c>
      <c r="R2794">
        <f>ROUND(E2794/D2794*100,0)</f>
        <v>108</v>
      </c>
      <c r="S2794">
        <f>IFERROR(ROUND(E2794/O2794,2),0)</f>
        <v>89.67</v>
      </c>
      <c r="T2794" s="11" t="s">
        <v>8308</v>
      </c>
      <c r="U2794" t="s">
        <v>8309</v>
      </c>
    </row>
    <row r="2795" spans="1:21" ht="57.6" x14ac:dyDescent="0.3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5">
        <f t="shared" si="86"/>
        <v>42206.419039351851</v>
      </c>
      <c r="K2795">
        <v>1434881005</v>
      </c>
      <c r="L2795" s="15">
        <f>(((K2795/60)/60)/24)+DATE(1970,1,1)</f>
        <v>42176.419039351851</v>
      </c>
      <c r="M2795" s="10">
        <f t="shared" si="87"/>
        <v>2015</v>
      </c>
      <c r="N2795" t="b">
        <v>0</v>
      </c>
      <c r="O2795">
        <v>73</v>
      </c>
      <c r="P2795" t="b">
        <v>1</v>
      </c>
      <c r="Q2795" t="s">
        <v>8269</v>
      </c>
      <c r="R2795">
        <f>ROUND(E2795/D2795*100,0)</f>
        <v>111</v>
      </c>
      <c r="S2795">
        <f>IFERROR(ROUND(E2795/O2795,2),0)</f>
        <v>151.46</v>
      </c>
      <c r="T2795" s="11" t="s">
        <v>8308</v>
      </c>
      <c r="U2795" t="s">
        <v>8309</v>
      </c>
    </row>
    <row r="2796" spans="1:21" ht="57.6" x14ac:dyDescent="0.3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5">
        <f t="shared" si="86"/>
        <v>42432.791666666672</v>
      </c>
      <c r="K2796">
        <v>1455640559</v>
      </c>
      <c r="L2796" s="15">
        <f>(((K2796/60)/60)/24)+DATE(1970,1,1)</f>
        <v>42416.691655092596</v>
      </c>
      <c r="M2796" s="10">
        <f t="shared" si="87"/>
        <v>2016</v>
      </c>
      <c r="N2796" t="b">
        <v>0</v>
      </c>
      <c r="O2796">
        <v>3</v>
      </c>
      <c r="P2796" t="b">
        <v>1</v>
      </c>
      <c r="Q2796" t="s">
        <v>8269</v>
      </c>
      <c r="R2796">
        <f>ROUND(E2796/D2796*100,0)</f>
        <v>150</v>
      </c>
      <c r="S2796">
        <f>IFERROR(ROUND(E2796/O2796,2),0)</f>
        <v>25</v>
      </c>
      <c r="T2796" s="11" t="s">
        <v>8308</v>
      </c>
      <c r="U2796" t="s">
        <v>8309</v>
      </c>
    </row>
    <row r="2797" spans="1:21" ht="43.2" x14ac:dyDescent="0.3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5">
        <f t="shared" si="86"/>
        <v>41796.958333333336</v>
      </c>
      <c r="K2797">
        <v>1400675841</v>
      </c>
      <c r="L2797" s="15">
        <f>(((K2797/60)/60)/24)+DATE(1970,1,1)</f>
        <v>41780.525937500002</v>
      </c>
      <c r="M2797" s="10">
        <f t="shared" si="87"/>
        <v>2014</v>
      </c>
      <c r="N2797" t="b">
        <v>0</v>
      </c>
      <c r="O2797">
        <v>20</v>
      </c>
      <c r="P2797" t="b">
        <v>1</v>
      </c>
      <c r="Q2797" t="s">
        <v>8269</v>
      </c>
      <c r="R2797">
        <f>ROUND(E2797/D2797*100,0)</f>
        <v>104</v>
      </c>
      <c r="S2797">
        <f>IFERROR(ROUND(E2797/O2797,2),0)</f>
        <v>36.5</v>
      </c>
      <c r="T2797" s="11" t="s">
        <v>8308</v>
      </c>
      <c r="U2797" t="s">
        <v>8309</v>
      </c>
    </row>
    <row r="2798" spans="1:21" ht="43.2" x14ac:dyDescent="0.3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5">
        <f t="shared" si="86"/>
        <v>41825.528101851851</v>
      </c>
      <c r="K2798">
        <v>1401972028</v>
      </c>
      <c r="L2798" s="15">
        <f>(((K2798/60)/60)/24)+DATE(1970,1,1)</f>
        <v>41795.528101851851</v>
      </c>
      <c r="M2798" s="10">
        <f t="shared" si="87"/>
        <v>2014</v>
      </c>
      <c r="N2798" t="b">
        <v>0</v>
      </c>
      <c r="O2798">
        <v>21</v>
      </c>
      <c r="P2798" t="b">
        <v>1</v>
      </c>
      <c r="Q2798" t="s">
        <v>8269</v>
      </c>
      <c r="R2798">
        <f>ROUND(E2798/D2798*100,0)</f>
        <v>116</v>
      </c>
      <c r="S2798">
        <f>IFERROR(ROUND(E2798/O2798,2),0)</f>
        <v>44</v>
      </c>
      <c r="T2798" s="11" t="s">
        <v>8308</v>
      </c>
      <c r="U2798" t="s">
        <v>8309</v>
      </c>
    </row>
    <row r="2799" spans="1:21" ht="43.2" x14ac:dyDescent="0.3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5">
        <f t="shared" si="86"/>
        <v>41828.94027777778</v>
      </c>
      <c r="K2799">
        <v>1402266840</v>
      </c>
      <c r="L2799" s="15">
        <f>(((K2799/60)/60)/24)+DATE(1970,1,1)</f>
        <v>41798.94027777778</v>
      </c>
      <c r="M2799" s="10">
        <f t="shared" si="87"/>
        <v>2014</v>
      </c>
      <c r="N2799" t="b">
        <v>0</v>
      </c>
      <c r="O2799">
        <v>94</v>
      </c>
      <c r="P2799" t="b">
        <v>1</v>
      </c>
      <c r="Q2799" t="s">
        <v>8269</v>
      </c>
      <c r="R2799">
        <f>ROUND(E2799/D2799*100,0)</f>
        <v>103</v>
      </c>
      <c r="S2799">
        <f>IFERROR(ROUND(E2799/O2799,2),0)</f>
        <v>87.36</v>
      </c>
      <c r="T2799" s="11" t="s">
        <v>8308</v>
      </c>
      <c r="U2799" t="s">
        <v>8309</v>
      </c>
    </row>
    <row r="2800" spans="1:21" ht="43.2" x14ac:dyDescent="0.3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5">
        <f t="shared" si="86"/>
        <v>42216.666666666672</v>
      </c>
      <c r="K2800">
        <v>1437063121</v>
      </c>
      <c r="L2800" s="15">
        <f>(((K2800/60)/60)/24)+DATE(1970,1,1)</f>
        <v>42201.675011574072</v>
      </c>
      <c r="M2800" s="10">
        <f t="shared" si="87"/>
        <v>2015</v>
      </c>
      <c r="N2800" t="b">
        <v>0</v>
      </c>
      <c r="O2800">
        <v>139</v>
      </c>
      <c r="P2800" t="b">
        <v>1</v>
      </c>
      <c r="Q2800" t="s">
        <v>8269</v>
      </c>
      <c r="R2800">
        <f>ROUND(E2800/D2800*100,0)</f>
        <v>101</v>
      </c>
      <c r="S2800">
        <f>IFERROR(ROUND(E2800/O2800,2),0)</f>
        <v>36.47</v>
      </c>
      <c r="T2800" s="11" t="s">
        <v>8308</v>
      </c>
      <c r="U2800" t="s">
        <v>8309</v>
      </c>
    </row>
    <row r="2801" spans="1:21" ht="43.2" x14ac:dyDescent="0.3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5">
        <f t="shared" si="86"/>
        <v>42538.666666666672</v>
      </c>
      <c r="K2801">
        <v>1463466070</v>
      </c>
      <c r="L2801" s="15">
        <f>(((K2801/60)/60)/24)+DATE(1970,1,1)</f>
        <v>42507.264699074076</v>
      </c>
      <c r="M2801" s="10">
        <f t="shared" si="87"/>
        <v>2016</v>
      </c>
      <c r="N2801" t="b">
        <v>0</v>
      </c>
      <c r="O2801">
        <v>130</v>
      </c>
      <c r="P2801" t="b">
        <v>1</v>
      </c>
      <c r="Q2801" t="s">
        <v>8269</v>
      </c>
      <c r="R2801">
        <f>ROUND(E2801/D2801*100,0)</f>
        <v>117</v>
      </c>
      <c r="S2801">
        <f>IFERROR(ROUND(E2801/O2801,2),0)</f>
        <v>44.86</v>
      </c>
      <c r="T2801" s="11" t="s">
        <v>8308</v>
      </c>
      <c r="U2801" t="s">
        <v>8309</v>
      </c>
    </row>
    <row r="2802" spans="1:21" ht="43.2" x14ac:dyDescent="0.3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5">
        <f t="shared" si="86"/>
        <v>42008.552847222221</v>
      </c>
      <c r="K2802">
        <v>1415193366</v>
      </c>
      <c r="L2802" s="15">
        <f>(((K2802/60)/60)/24)+DATE(1970,1,1)</f>
        <v>41948.552847222221</v>
      </c>
      <c r="M2802" s="10">
        <f t="shared" si="87"/>
        <v>2014</v>
      </c>
      <c r="N2802" t="b">
        <v>0</v>
      </c>
      <c r="O2802">
        <v>31</v>
      </c>
      <c r="P2802" t="b">
        <v>1</v>
      </c>
      <c r="Q2802" t="s">
        <v>8269</v>
      </c>
      <c r="R2802">
        <f>ROUND(E2802/D2802*100,0)</f>
        <v>133</v>
      </c>
      <c r="S2802">
        <f>IFERROR(ROUND(E2802/O2802,2),0)</f>
        <v>42.9</v>
      </c>
      <c r="T2802" s="11" t="s">
        <v>8308</v>
      </c>
      <c r="U2802" t="s">
        <v>8309</v>
      </c>
    </row>
    <row r="2803" spans="1:21" ht="43.2" x14ac:dyDescent="0.3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5">
        <f t="shared" si="86"/>
        <v>41922.458333333336</v>
      </c>
      <c r="K2803">
        <v>1411019409</v>
      </c>
      <c r="L2803" s="15">
        <f>(((K2803/60)/60)/24)+DATE(1970,1,1)</f>
        <v>41900.243159722224</v>
      </c>
      <c r="M2803" s="10">
        <f t="shared" si="87"/>
        <v>2014</v>
      </c>
      <c r="N2803" t="b">
        <v>0</v>
      </c>
      <c r="O2803">
        <v>13</v>
      </c>
      <c r="P2803" t="b">
        <v>1</v>
      </c>
      <c r="Q2803" t="s">
        <v>8269</v>
      </c>
      <c r="R2803">
        <f>ROUND(E2803/D2803*100,0)</f>
        <v>133</v>
      </c>
      <c r="S2803">
        <f>IFERROR(ROUND(E2803/O2803,2),0)</f>
        <v>51.23</v>
      </c>
      <c r="T2803" s="11" t="s">
        <v>8308</v>
      </c>
      <c r="U2803" t="s">
        <v>8309</v>
      </c>
    </row>
    <row r="2804" spans="1:21" ht="43.2" x14ac:dyDescent="0.3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5">
        <f t="shared" si="86"/>
        <v>42222.64707175926</v>
      </c>
      <c r="K2804">
        <v>1436283107</v>
      </c>
      <c r="L2804" s="15">
        <f>(((K2804/60)/60)/24)+DATE(1970,1,1)</f>
        <v>42192.64707175926</v>
      </c>
      <c r="M2804" s="10">
        <f t="shared" si="87"/>
        <v>2015</v>
      </c>
      <c r="N2804" t="b">
        <v>0</v>
      </c>
      <c r="O2804">
        <v>90</v>
      </c>
      <c r="P2804" t="b">
        <v>1</v>
      </c>
      <c r="Q2804" t="s">
        <v>8269</v>
      </c>
      <c r="R2804">
        <f>ROUND(E2804/D2804*100,0)</f>
        <v>102</v>
      </c>
      <c r="S2804">
        <f>IFERROR(ROUND(E2804/O2804,2),0)</f>
        <v>33.94</v>
      </c>
      <c r="T2804" s="11" t="s">
        <v>8308</v>
      </c>
      <c r="U2804" t="s">
        <v>8309</v>
      </c>
    </row>
    <row r="2805" spans="1:21" ht="43.2" x14ac:dyDescent="0.3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5">
        <f t="shared" si="86"/>
        <v>42201</v>
      </c>
      <c r="K2805">
        <v>1433295276</v>
      </c>
      <c r="L2805" s="15">
        <f>(((K2805/60)/60)/24)+DATE(1970,1,1)</f>
        <v>42158.065694444449</v>
      </c>
      <c r="M2805" s="10">
        <f t="shared" si="87"/>
        <v>2015</v>
      </c>
      <c r="N2805" t="b">
        <v>0</v>
      </c>
      <c r="O2805">
        <v>141</v>
      </c>
      <c r="P2805" t="b">
        <v>1</v>
      </c>
      <c r="Q2805" t="s">
        <v>8269</v>
      </c>
      <c r="R2805">
        <f>ROUND(E2805/D2805*100,0)</f>
        <v>128</v>
      </c>
      <c r="S2805">
        <f>IFERROR(ROUND(E2805/O2805,2),0)</f>
        <v>90.74</v>
      </c>
      <c r="T2805" s="11" t="s">
        <v>8308</v>
      </c>
      <c r="U2805" t="s">
        <v>8309</v>
      </c>
    </row>
    <row r="2806" spans="1:21" ht="43.2" x14ac:dyDescent="0.3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5">
        <f t="shared" si="86"/>
        <v>41911.453587962962</v>
      </c>
      <c r="K2806">
        <v>1409395990</v>
      </c>
      <c r="L2806" s="15">
        <f>(((K2806/60)/60)/24)+DATE(1970,1,1)</f>
        <v>41881.453587962962</v>
      </c>
      <c r="M2806" s="10">
        <f t="shared" si="87"/>
        <v>2014</v>
      </c>
      <c r="N2806" t="b">
        <v>0</v>
      </c>
      <c r="O2806">
        <v>23</v>
      </c>
      <c r="P2806" t="b">
        <v>1</v>
      </c>
      <c r="Q2806" t="s">
        <v>8269</v>
      </c>
      <c r="R2806">
        <f>ROUND(E2806/D2806*100,0)</f>
        <v>115</v>
      </c>
      <c r="S2806">
        <f>IFERROR(ROUND(E2806/O2806,2),0)</f>
        <v>50</v>
      </c>
      <c r="T2806" s="11" t="s">
        <v>8308</v>
      </c>
      <c r="U2806" t="s">
        <v>8309</v>
      </c>
    </row>
    <row r="2807" spans="1:21" ht="57.6" x14ac:dyDescent="0.3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5">
        <f t="shared" si="86"/>
        <v>42238.505474537036</v>
      </c>
      <c r="K2807">
        <v>1438085273</v>
      </c>
      <c r="L2807" s="15">
        <f>(((K2807/60)/60)/24)+DATE(1970,1,1)</f>
        <v>42213.505474537036</v>
      </c>
      <c r="M2807" s="10">
        <f t="shared" si="87"/>
        <v>2015</v>
      </c>
      <c r="N2807" t="b">
        <v>0</v>
      </c>
      <c r="O2807">
        <v>18</v>
      </c>
      <c r="P2807" t="b">
        <v>1</v>
      </c>
      <c r="Q2807" t="s">
        <v>8269</v>
      </c>
      <c r="R2807">
        <f>ROUND(E2807/D2807*100,0)</f>
        <v>110</v>
      </c>
      <c r="S2807">
        <f>IFERROR(ROUND(E2807/O2807,2),0)</f>
        <v>24.44</v>
      </c>
      <c r="T2807" s="11" t="s">
        <v>8308</v>
      </c>
      <c r="U2807" t="s">
        <v>8309</v>
      </c>
    </row>
    <row r="2808" spans="1:21" ht="43.2" x14ac:dyDescent="0.3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5">
        <f t="shared" si="86"/>
        <v>42221.458333333328</v>
      </c>
      <c r="K2808">
        <v>1435645490</v>
      </c>
      <c r="L2808" s="15">
        <f>(((K2808/60)/60)/24)+DATE(1970,1,1)</f>
        <v>42185.267245370371</v>
      </c>
      <c r="M2808" s="10">
        <f t="shared" si="87"/>
        <v>2015</v>
      </c>
      <c r="N2808" t="b">
        <v>0</v>
      </c>
      <c r="O2808">
        <v>76</v>
      </c>
      <c r="P2808" t="b">
        <v>1</v>
      </c>
      <c r="Q2808" t="s">
        <v>8269</v>
      </c>
      <c r="R2808">
        <f>ROUND(E2808/D2808*100,0)</f>
        <v>112</v>
      </c>
      <c r="S2808">
        <f>IFERROR(ROUND(E2808/O2808,2),0)</f>
        <v>44.25</v>
      </c>
      <c r="T2808" s="11" t="s">
        <v>8308</v>
      </c>
      <c r="U2808" t="s">
        <v>8309</v>
      </c>
    </row>
    <row r="2809" spans="1:21" x14ac:dyDescent="0.3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5">
        <f t="shared" si="86"/>
        <v>42184.873124999998</v>
      </c>
      <c r="K2809">
        <v>1433019438</v>
      </c>
      <c r="L2809" s="15">
        <f>(((K2809/60)/60)/24)+DATE(1970,1,1)</f>
        <v>42154.873124999998</v>
      </c>
      <c r="M2809" s="10">
        <f t="shared" si="87"/>
        <v>2015</v>
      </c>
      <c r="N2809" t="b">
        <v>0</v>
      </c>
      <c r="O2809">
        <v>93</v>
      </c>
      <c r="P2809" t="b">
        <v>1</v>
      </c>
      <c r="Q2809" t="s">
        <v>8269</v>
      </c>
      <c r="R2809">
        <f>ROUND(E2809/D2809*100,0)</f>
        <v>126</v>
      </c>
      <c r="S2809">
        <f>IFERROR(ROUND(E2809/O2809,2),0)</f>
        <v>67.739999999999995</v>
      </c>
      <c r="T2809" s="11" t="s">
        <v>8308</v>
      </c>
      <c r="U2809" t="s">
        <v>8309</v>
      </c>
    </row>
    <row r="2810" spans="1:21" ht="43.2" x14ac:dyDescent="0.3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5">
        <f t="shared" si="86"/>
        <v>42238.84646990741</v>
      </c>
      <c r="K2810">
        <v>1437682735</v>
      </c>
      <c r="L2810" s="15">
        <f>(((K2810/60)/60)/24)+DATE(1970,1,1)</f>
        <v>42208.84646990741</v>
      </c>
      <c r="M2810" s="10">
        <f t="shared" si="87"/>
        <v>2015</v>
      </c>
      <c r="N2810" t="b">
        <v>0</v>
      </c>
      <c r="O2810">
        <v>69</v>
      </c>
      <c r="P2810" t="b">
        <v>1</v>
      </c>
      <c r="Q2810" t="s">
        <v>8269</v>
      </c>
      <c r="R2810">
        <f>ROUND(E2810/D2810*100,0)</f>
        <v>100</v>
      </c>
      <c r="S2810">
        <f>IFERROR(ROUND(E2810/O2810,2),0)</f>
        <v>65.38</v>
      </c>
      <c r="T2810" s="11" t="s">
        <v>8308</v>
      </c>
      <c r="U2810" t="s">
        <v>8309</v>
      </c>
    </row>
    <row r="2811" spans="1:21" ht="43.2" x14ac:dyDescent="0.3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5">
        <f t="shared" si="86"/>
        <v>42459.610416666663</v>
      </c>
      <c r="K2811">
        <v>1458647725</v>
      </c>
      <c r="L2811" s="15">
        <f>(((K2811/60)/60)/24)+DATE(1970,1,1)</f>
        <v>42451.496817129635</v>
      </c>
      <c r="M2811" s="10">
        <f t="shared" si="87"/>
        <v>2016</v>
      </c>
      <c r="N2811" t="b">
        <v>0</v>
      </c>
      <c r="O2811">
        <v>21</v>
      </c>
      <c r="P2811" t="b">
        <v>1</v>
      </c>
      <c r="Q2811" t="s">
        <v>8269</v>
      </c>
      <c r="R2811">
        <f>ROUND(E2811/D2811*100,0)</f>
        <v>102</v>
      </c>
      <c r="S2811">
        <f>IFERROR(ROUND(E2811/O2811,2),0)</f>
        <v>121.9</v>
      </c>
      <c r="T2811" s="11" t="s">
        <v>8308</v>
      </c>
      <c r="U2811" t="s">
        <v>8309</v>
      </c>
    </row>
    <row r="2812" spans="1:21" ht="43.2" x14ac:dyDescent="0.3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5">
        <f t="shared" si="86"/>
        <v>41791.165972222225</v>
      </c>
      <c r="K2812">
        <v>1398828064</v>
      </c>
      <c r="L2812" s="15">
        <f>(((K2812/60)/60)/24)+DATE(1970,1,1)</f>
        <v>41759.13962962963</v>
      </c>
      <c r="M2812" s="10">
        <f t="shared" si="87"/>
        <v>2014</v>
      </c>
      <c r="N2812" t="b">
        <v>0</v>
      </c>
      <c r="O2812">
        <v>57</v>
      </c>
      <c r="P2812" t="b">
        <v>1</v>
      </c>
      <c r="Q2812" t="s">
        <v>8269</v>
      </c>
      <c r="R2812">
        <f>ROUND(E2812/D2812*100,0)</f>
        <v>108</v>
      </c>
      <c r="S2812">
        <f>IFERROR(ROUND(E2812/O2812,2),0)</f>
        <v>47.46</v>
      </c>
      <c r="T2812" s="11" t="s">
        <v>8308</v>
      </c>
      <c r="U2812" t="s">
        <v>8309</v>
      </c>
    </row>
    <row r="2813" spans="1:21" ht="43.2" x14ac:dyDescent="0.3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5">
        <f t="shared" si="86"/>
        <v>42058.496562500004</v>
      </c>
      <c r="K2813">
        <v>1422100503</v>
      </c>
      <c r="L2813" s="15">
        <f>(((K2813/60)/60)/24)+DATE(1970,1,1)</f>
        <v>42028.496562500004</v>
      </c>
      <c r="M2813" s="10">
        <f t="shared" si="87"/>
        <v>2015</v>
      </c>
      <c r="N2813" t="b">
        <v>0</v>
      </c>
      <c r="O2813">
        <v>108</v>
      </c>
      <c r="P2813" t="b">
        <v>1</v>
      </c>
      <c r="Q2813" t="s">
        <v>8269</v>
      </c>
      <c r="R2813">
        <f>ROUND(E2813/D2813*100,0)</f>
        <v>100</v>
      </c>
      <c r="S2813">
        <f>IFERROR(ROUND(E2813/O2813,2),0)</f>
        <v>92.84</v>
      </c>
      <c r="T2813" s="11" t="s">
        <v>8308</v>
      </c>
      <c r="U2813" t="s">
        <v>8309</v>
      </c>
    </row>
    <row r="2814" spans="1:21" ht="43.2" x14ac:dyDescent="0.3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5">
        <f t="shared" si="86"/>
        <v>42100.166666666672</v>
      </c>
      <c r="K2814">
        <v>1424368298</v>
      </c>
      <c r="L2814" s="15">
        <f>(((K2814/60)/60)/24)+DATE(1970,1,1)</f>
        <v>42054.74418981481</v>
      </c>
      <c r="M2814" s="10">
        <f t="shared" si="87"/>
        <v>2015</v>
      </c>
      <c r="N2814" t="b">
        <v>0</v>
      </c>
      <c r="O2814">
        <v>83</v>
      </c>
      <c r="P2814" t="b">
        <v>1</v>
      </c>
      <c r="Q2814" t="s">
        <v>8269</v>
      </c>
      <c r="R2814">
        <f>ROUND(E2814/D2814*100,0)</f>
        <v>113</v>
      </c>
      <c r="S2814">
        <f>IFERROR(ROUND(E2814/O2814,2),0)</f>
        <v>68.25</v>
      </c>
      <c r="T2814" s="11" t="s">
        <v>8308</v>
      </c>
      <c r="U2814" t="s">
        <v>8309</v>
      </c>
    </row>
    <row r="2815" spans="1:21" ht="43.2" x14ac:dyDescent="0.3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5">
        <f t="shared" si="86"/>
        <v>42718.742604166662</v>
      </c>
      <c r="K2815">
        <v>1479577761</v>
      </c>
      <c r="L2815" s="15">
        <f>(((K2815/60)/60)/24)+DATE(1970,1,1)</f>
        <v>42693.742604166662</v>
      </c>
      <c r="M2815" s="10">
        <f t="shared" si="87"/>
        <v>2016</v>
      </c>
      <c r="N2815" t="b">
        <v>0</v>
      </c>
      <c r="O2815">
        <v>96</v>
      </c>
      <c r="P2815" t="b">
        <v>1</v>
      </c>
      <c r="Q2815" t="s">
        <v>8269</v>
      </c>
      <c r="R2815">
        <f>ROUND(E2815/D2815*100,0)</f>
        <v>128</v>
      </c>
      <c r="S2815">
        <f>IFERROR(ROUND(E2815/O2815,2),0)</f>
        <v>37.21</v>
      </c>
      <c r="T2815" s="11" t="s">
        <v>8308</v>
      </c>
      <c r="U2815" t="s">
        <v>8309</v>
      </c>
    </row>
    <row r="2816" spans="1:21" ht="43.2" x14ac:dyDescent="0.3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5">
        <f t="shared" si="86"/>
        <v>42133.399479166663</v>
      </c>
      <c r="K2816">
        <v>1428572115</v>
      </c>
      <c r="L2816" s="15">
        <f>(((K2816/60)/60)/24)+DATE(1970,1,1)</f>
        <v>42103.399479166663</v>
      </c>
      <c r="M2816" s="10">
        <f t="shared" si="87"/>
        <v>2015</v>
      </c>
      <c r="N2816" t="b">
        <v>0</v>
      </c>
      <c r="O2816">
        <v>64</v>
      </c>
      <c r="P2816" t="b">
        <v>1</v>
      </c>
      <c r="Q2816" t="s">
        <v>8269</v>
      </c>
      <c r="R2816">
        <f>ROUND(E2816/D2816*100,0)</f>
        <v>108</v>
      </c>
      <c r="S2816">
        <f>IFERROR(ROUND(E2816/O2816,2),0)</f>
        <v>25.25</v>
      </c>
      <c r="T2816" s="11" t="s">
        <v>8308</v>
      </c>
      <c r="U2816" t="s">
        <v>8309</v>
      </c>
    </row>
    <row r="2817" spans="1:21" ht="43.2" x14ac:dyDescent="0.3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5">
        <f t="shared" si="86"/>
        <v>42589.776724537034</v>
      </c>
      <c r="K2817">
        <v>1468003109</v>
      </c>
      <c r="L2817" s="15">
        <f>(((K2817/60)/60)/24)+DATE(1970,1,1)</f>
        <v>42559.776724537034</v>
      </c>
      <c r="M2817" s="10">
        <f t="shared" si="87"/>
        <v>2016</v>
      </c>
      <c r="N2817" t="b">
        <v>0</v>
      </c>
      <c r="O2817">
        <v>14</v>
      </c>
      <c r="P2817" t="b">
        <v>1</v>
      </c>
      <c r="Q2817" t="s">
        <v>8269</v>
      </c>
      <c r="R2817">
        <f>ROUND(E2817/D2817*100,0)</f>
        <v>242</v>
      </c>
      <c r="S2817">
        <f>IFERROR(ROUND(E2817/O2817,2),0)</f>
        <v>43.21</v>
      </c>
      <c r="T2817" s="11" t="s">
        <v>8308</v>
      </c>
      <c r="U2817" t="s">
        <v>8309</v>
      </c>
    </row>
    <row r="2818" spans="1:21" ht="43.2" x14ac:dyDescent="0.3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5">
        <f t="shared" si="86"/>
        <v>42218.666666666672</v>
      </c>
      <c r="K2818">
        <v>1435921992</v>
      </c>
      <c r="L2818" s="15">
        <f>(((K2818/60)/60)/24)+DATE(1970,1,1)</f>
        <v>42188.467499999999</v>
      </c>
      <c r="M2818" s="10">
        <f t="shared" si="87"/>
        <v>2015</v>
      </c>
      <c r="N2818" t="b">
        <v>0</v>
      </c>
      <c r="O2818">
        <v>169</v>
      </c>
      <c r="P2818" t="b">
        <v>1</v>
      </c>
      <c r="Q2818" t="s">
        <v>8269</v>
      </c>
      <c r="R2818">
        <f>ROUND(E2818/D2818*100,0)</f>
        <v>142</v>
      </c>
      <c r="S2818">
        <f>IFERROR(ROUND(E2818/O2818,2),0)</f>
        <v>25.13</v>
      </c>
      <c r="T2818" s="11" t="s">
        <v>8308</v>
      </c>
      <c r="U2818" t="s">
        <v>8309</v>
      </c>
    </row>
    <row r="2819" spans="1:21" ht="43.2" x14ac:dyDescent="0.3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5">
        <f t="shared" ref="J2819:J2882" si="88">(((I2819/60)/60)/24)+DATE(1970,1,1)</f>
        <v>42063.634976851856</v>
      </c>
      <c r="K2819">
        <v>1421680462</v>
      </c>
      <c r="L2819" s="15">
        <f>(((K2819/60)/60)/24)+DATE(1970,1,1)</f>
        <v>42023.634976851856</v>
      </c>
      <c r="M2819" s="10">
        <f t="shared" ref="M2819:M2882" si="89">YEAR(L2819)</f>
        <v>2015</v>
      </c>
      <c r="N2819" t="b">
        <v>0</v>
      </c>
      <c r="O2819">
        <v>33</v>
      </c>
      <c r="P2819" t="b">
        <v>1</v>
      </c>
      <c r="Q2819" t="s">
        <v>8269</v>
      </c>
      <c r="R2819">
        <f>ROUND(E2819/D2819*100,0)</f>
        <v>130</v>
      </c>
      <c r="S2819">
        <f>IFERROR(ROUND(E2819/O2819,2),0)</f>
        <v>23.64</v>
      </c>
      <c r="T2819" s="11" t="s">
        <v>8308</v>
      </c>
      <c r="U2819" t="s">
        <v>8309</v>
      </c>
    </row>
    <row r="2820" spans="1:21" ht="43.2" x14ac:dyDescent="0.3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5">
        <f t="shared" si="88"/>
        <v>42270.598217592589</v>
      </c>
      <c r="K2820">
        <v>1441290086</v>
      </c>
      <c r="L2820" s="15">
        <f>(((K2820/60)/60)/24)+DATE(1970,1,1)</f>
        <v>42250.598217592589</v>
      </c>
      <c r="M2820" s="10">
        <f t="shared" si="89"/>
        <v>2015</v>
      </c>
      <c r="N2820" t="b">
        <v>0</v>
      </c>
      <c r="O2820">
        <v>102</v>
      </c>
      <c r="P2820" t="b">
        <v>1</v>
      </c>
      <c r="Q2820" t="s">
        <v>8269</v>
      </c>
      <c r="R2820">
        <f>ROUND(E2820/D2820*100,0)</f>
        <v>106</v>
      </c>
      <c r="S2820">
        <f>IFERROR(ROUND(E2820/O2820,2),0)</f>
        <v>103.95</v>
      </c>
      <c r="T2820" s="11" t="s">
        <v>8308</v>
      </c>
      <c r="U2820" t="s">
        <v>8309</v>
      </c>
    </row>
    <row r="2821" spans="1:21" ht="43.2" x14ac:dyDescent="0.3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5">
        <f t="shared" si="88"/>
        <v>42169.525567129633</v>
      </c>
      <c r="K2821">
        <v>1431693409</v>
      </c>
      <c r="L2821" s="15">
        <f>(((K2821/60)/60)/24)+DATE(1970,1,1)</f>
        <v>42139.525567129633</v>
      </c>
      <c r="M2821" s="10">
        <f t="shared" si="89"/>
        <v>2015</v>
      </c>
      <c r="N2821" t="b">
        <v>0</v>
      </c>
      <c r="O2821">
        <v>104</v>
      </c>
      <c r="P2821" t="b">
        <v>1</v>
      </c>
      <c r="Q2821" t="s">
        <v>8269</v>
      </c>
      <c r="R2821">
        <f>ROUND(E2821/D2821*100,0)</f>
        <v>105</v>
      </c>
      <c r="S2821">
        <f>IFERROR(ROUND(E2821/O2821,2),0)</f>
        <v>50.38</v>
      </c>
      <c r="T2821" s="11" t="s">
        <v>8308</v>
      </c>
      <c r="U2821" t="s">
        <v>8309</v>
      </c>
    </row>
    <row r="2822" spans="1:21" ht="43.2" x14ac:dyDescent="0.3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5">
        <f t="shared" si="88"/>
        <v>42426</v>
      </c>
      <c r="K2822">
        <v>1454337589</v>
      </c>
      <c r="L2822" s="15">
        <f>(((K2822/60)/60)/24)+DATE(1970,1,1)</f>
        <v>42401.610983796301</v>
      </c>
      <c r="M2822" s="10">
        <f t="shared" si="89"/>
        <v>2016</v>
      </c>
      <c r="N2822" t="b">
        <v>0</v>
      </c>
      <c r="O2822">
        <v>20</v>
      </c>
      <c r="P2822" t="b">
        <v>1</v>
      </c>
      <c r="Q2822" t="s">
        <v>8269</v>
      </c>
      <c r="R2822">
        <f>ROUND(E2822/D2822*100,0)</f>
        <v>136</v>
      </c>
      <c r="S2822">
        <f>IFERROR(ROUND(E2822/O2822,2),0)</f>
        <v>13.6</v>
      </c>
      <c r="T2822" s="11" t="s">
        <v>8308</v>
      </c>
      <c r="U2822" t="s">
        <v>8309</v>
      </c>
    </row>
    <row r="2823" spans="1:21" ht="57.6" x14ac:dyDescent="0.3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5">
        <f t="shared" si="88"/>
        <v>41905.922858796301</v>
      </c>
      <c r="K2823">
        <v>1408918135</v>
      </c>
      <c r="L2823" s="15">
        <f>(((K2823/60)/60)/24)+DATE(1970,1,1)</f>
        <v>41875.922858796301</v>
      </c>
      <c r="M2823" s="10">
        <f t="shared" si="89"/>
        <v>2014</v>
      </c>
      <c r="N2823" t="b">
        <v>0</v>
      </c>
      <c r="O2823">
        <v>35</v>
      </c>
      <c r="P2823" t="b">
        <v>1</v>
      </c>
      <c r="Q2823" t="s">
        <v>8269</v>
      </c>
      <c r="R2823">
        <f>ROUND(E2823/D2823*100,0)</f>
        <v>100</v>
      </c>
      <c r="S2823">
        <f>IFERROR(ROUND(E2823/O2823,2),0)</f>
        <v>28.57</v>
      </c>
      <c r="T2823" s="11" t="s">
        <v>8308</v>
      </c>
      <c r="U2823" t="s">
        <v>8309</v>
      </c>
    </row>
    <row r="2824" spans="1:21" ht="57.6" x14ac:dyDescent="0.3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5">
        <f t="shared" si="88"/>
        <v>42090.642268518524</v>
      </c>
      <c r="K2824">
        <v>1424881492</v>
      </c>
      <c r="L2824" s="15">
        <f>(((K2824/60)/60)/24)+DATE(1970,1,1)</f>
        <v>42060.683935185181</v>
      </c>
      <c r="M2824" s="10">
        <f t="shared" si="89"/>
        <v>2015</v>
      </c>
      <c r="N2824" t="b">
        <v>0</v>
      </c>
      <c r="O2824">
        <v>94</v>
      </c>
      <c r="P2824" t="b">
        <v>1</v>
      </c>
      <c r="Q2824" t="s">
        <v>8269</v>
      </c>
      <c r="R2824">
        <f>ROUND(E2824/D2824*100,0)</f>
        <v>100</v>
      </c>
      <c r="S2824">
        <f>IFERROR(ROUND(E2824/O2824,2),0)</f>
        <v>63.83</v>
      </c>
      <c r="T2824" s="11" t="s">
        <v>8308</v>
      </c>
      <c r="U2824" t="s">
        <v>8309</v>
      </c>
    </row>
    <row r="2825" spans="1:21" ht="57.6" x14ac:dyDescent="0.3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5">
        <f t="shared" si="88"/>
        <v>42094.957638888889</v>
      </c>
      <c r="K2825">
        <v>1425428206</v>
      </c>
      <c r="L2825" s="15">
        <f>(((K2825/60)/60)/24)+DATE(1970,1,1)</f>
        <v>42067.011643518519</v>
      </c>
      <c r="M2825" s="10">
        <f t="shared" si="89"/>
        <v>2015</v>
      </c>
      <c r="N2825" t="b">
        <v>0</v>
      </c>
      <c r="O2825">
        <v>14</v>
      </c>
      <c r="P2825" t="b">
        <v>1</v>
      </c>
      <c r="Q2825" t="s">
        <v>8269</v>
      </c>
      <c r="R2825">
        <f>ROUND(E2825/D2825*100,0)</f>
        <v>124</v>
      </c>
      <c r="S2825">
        <f>IFERROR(ROUND(E2825/O2825,2),0)</f>
        <v>8.86</v>
      </c>
      <c r="T2825" s="11" t="s">
        <v>8308</v>
      </c>
      <c r="U2825" t="s">
        <v>8309</v>
      </c>
    </row>
    <row r="2826" spans="1:21" ht="43.2" x14ac:dyDescent="0.3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5">
        <f t="shared" si="88"/>
        <v>42168.071527777778</v>
      </c>
      <c r="K2826">
        <v>1431412196</v>
      </c>
      <c r="L2826" s="15">
        <f>(((K2826/60)/60)/24)+DATE(1970,1,1)</f>
        <v>42136.270787037036</v>
      </c>
      <c r="M2826" s="10">
        <f t="shared" si="89"/>
        <v>2015</v>
      </c>
      <c r="N2826" t="b">
        <v>0</v>
      </c>
      <c r="O2826">
        <v>15</v>
      </c>
      <c r="P2826" t="b">
        <v>1</v>
      </c>
      <c r="Q2826" t="s">
        <v>8269</v>
      </c>
      <c r="R2826">
        <f>ROUND(E2826/D2826*100,0)</f>
        <v>117</v>
      </c>
      <c r="S2826">
        <f>IFERROR(ROUND(E2826/O2826,2),0)</f>
        <v>50.67</v>
      </c>
      <c r="T2826" s="11" t="s">
        <v>8308</v>
      </c>
      <c r="U2826" t="s">
        <v>8309</v>
      </c>
    </row>
    <row r="2827" spans="1:21" ht="57.6" x14ac:dyDescent="0.3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5">
        <f t="shared" si="88"/>
        <v>42342.792662037042</v>
      </c>
      <c r="K2827">
        <v>1446663686</v>
      </c>
      <c r="L2827" s="15">
        <f>(((K2827/60)/60)/24)+DATE(1970,1,1)</f>
        <v>42312.792662037042</v>
      </c>
      <c r="M2827" s="10">
        <f t="shared" si="89"/>
        <v>2015</v>
      </c>
      <c r="N2827" t="b">
        <v>0</v>
      </c>
      <c r="O2827">
        <v>51</v>
      </c>
      <c r="P2827" t="b">
        <v>1</v>
      </c>
      <c r="Q2827" t="s">
        <v>8269</v>
      </c>
      <c r="R2827">
        <f>ROUND(E2827/D2827*100,0)</f>
        <v>103</v>
      </c>
      <c r="S2827">
        <f>IFERROR(ROUND(E2827/O2827,2),0)</f>
        <v>60.78</v>
      </c>
      <c r="T2827" s="11" t="s">
        <v>8308</v>
      </c>
      <c r="U2827" t="s">
        <v>8309</v>
      </c>
    </row>
    <row r="2828" spans="1:21" ht="57.6" x14ac:dyDescent="0.3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5">
        <f t="shared" si="88"/>
        <v>42195.291666666672</v>
      </c>
      <c r="K2828">
        <v>1434415812</v>
      </c>
      <c r="L2828" s="15">
        <f>(((K2828/60)/60)/24)+DATE(1970,1,1)</f>
        <v>42171.034861111111</v>
      </c>
      <c r="M2828" s="10">
        <f t="shared" si="89"/>
        <v>2015</v>
      </c>
      <c r="N2828" t="b">
        <v>0</v>
      </c>
      <c r="O2828">
        <v>19</v>
      </c>
      <c r="P2828" t="b">
        <v>1</v>
      </c>
      <c r="Q2828" t="s">
        <v>8269</v>
      </c>
      <c r="R2828">
        <f>ROUND(E2828/D2828*100,0)</f>
        <v>108</v>
      </c>
      <c r="S2828">
        <f>IFERROR(ROUND(E2828/O2828,2),0)</f>
        <v>113.42</v>
      </c>
      <c r="T2828" s="11" t="s">
        <v>8308</v>
      </c>
      <c r="U2828" t="s">
        <v>8309</v>
      </c>
    </row>
    <row r="2829" spans="1:21" ht="57.6" x14ac:dyDescent="0.3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5">
        <f t="shared" si="88"/>
        <v>42524.6875</v>
      </c>
      <c r="K2829">
        <v>1462379066</v>
      </c>
      <c r="L2829" s="15">
        <f>(((K2829/60)/60)/24)+DATE(1970,1,1)</f>
        <v>42494.683634259258</v>
      </c>
      <c r="M2829" s="10">
        <f t="shared" si="89"/>
        <v>2016</v>
      </c>
      <c r="N2829" t="b">
        <v>0</v>
      </c>
      <c r="O2829">
        <v>23</v>
      </c>
      <c r="P2829" t="b">
        <v>1</v>
      </c>
      <c r="Q2829" t="s">
        <v>8269</v>
      </c>
      <c r="R2829">
        <f>ROUND(E2829/D2829*100,0)</f>
        <v>120</v>
      </c>
      <c r="S2829">
        <f>IFERROR(ROUND(E2829/O2829,2),0)</f>
        <v>104.57</v>
      </c>
      <c r="T2829" s="11" t="s">
        <v>8308</v>
      </c>
      <c r="U2829" t="s">
        <v>8309</v>
      </c>
    </row>
    <row r="2830" spans="1:21" ht="43.2" x14ac:dyDescent="0.3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5">
        <f t="shared" si="88"/>
        <v>42279.958333333328</v>
      </c>
      <c r="K2830">
        <v>1441606869</v>
      </c>
      <c r="L2830" s="15">
        <f>(((K2830/60)/60)/24)+DATE(1970,1,1)</f>
        <v>42254.264687499999</v>
      </c>
      <c r="M2830" s="10">
        <f t="shared" si="89"/>
        <v>2015</v>
      </c>
      <c r="N2830" t="b">
        <v>0</v>
      </c>
      <c r="O2830">
        <v>97</v>
      </c>
      <c r="P2830" t="b">
        <v>1</v>
      </c>
      <c r="Q2830" t="s">
        <v>8269</v>
      </c>
      <c r="R2830">
        <f>ROUND(E2830/D2830*100,0)</f>
        <v>100</v>
      </c>
      <c r="S2830">
        <f>IFERROR(ROUND(E2830/O2830,2),0)</f>
        <v>98.31</v>
      </c>
      <c r="T2830" s="11" t="s">
        <v>8308</v>
      </c>
      <c r="U2830" t="s">
        <v>8309</v>
      </c>
    </row>
    <row r="2831" spans="1:21" ht="43.2" x14ac:dyDescent="0.3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5">
        <f t="shared" si="88"/>
        <v>42523.434236111112</v>
      </c>
      <c r="K2831">
        <v>1462443918</v>
      </c>
      <c r="L2831" s="15">
        <f>(((K2831/60)/60)/24)+DATE(1970,1,1)</f>
        <v>42495.434236111112</v>
      </c>
      <c r="M2831" s="10">
        <f t="shared" si="89"/>
        <v>2016</v>
      </c>
      <c r="N2831" t="b">
        <v>0</v>
      </c>
      <c r="O2831">
        <v>76</v>
      </c>
      <c r="P2831" t="b">
        <v>1</v>
      </c>
      <c r="Q2831" t="s">
        <v>8269</v>
      </c>
      <c r="R2831">
        <f>ROUND(E2831/D2831*100,0)</f>
        <v>107</v>
      </c>
      <c r="S2831">
        <f>IFERROR(ROUND(E2831/O2831,2),0)</f>
        <v>35.04</v>
      </c>
      <c r="T2831" s="11" t="s">
        <v>8308</v>
      </c>
      <c r="U2831" t="s">
        <v>8309</v>
      </c>
    </row>
    <row r="2832" spans="1:21" ht="28.8" x14ac:dyDescent="0.3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5">
        <f t="shared" si="88"/>
        <v>41771.165972222225</v>
      </c>
      <c r="K2832">
        <v>1398802148</v>
      </c>
      <c r="L2832" s="15">
        <f>(((K2832/60)/60)/24)+DATE(1970,1,1)</f>
        <v>41758.839675925927</v>
      </c>
      <c r="M2832" s="10">
        <f t="shared" si="89"/>
        <v>2014</v>
      </c>
      <c r="N2832" t="b">
        <v>0</v>
      </c>
      <c r="O2832">
        <v>11</v>
      </c>
      <c r="P2832" t="b">
        <v>1</v>
      </c>
      <c r="Q2832" t="s">
        <v>8269</v>
      </c>
      <c r="R2832">
        <f>ROUND(E2832/D2832*100,0)</f>
        <v>100</v>
      </c>
      <c r="S2832">
        <f>IFERROR(ROUND(E2832/O2832,2),0)</f>
        <v>272.73</v>
      </c>
      <c r="T2832" s="11" t="s">
        <v>8308</v>
      </c>
      <c r="U2832" t="s">
        <v>8309</v>
      </c>
    </row>
    <row r="2833" spans="1:21" ht="43.2" x14ac:dyDescent="0.3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5">
        <f t="shared" si="88"/>
        <v>42201.824884259258</v>
      </c>
      <c r="K2833">
        <v>1434484070</v>
      </c>
      <c r="L2833" s="15">
        <f>(((K2833/60)/60)/24)+DATE(1970,1,1)</f>
        <v>42171.824884259258</v>
      </c>
      <c r="M2833" s="10">
        <f t="shared" si="89"/>
        <v>2015</v>
      </c>
      <c r="N2833" t="b">
        <v>0</v>
      </c>
      <c r="O2833">
        <v>52</v>
      </c>
      <c r="P2833" t="b">
        <v>1</v>
      </c>
      <c r="Q2833" t="s">
        <v>8269</v>
      </c>
      <c r="R2833">
        <f>ROUND(E2833/D2833*100,0)</f>
        <v>111</v>
      </c>
      <c r="S2833">
        <f>IFERROR(ROUND(E2833/O2833,2),0)</f>
        <v>63.85</v>
      </c>
      <c r="T2833" s="11" t="s">
        <v>8308</v>
      </c>
      <c r="U2833" t="s">
        <v>8309</v>
      </c>
    </row>
    <row r="2834" spans="1:21" ht="43.2" x14ac:dyDescent="0.3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5">
        <f t="shared" si="88"/>
        <v>41966.916666666672</v>
      </c>
      <c r="K2834">
        <v>1414342894</v>
      </c>
      <c r="L2834" s="15">
        <f>(((K2834/60)/60)/24)+DATE(1970,1,1)</f>
        <v>41938.709421296298</v>
      </c>
      <c r="M2834" s="10">
        <f t="shared" si="89"/>
        <v>2014</v>
      </c>
      <c r="N2834" t="b">
        <v>0</v>
      </c>
      <c r="O2834">
        <v>95</v>
      </c>
      <c r="P2834" t="b">
        <v>1</v>
      </c>
      <c r="Q2834" t="s">
        <v>8269</v>
      </c>
      <c r="R2834">
        <f>ROUND(E2834/D2834*100,0)</f>
        <v>115</v>
      </c>
      <c r="S2834">
        <f>IFERROR(ROUND(E2834/O2834,2),0)</f>
        <v>30.19</v>
      </c>
      <c r="T2834" s="11" t="s">
        <v>8308</v>
      </c>
      <c r="U2834" t="s">
        <v>8309</v>
      </c>
    </row>
    <row r="2835" spans="1:21" x14ac:dyDescent="0.3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5">
        <f t="shared" si="88"/>
        <v>42288.083333333328</v>
      </c>
      <c r="K2835">
        <v>1442804633</v>
      </c>
      <c r="L2835" s="15">
        <f>(((K2835/60)/60)/24)+DATE(1970,1,1)</f>
        <v>42268.127696759257</v>
      </c>
      <c r="M2835" s="10">
        <f t="shared" si="89"/>
        <v>2015</v>
      </c>
      <c r="N2835" t="b">
        <v>0</v>
      </c>
      <c r="O2835">
        <v>35</v>
      </c>
      <c r="P2835" t="b">
        <v>1</v>
      </c>
      <c r="Q2835" t="s">
        <v>8269</v>
      </c>
      <c r="R2835">
        <f>ROUND(E2835/D2835*100,0)</f>
        <v>108</v>
      </c>
      <c r="S2835">
        <f>IFERROR(ROUND(E2835/O2835,2),0)</f>
        <v>83.51</v>
      </c>
      <c r="T2835" s="11" t="s">
        <v>8308</v>
      </c>
      <c r="U2835" t="s">
        <v>8309</v>
      </c>
    </row>
    <row r="2836" spans="1:21" ht="43.2" x14ac:dyDescent="0.3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5">
        <f t="shared" si="88"/>
        <v>42034.959837962961</v>
      </c>
      <c r="K2836">
        <v>1421362930</v>
      </c>
      <c r="L2836" s="15">
        <f>(((K2836/60)/60)/24)+DATE(1970,1,1)</f>
        <v>42019.959837962961</v>
      </c>
      <c r="M2836" s="10">
        <f t="shared" si="89"/>
        <v>2015</v>
      </c>
      <c r="N2836" t="b">
        <v>0</v>
      </c>
      <c r="O2836">
        <v>21</v>
      </c>
      <c r="P2836" t="b">
        <v>1</v>
      </c>
      <c r="Q2836" t="s">
        <v>8269</v>
      </c>
      <c r="R2836">
        <f>ROUND(E2836/D2836*100,0)</f>
        <v>170</v>
      </c>
      <c r="S2836">
        <f>IFERROR(ROUND(E2836/O2836,2),0)</f>
        <v>64.760000000000005</v>
      </c>
      <c r="T2836" s="11" t="s">
        <v>8308</v>
      </c>
      <c r="U2836" t="s">
        <v>8309</v>
      </c>
    </row>
    <row r="2837" spans="1:21" ht="43.2" x14ac:dyDescent="0.3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5">
        <f t="shared" si="88"/>
        <v>42343</v>
      </c>
      <c r="K2837">
        <v>1446742417</v>
      </c>
      <c r="L2837" s="15">
        <f>(((K2837/60)/60)/24)+DATE(1970,1,1)</f>
        <v>42313.703900462962</v>
      </c>
      <c r="M2837" s="10">
        <f t="shared" si="89"/>
        <v>2015</v>
      </c>
      <c r="N2837" t="b">
        <v>0</v>
      </c>
      <c r="O2837">
        <v>93</v>
      </c>
      <c r="P2837" t="b">
        <v>1</v>
      </c>
      <c r="Q2837" t="s">
        <v>8269</v>
      </c>
      <c r="R2837">
        <f>ROUND(E2837/D2837*100,0)</f>
        <v>187</v>
      </c>
      <c r="S2837">
        <f>IFERROR(ROUND(E2837/O2837,2),0)</f>
        <v>20.12</v>
      </c>
      <c r="T2837" s="11" t="s">
        <v>8308</v>
      </c>
      <c r="U2837" t="s">
        <v>8309</v>
      </c>
    </row>
    <row r="2838" spans="1:21" ht="57.6" x14ac:dyDescent="0.3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5">
        <f t="shared" si="88"/>
        <v>42784.207638888889</v>
      </c>
      <c r="K2838">
        <v>1484115418</v>
      </c>
      <c r="L2838" s="15">
        <f>(((K2838/60)/60)/24)+DATE(1970,1,1)</f>
        <v>42746.261782407411</v>
      </c>
      <c r="M2838" s="10">
        <f t="shared" si="89"/>
        <v>2017</v>
      </c>
      <c r="N2838" t="b">
        <v>0</v>
      </c>
      <c r="O2838">
        <v>11</v>
      </c>
      <c r="P2838" t="b">
        <v>1</v>
      </c>
      <c r="Q2838" t="s">
        <v>8269</v>
      </c>
      <c r="R2838">
        <f>ROUND(E2838/D2838*100,0)</f>
        <v>108</v>
      </c>
      <c r="S2838">
        <f>IFERROR(ROUND(E2838/O2838,2),0)</f>
        <v>44.09</v>
      </c>
      <c r="T2838" s="11" t="s">
        <v>8308</v>
      </c>
      <c r="U2838" t="s">
        <v>8309</v>
      </c>
    </row>
    <row r="2839" spans="1:21" ht="57.6" x14ac:dyDescent="0.3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5">
        <f t="shared" si="88"/>
        <v>42347.950046296297</v>
      </c>
      <c r="K2839">
        <v>1446241684</v>
      </c>
      <c r="L2839" s="15">
        <f>(((K2839/60)/60)/24)+DATE(1970,1,1)</f>
        <v>42307.908379629633</v>
      </c>
      <c r="M2839" s="10">
        <f t="shared" si="89"/>
        <v>2015</v>
      </c>
      <c r="N2839" t="b">
        <v>0</v>
      </c>
      <c r="O2839">
        <v>21</v>
      </c>
      <c r="P2839" t="b">
        <v>1</v>
      </c>
      <c r="Q2839" t="s">
        <v>8269</v>
      </c>
      <c r="R2839">
        <f>ROUND(E2839/D2839*100,0)</f>
        <v>100</v>
      </c>
      <c r="S2839">
        <f>IFERROR(ROUND(E2839/O2839,2),0)</f>
        <v>40.479999999999997</v>
      </c>
      <c r="T2839" s="11" t="s">
        <v>8308</v>
      </c>
      <c r="U2839" t="s">
        <v>8309</v>
      </c>
    </row>
    <row r="2840" spans="1:21" ht="43.2" x14ac:dyDescent="0.3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5">
        <f t="shared" si="88"/>
        <v>41864.916666666664</v>
      </c>
      <c r="K2840">
        <v>1406039696</v>
      </c>
      <c r="L2840" s="15">
        <f>(((K2840/60)/60)/24)+DATE(1970,1,1)</f>
        <v>41842.607592592591</v>
      </c>
      <c r="M2840" s="10">
        <f t="shared" si="89"/>
        <v>2014</v>
      </c>
      <c r="N2840" t="b">
        <v>0</v>
      </c>
      <c r="O2840">
        <v>54</v>
      </c>
      <c r="P2840" t="b">
        <v>1</v>
      </c>
      <c r="Q2840" t="s">
        <v>8269</v>
      </c>
      <c r="R2840">
        <f>ROUND(E2840/D2840*100,0)</f>
        <v>120</v>
      </c>
      <c r="S2840">
        <f>IFERROR(ROUND(E2840/O2840,2),0)</f>
        <v>44.54</v>
      </c>
      <c r="T2840" s="11" t="s">
        <v>8308</v>
      </c>
      <c r="U2840" t="s">
        <v>8309</v>
      </c>
    </row>
    <row r="2841" spans="1:21" ht="43.2" x14ac:dyDescent="0.3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5">
        <f t="shared" si="88"/>
        <v>41876.207638888889</v>
      </c>
      <c r="K2841">
        <v>1406958354</v>
      </c>
      <c r="L2841" s="15">
        <f>(((K2841/60)/60)/24)+DATE(1970,1,1)</f>
        <v>41853.240208333329</v>
      </c>
      <c r="M2841" s="10">
        <f t="shared" si="89"/>
        <v>2014</v>
      </c>
      <c r="N2841" t="b">
        <v>0</v>
      </c>
      <c r="O2841">
        <v>31</v>
      </c>
      <c r="P2841" t="b">
        <v>1</v>
      </c>
      <c r="Q2841" t="s">
        <v>8269</v>
      </c>
      <c r="R2841">
        <f>ROUND(E2841/D2841*100,0)</f>
        <v>111</v>
      </c>
      <c r="S2841">
        <f>IFERROR(ROUND(E2841/O2841,2),0)</f>
        <v>125.81</v>
      </c>
      <c r="T2841" s="11" t="s">
        <v>8308</v>
      </c>
      <c r="U2841" t="s">
        <v>8309</v>
      </c>
    </row>
    <row r="2842" spans="1:21" ht="57.6" x14ac:dyDescent="0.3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5">
        <f t="shared" si="88"/>
        <v>42081.708333333328</v>
      </c>
      <c r="K2842">
        <v>1424825479</v>
      </c>
      <c r="L2842" s="15">
        <f>(((K2842/60)/60)/24)+DATE(1970,1,1)</f>
        <v>42060.035636574074</v>
      </c>
      <c r="M2842" s="10">
        <f t="shared" si="89"/>
        <v>2015</v>
      </c>
      <c r="N2842" t="b">
        <v>0</v>
      </c>
      <c r="O2842">
        <v>132</v>
      </c>
      <c r="P2842" t="b">
        <v>1</v>
      </c>
      <c r="Q2842" t="s">
        <v>8269</v>
      </c>
      <c r="R2842">
        <f>ROUND(E2842/D2842*100,0)</f>
        <v>104</v>
      </c>
      <c r="S2842">
        <f>IFERROR(ROUND(E2842/O2842,2),0)</f>
        <v>19.7</v>
      </c>
      <c r="T2842" s="11" t="s">
        <v>8308</v>
      </c>
      <c r="U2842" t="s">
        <v>8309</v>
      </c>
    </row>
    <row r="2843" spans="1:21" ht="43.2" x14ac:dyDescent="0.3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5">
        <f t="shared" si="88"/>
        <v>42351.781215277777</v>
      </c>
      <c r="K2843">
        <v>1444844697</v>
      </c>
      <c r="L2843" s="15">
        <f>(((K2843/60)/60)/24)+DATE(1970,1,1)</f>
        <v>42291.739548611105</v>
      </c>
      <c r="M2843" s="10">
        <f t="shared" si="89"/>
        <v>2015</v>
      </c>
      <c r="N2843" t="b">
        <v>0</v>
      </c>
      <c r="O2843">
        <v>1</v>
      </c>
      <c r="P2843" t="b">
        <v>0</v>
      </c>
      <c r="Q2843" t="s">
        <v>8269</v>
      </c>
      <c r="R2843">
        <f>ROUND(E2843/D2843*100,0)</f>
        <v>1</v>
      </c>
      <c r="S2843">
        <f>IFERROR(ROUND(E2843/O2843,2),0)</f>
        <v>10</v>
      </c>
      <c r="T2843" s="11" t="s">
        <v>8308</v>
      </c>
      <c r="U2843" t="s">
        <v>8309</v>
      </c>
    </row>
    <row r="2844" spans="1:21" ht="43.2" x14ac:dyDescent="0.3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5">
        <f t="shared" si="88"/>
        <v>41811.458333333336</v>
      </c>
      <c r="K2844">
        <v>1401058295</v>
      </c>
      <c r="L2844" s="15">
        <f>(((K2844/60)/60)/24)+DATE(1970,1,1)</f>
        <v>41784.952488425923</v>
      </c>
      <c r="M2844" s="10">
        <f t="shared" si="89"/>
        <v>2014</v>
      </c>
      <c r="N2844" t="b">
        <v>0</v>
      </c>
      <c r="O2844">
        <v>0</v>
      </c>
      <c r="P2844" t="b">
        <v>0</v>
      </c>
      <c r="Q2844" t="s">
        <v>8269</v>
      </c>
      <c r="R2844">
        <f>ROUND(E2844/D2844*100,0)</f>
        <v>0</v>
      </c>
      <c r="S2844">
        <f>IFERROR(ROUND(E2844/O2844,2),0)</f>
        <v>0</v>
      </c>
      <c r="T2844" s="11" t="s">
        <v>8308</v>
      </c>
      <c r="U2844" t="s">
        <v>8309</v>
      </c>
    </row>
    <row r="2845" spans="1:21" ht="43.2" x14ac:dyDescent="0.3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5">
        <f t="shared" si="88"/>
        <v>42534.166666666672</v>
      </c>
      <c r="K2845">
        <v>1462210950</v>
      </c>
      <c r="L2845" s="15">
        <f>(((K2845/60)/60)/24)+DATE(1970,1,1)</f>
        <v>42492.737847222219</v>
      </c>
      <c r="M2845" s="10">
        <f t="shared" si="89"/>
        <v>2016</v>
      </c>
      <c r="N2845" t="b">
        <v>0</v>
      </c>
      <c r="O2845">
        <v>0</v>
      </c>
      <c r="P2845" t="b">
        <v>0</v>
      </c>
      <c r="Q2845" t="s">
        <v>8269</v>
      </c>
      <c r="R2845">
        <f>ROUND(E2845/D2845*100,0)</f>
        <v>0</v>
      </c>
      <c r="S2845">
        <f>IFERROR(ROUND(E2845/O2845,2),0)</f>
        <v>0</v>
      </c>
      <c r="T2845" s="11" t="s">
        <v>8308</v>
      </c>
      <c r="U2845" t="s">
        <v>8309</v>
      </c>
    </row>
    <row r="2846" spans="1:21" ht="43.2" x14ac:dyDescent="0.3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5">
        <f t="shared" si="88"/>
        <v>42739.546064814815</v>
      </c>
      <c r="K2846">
        <v>1480943180</v>
      </c>
      <c r="L2846" s="15">
        <f>(((K2846/60)/60)/24)+DATE(1970,1,1)</f>
        <v>42709.546064814815</v>
      </c>
      <c r="M2846" s="10">
        <f t="shared" si="89"/>
        <v>2016</v>
      </c>
      <c r="N2846" t="b">
        <v>0</v>
      </c>
      <c r="O2846">
        <v>1</v>
      </c>
      <c r="P2846" t="b">
        <v>0</v>
      </c>
      <c r="Q2846" t="s">
        <v>8269</v>
      </c>
      <c r="R2846">
        <f>ROUND(E2846/D2846*100,0)</f>
        <v>5</v>
      </c>
      <c r="S2846">
        <f>IFERROR(ROUND(E2846/O2846,2),0)</f>
        <v>30</v>
      </c>
      <c r="T2846" s="11" t="s">
        <v>8308</v>
      </c>
      <c r="U2846" t="s">
        <v>8309</v>
      </c>
    </row>
    <row r="2847" spans="1:21" ht="43.2" x14ac:dyDescent="0.3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5">
        <f t="shared" si="88"/>
        <v>42163.016585648147</v>
      </c>
      <c r="K2847">
        <v>1428539033</v>
      </c>
      <c r="L2847" s="15">
        <f>(((K2847/60)/60)/24)+DATE(1970,1,1)</f>
        <v>42103.016585648147</v>
      </c>
      <c r="M2847" s="10">
        <f t="shared" si="89"/>
        <v>2015</v>
      </c>
      <c r="N2847" t="b">
        <v>0</v>
      </c>
      <c r="O2847">
        <v>39</v>
      </c>
      <c r="P2847" t="b">
        <v>0</v>
      </c>
      <c r="Q2847" t="s">
        <v>8269</v>
      </c>
      <c r="R2847">
        <f>ROUND(E2847/D2847*100,0)</f>
        <v>32</v>
      </c>
      <c r="S2847">
        <f>IFERROR(ROUND(E2847/O2847,2),0)</f>
        <v>60.67</v>
      </c>
      <c r="T2847" s="11" t="s">
        <v>8308</v>
      </c>
      <c r="U2847" t="s">
        <v>8309</v>
      </c>
    </row>
    <row r="2848" spans="1:21" ht="57.6" x14ac:dyDescent="0.3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5">
        <f t="shared" si="88"/>
        <v>42153.692060185189</v>
      </c>
      <c r="K2848">
        <v>1429029394</v>
      </c>
      <c r="L2848" s="15">
        <f>(((K2848/60)/60)/24)+DATE(1970,1,1)</f>
        <v>42108.692060185189</v>
      </c>
      <c r="M2848" s="10">
        <f t="shared" si="89"/>
        <v>2015</v>
      </c>
      <c r="N2848" t="b">
        <v>0</v>
      </c>
      <c r="O2848">
        <v>0</v>
      </c>
      <c r="P2848" t="b">
        <v>0</v>
      </c>
      <c r="Q2848" t="s">
        <v>8269</v>
      </c>
      <c r="R2848">
        <f>ROUND(E2848/D2848*100,0)</f>
        <v>0</v>
      </c>
      <c r="S2848">
        <f>IFERROR(ROUND(E2848/O2848,2),0)</f>
        <v>0</v>
      </c>
      <c r="T2848" s="11" t="s">
        <v>8308</v>
      </c>
      <c r="U2848" t="s">
        <v>8309</v>
      </c>
    </row>
    <row r="2849" spans="1:21" ht="43.2" x14ac:dyDescent="0.3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5">
        <f t="shared" si="88"/>
        <v>42513.806307870371</v>
      </c>
      <c r="K2849">
        <v>1458847265</v>
      </c>
      <c r="L2849" s="15">
        <f>(((K2849/60)/60)/24)+DATE(1970,1,1)</f>
        <v>42453.806307870371</v>
      </c>
      <c r="M2849" s="10">
        <f t="shared" si="89"/>
        <v>2016</v>
      </c>
      <c r="N2849" t="b">
        <v>0</v>
      </c>
      <c r="O2849">
        <v>0</v>
      </c>
      <c r="P2849" t="b">
        <v>0</v>
      </c>
      <c r="Q2849" t="s">
        <v>8269</v>
      </c>
      <c r="R2849">
        <f>ROUND(E2849/D2849*100,0)</f>
        <v>0</v>
      </c>
      <c r="S2849">
        <f>IFERROR(ROUND(E2849/O2849,2),0)</f>
        <v>0</v>
      </c>
      <c r="T2849" s="11" t="s">
        <v>8308</v>
      </c>
      <c r="U2849" t="s">
        <v>8309</v>
      </c>
    </row>
    <row r="2850" spans="1:21" ht="57.6" x14ac:dyDescent="0.3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5">
        <f t="shared" si="88"/>
        <v>42153.648831018523</v>
      </c>
      <c r="K2850">
        <v>1430321659</v>
      </c>
      <c r="L2850" s="15">
        <f>(((K2850/60)/60)/24)+DATE(1970,1,1)</f>
        <v>42123.648831018523</v>
      </c>
      <c r="M2850" s="10">
        <f t="shared" si="89"/>
        <v>2015</v>
      </c>
      <c r="N2850" t="b">
        <v>0</v>
      </c>
      <c r="O2850">
        <v>3</v>
      </c>
      <c r="P2850" t="b">
        <v>0</v>
      </c>
      <c r="Q2850" t="s">
        <v>8269</v>
      </c>
      <c r="R2850">
        <f>ROUND(E2850/D2850*100,0)</f>
        <v>0</v>
      </c>
      <c r="S2850">
        <f>IFERROR(ROUND(E2850/O2850,2),0)</f>
        <v>23.33</v>
      </c>
      <c r="T2850" s="11" t="s">
        <v>8308</v>
      </c>
      <c r="U2850" t="s">
        <v>8309</v>
      </c>
    </row>
    <row r="2851" spans="1:21" ht="43.2" x14ac:dyDescent="0.3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5">
        <f t="shared" si="88"/>
        <v>42483.428240740745</v>
      </c>
      <c r="K2851">
        <v>1458814600</v>
      </c>
      <c r="L2851" s="15">
        <f>(((K2851/60)/60)/24)+DATE(1970,1,1)</f>
        <v>42453.428240740745</v>
      </c>
      <c r="M2851" s="10">
        <f t="shared" si="89"/>
        <v>2016</v>
      </c>
      <c r="N2851" t="b">
        <v>0</v>
      </c>
      <c r="O2851">
        <v>1</v>
      </c>
      <c r="P2851" t="b">
        <v>0</v>
      </c>
      <c r="Q2851" t="s">
        <v>8269</v>
      </c>
      <c r="R2851">
        <f>ROUND(E2851/D2851*100,0)</f>
        <v>1</v>
      </c>
      <c r="S2851">
        <f>IFERROR(ROUND(E2851/O2851,2),0)</f>
        <v>5</v>
      </c>
      <c r="T2851" s="11" t="s">
        <v>8308</v>
      </c>
      <c r="U2851" t="s">
        <v>8309</v>
      </c>
    </row>
    <row r="2852" spans="1:21" ht="43.2" x14ac:dyDescent="0.3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5">
        <f t="shared" si="88"/>
        <v>41888.007071759261</v>
      </c>
      <c r="K2852">
        <v>1407370211</v>
      </c>
      <c r="L2852" s="15">
        <f>(((K2852/60)/60)/24)+DATE(1970,1,1)</f>
        <v>41858.007071759261</v>
      </c>
      <c r="M2852" s="10">
        <f t="shared" si="89"/>
        <v>2014</v>
      </c>
      <c r="N2852" t="b">
        <v>0</v>
      </c>
      <c r="O2852">
        <v>13</v>
      </c>
      <c r="P2852" t="b">
        <v>0</v>
      </c>
      <c r="Q2852" t="s">
        <v>8269</v>
      </c>
      <c r="R2852">
        <f>ROUND(E2852/D2852*100,0)</f>
        <v>4</v>
      </c>
      <c r="S2852">
        <f>IFERROR(ROUND(E2852/O2852,2),0)</f>
        <v>23.92</v>
      </c>
      <c r="T2852" s="11" t="s">
        <v>8308</v>
      </c>
      <c r="U2852" t="s">
        <v>8309</v>
      </c>
    </row>
    <row r="2853" spans="1:21" ht="43.2" x14ac:dyDescent="0.3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5">
        <f t="shared" si="88"/>
        <v>42398.970138888893</v>
      </c>
      <c r="K2853">
        <v>1453334629</v>
      </c>
      <c r="L2853" s="15">
        <f>(((K2853/60)/60)/24)+DATE(1970,1,1)</f>
        <v>42390.002650462964</v>
      </c>
      <c r="M2853" s="10">
        <f t="shared" si="89"/>
        <v>2016</v>
      </c>
      <c r="N2853" t="b">
        <v>0</v>
      </c>
      <c r="O2853">
        <v>0</v>
      </c>
      <c r="P2853" t="b">
        <v>0</v>
      </c>
      <c r="Q2853" t="s">
        <v>8269</v>
      </c>
      <c r="R2853">
        <f>ROUND(E2853/D2853*100,0)</f>
        <v>0</v>
      </c>
      <c r="S2853">
        <f>IFERROR(ROUND(E2853/O2853,2),0)</f>
        <v>0</v>
      </c>
      <c r="T2853" s="11" t="s">
        <v>8308</v>
      </c>
      <c r="U2853" t="s">
        <v>8309</v>
      </c>
    </row>
    <row r="2854" spans="1:21" ht="43.2" x14ac:dyDescent="0.3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5">
        <f t="shared" si="88"/>
        <v>41811.045173611114</v>
      </c>
      <c r="K2854">
        <v>1400720703</v>
      </c>
      <c r="L2854" s="15">
        <f>(((K2854/60)/60)/24)+DATE(1970,1,1)</f>
        <v>41781.045173611114</v>
      </c>
      <c r="M2854" s="10">
        <f t="shared" si="89"/>
        <v>2014</v>
      </c>
      <c r="N2854" t="b">
        <v>0</v>
      </c>
      <c r="O2854">
        <v>6</v>
      </c>
      <c r="P2854" t="b">
        <v>0</v>
      </c>
      <c r="Q2854" t="s">
        <v>8269</v>
      </c>
      <c r="R2854">
        <f>ROUND(E2854/D2854*100,0)</f>
        <v>2</v>
      </c>
      <c r="S2854">
        <f>IFERROR(ROUND(E2854/O2854,2),0)</f>
        <v>15.83</v>
      </c>
      <c r="T2854" s="11" t="s">
        <v>8308</v>
      </c>
      <c r="U2854" t="s">
        <v>8309</v>
      </c>
    </row>
    <row r="2855" spans="1:21" ht="43.2" x14ac:dyDescent="0.3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5">
        <f t="shared" si="88"/>
        <v>41896.190937499996</v>
      </c>
      <c r="K2855">
        <v>1405485297</v>
      </c>
      <c r="L2855" s="15">
        <f>(((K2855/60)/60)/24)+DATE(1970,1,1)</f>
        <v>41836.190937499996</v>
      </c>
      <c r="M2855" s="10">
        <f t="shared" si="89"/>
        <v>2014</v>
      </c>
      <c r="N2855" t="b">
        <v>0</v>
      </c>
      <c r="O2855">
        <v>0</v>
      </c>
      <c r="P2855" t="b">
        <v>0</v>
      </c>
      <c r="Q2855" t="s">
        <v>8269</v>
      </c>
      <c r="R2855">
        <f>ROUND(E2855/D2855*100,0)</f>
        <v>0</v>
      </c>
      <c r="S2855">
        <f>IFERROR(ROUND(E2855/O2855,2),0)</f>
        <v>0</v>
      </c>
      <c r="T2855" s="11" t="s">
        <v>8308</v>
      </c>
      <c r="U2855" t="s">
        <v>8309</v>
      </c>
    </row>
    <row r="2856" spans="1:21" ht="43.2" x14ac:dyDescent="0.3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5">
        <f t="shared" si="88"/>
        <v>42131.71665509259</v>
      </c>
      <c r="K2856">
        <v>1429290719</v>
      </c>
      <c r="L2856" s="15">
        <f>(((K2856/60)/60)/24)+DATE(1970,1,1)</f>
        <v>42111.71665509259</v>
      </c>
      <c r="M2856" s="10">
        <f t="shared" si="89"/>
        <v>2015</v>
      </c>
      <c r="N2856" t="b">
        <v>0</v>
      </c>
      <c r="O2856">
        <v>14</v>
      </c>
      <c r="P2856" t="b">
        <v>0</v>
      </c>
      <c r="Q2856" t="s">
        <v>8269</v>
      </c>
      <c r="R2856">
        <f>ROUND(E2856/D2856*100,0)</f>
        <v>42</v>
      </c>
      <c r="S2856">
        <f>IFERROR(ROUND(E2856/O2856,2),0)</f>
        <v>29.79</v>
      </c>
      <c r="T2856" s="11" t="s">
        <v>8308</v>
      </c>
      <c r="U2856" t="s">
        <v>8309</v>
      </c>
    </row>
    <row r="2857" spans="1:21" ht="57.6" x14ac:dyDescent="0.3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5">
        <f t="shared" si="88"/>
        <v>42398.981944444444</v>
      </c>
      <c r="K2857">
        <v>1451607071</v>
      </c>
      <c r="L2857" s="15">
        <f>(((K2857/60)/60)/24)+DATE(1970,1,1)</f>
        <v>42370.007766203707</v>
      </c>
      <c r="M2857" s="10">
        <f t="shared" si="89"/>
        <v>2016</v>
      </c>
      <c r="N2857" t="b">
        <v>0</v>
      </c>
      <c r="O2857">
        <v>5</v>
      </c>
      <c r="P2857" t="b">
        <v>0</v>
      </c>
      <c r="Q2857" t="s">
        <v>8269</v>
      </c>
      <c r="R2857">
        <f>ROUND(E2857/D2857*100,0)</f>
        <v>50</v>
      </c>
      <c r="S2857">
        <f>IFERROR(ROUND(E2857/O2857,2),0)</f>
        <v>60</v>
      </c>
      <c r="T2857" s="11" t="s">
        <v>8308</v>
      </c>
      <c r="U2857" t="s">
        <v>8309</v>
      </c>
    </row>
    <row r="2858" spans="1:21" ht="43.2" x14ac:dyDescent="0.3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5">
        <f t="shared" si="88"/>
        <v>42224.898611111115</v>
      </c>
      <c r="K2858">
        <v>1433897647</v>
      </c>
      <c r="L2858" s="15">
        <f>(((K2858/60)/60)/24)+DATE(1970,1,1)</f>
        <v>42165.037581018521</v>
      </c>
      <c r="M2858" s="10">
        <f t="shared" si="89"/>
        <v>2015</v>
      </c>
      <c r="N2858" t="b">
        <v>0</v>
      </c>
      <c r="O2858">
        <v>6</v>
      </c>
      <c r="P2858" t="b">
        <v>0</v>
      </c>
      <c r="Q2858" t="s">
        <v>8269</v>
      </c>
      <c r="R2858">
        <f>ROUND(E2858/D2858*100,0)</f>
        <v>5</v>
      </c>
      <c r="S2858">
        <f>IFERROR(ROUND(E2858/O2858,2),0)</f>
        <v>24.33</v>
      </c>
      <c r="T2858" s="11" t="s">
        <v>8308</v>
      </c>
      <c r="U2858" t="s">
        <v>8309</v>
      </c>
    </row>
    <row r="2859" spans="1:21" ht="57.6" x14ac:dyDescent="0.3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5">
        <f t="shared" si="88"/>
        <v>42786.75</v>
      </c>
      <c r="K2859">
        <v>1482444295</v>
      </c>
      <c r="L2859" s="15">
        <f>(((K2859/60)/60)/24)+DATE(1970,1,1)</f>
        <v>42726.920081018514</v>
      </c>
      <c r="M2859" s="10">
        <f t="shared" si="89"/>
        <v>2016</v>
      </c>
      <c r="N2859" t="b">
        <v>0</v>
      </c>
      <c r="O2859">
        <v>15</v>
      </c>
      <c r="P2859" t="b">
        <v>0</v>
      </c>
      <c r="Q2859" t="s">
        <v>8269</v>
      </c>
      <c r="R2859">
        <f>ROUND(E2859/D2859*100,0)</f>
        <v>20</v>
      </c>
      <c r="S2859">
        <f>IFERROR(ROUND(E2859/O2859,2),0)</f>
        <v>500</v>
      </c>
      <c r="T2859" s="11" t="s">
        <v>8308</v>
      </c>
      <c r="U2859" t="s">
        <v>8309</v>
      </c>
    </row>
    <row r="2860" spans="1:21" ht="43.2" x14ac:dyDescent="0.3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5">
        <f t="shared" si="88"/>
        <v>41978.477777777778</v>
      </c>
      <c r="K2860">
        <v>1415711095</v>
      </c>
      <c r="L2860" s="15">
        <f>(((K2860/60)/60)/24)+DATE(1970,1,1)</f>
        <v>41954.545081018514</v>
      </c>
      <c r="M2860" s="10">
        <f t="shared" si="89"/>
        <v>2014</v>
      </c>
      <c r="N2860" t="b">
        <v>0</v>
      </c>
      <c r="O2860">
        <v>0</v>
      </c>
      <c r="P2860" t="b">
        <v>0</v>
      </c>
      <c r="Q2860" t="s">
        <v>8269</v>
      </c>
      <c r="R2860">
        <f>ROUND(E2860/D2860*100,0)</f>
        <v>0</v>
      </c>
      <c r="S2860">
        <f>IFERROR(ROUND(E2860/O2860,2),0)</f>
        <v>0</v>
      </c>
      <c r="T2860" s="11" t="s">
        <v>8308</v>
      </c>
      <c r="U2860" t="s">
        <v>8309</v>
      </c>
    </row>
    <row r="2861" spans="1:21" ht="43.2" x14ac:dyDescent="0.3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5">
        <f t="shared" si="88"/>
        <v>42293.362314814818</v>
      </c>
      <c r="K2861">
        <v>1439800904</v>
      </c>
      <c r="L2861" s="15">
        <f>(((K2861/60)/60)/24)+DATE(1970,1,1)</f>
        <v>42233.362314814818</v>
      </c>
      <c r="M2861" s="10">
        <f t="shared" si="89"/>
        <v>2015</v>
      </c>
      <c r="N2861" t="b">
        <v>0</v>
      </c>
      <c r="O2861">
        <v>1</v>
      </c>
      <c r="P2861" t="b">
        <v>0</v>
      </c>
      <c r="Q2861" t="s">
        <v>8269</v>
      </c>
      <c r="R2861">
        <f>ROUND(E2861/D2861*100,0)</f>
        <v>2</v>
      </c>
      <c r="S2861">
        <f>IFERROR(ROUND(E2861/O2861,2),0)</f>
        <v>35</v>
      </c>
      <c r="T2861" s="11" t="s">
        <v>8308</v>
      </c>
      <c r="U2861" t="s">
        <v>8309</v>
      </c>
    </row>
    <row r="2862" spans="1:21" ht="57.6" x14ac:dyDescent="0.3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5">
        <f t="shared" si="88"/>
        <v>42540.800648148142</v>
      </c>
      <c r="K2862">
        <v>1461179576</v>
      </c>
      <c r="L2862" s="15">
        <f>(((K2862/60)/60)/24)+DATE(1970,1,1)</f>
        <v>42480.800648148142</v>
      </c>
      <c r="M2862" s="10">
        <f t="shared" si="89"/>
        <v>2016</v>
      </c>
      <c r="N2862" t="b">
        <v>0</v>
      </c>
      <c r="O2862">
        <v>9</v>
      </c>
      <c r="P2862" t="b">
        <v>0</v>
      </c>
      <c r="Q2862" t="s">
        <v>8269</v>
      </c>
      <c r="R2862">
        <f>ROUND(E2862/D2862*100,0)</f>
        <v>7</v>
      </c>
      <c r="S2862">
        <f>IFERROR(ROUND(E2862/O2862,2),0)</f>
        <v>29.56</v>
      </c>
      <c r="T2862" s="11" t="s">
        <v>8308</v>
      </c>
      <c r="U2862" t="s">
        <v>8309</v>
      </c>
    </row>
    <row r="2863" spans="1:21" ht="43.2" x14ac:dyDescent="0.3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5">
        <f t="shared" si="88"/>
        <v>42271.590833333335</v>
      </c>
      <c r="K2863">
        <v>1441894248</v>
      </c>
      <c r="L2863" s="15">
        <f>(((K2863/60)/60)/24)+DATE(1970,1,1)</f>
        <v>42257.590833333335</v>
      </c>
      <c r="M2863" s="10">
        <f t="shared" si="89"/>
        <v>2015</v>
      </c>
      <c r="N2863" t="b">
        <v>0</v>
      </c>
      <c r="O2863">
        <v>3</v>
      </c>
      <c r="P2863" t="b">
        <v>0</v>
      </c>
      <c r="Q2863" t="s">
        <v>8269</v>
      </c>
      <c r="R2863">
        <f>ROUND(E2863/D2863*100,0)</f>
        <v>32</v>
      </c>
      <c r="S2863">
        <f>IFERROR(ROUND(E2863/O2863,2),0)</f>
        <v>26.67</v>
      </c>
      <c r="T2863" s="11" t="s">
        <v>8308</v>
      </c>
      <c r="U2863" t="s">
        <v>8309</v>
      </c>
    </row>
    <row r="2864" spans="1:21" ht="43.2" x14ac:dyDescent="0.3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5">
        <f t="shared" si="88"/>
        <v>41814.789687500001</v>
      </c>
      <c r="K2864">
        <v>1401044229</v>
      </c>
      <c r="L2864" s="15">
        <f>(((K2864/60)/60)/24)+DATE(1970,1,1)</f>
        <v>41784.789687500001</v>
      </c>
      <c r="M2864" s="10">
        <f t="shared" si="89"/>
        <v>2014</v>
      </c>
      <c r="N2864" t="b">
        <v>0</v>
      </c>
      <c r="O2864">
        <v>3</v>
      </c>
      <c r="P2864" t="b">
        <v>0</v>
      </c>
      <c r="Q2864" t="s">
        <v>8269</v>
      </c>
      <c r="R2864">
        <f>ROUND(E2864/D2864*100,0)</f>
        <v>0</v>
      </c>
      <c r="S2864">
        <f>IFERROR(ROUND(E2864/O2864,2),0)</f>
        <v>18.329999999999998</v>
      </c>
      <c r="T2864" s="11" t="s">
        <v>8308</v>
      </c>
      <c r="U2864" t="s">
        <v>8309</v>
      </c>
    </row>
    <row r="2865" spans="1:21" ht="43.2" x14ac:dyDescent="0.3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5">
        <f t="shared" si="88"/>
        <v>41891.675034722226</v>
      </c>
      <c r="K2865">
        <v>1405095123</v>
      </c>
      <c r="L2865" s="15">
        <f>(((K2865/60)/60)/24)+DATE(1970,1,1)</f>
        <v>41831.675034722226</v>
      </c>
      <c r="M2865" s="10">
        <f t="shared" si="89"/>
        <v>2014</v>
      </c>
      <c r="N2865" t="b">
        <v>0</v>
      </c>
      <c r="O2865">
        <v>1</v>
      </c>
      <c r="P2865" t="b">
        <v>0</v>
      </c>
      <c r="Q2865" t="s">
        <v>8269</v>
      </c>
      <c r="R2865">
        <f>ROUND(E2865/D2865*100,0)</f>
        <v>0</v>
      </c>
      <c r="S2865">
        <f>IFERROR(ROUND(E2865/O2865,2),0)</f>
        <v>20</v>
      </c>
      <c r="T2865" s="11" t="s">
        <v>8308</v>
      </c>
      <c r="U2865" t="s">
        <v>8309</v>
      </c>
    </row>
    <row r="2866" spans="1:21" x14ac:dyDescent="0.3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5">
        <f t="shared" si="88"/>
        <v>42202.554166666669</v>
      </c>
      <c r="K2866">
        <v>1434552207</v>
      </c>
      <c r="L2866" s="15">
        <f>(((K2866/60)/60)/24)+DATE(1970,1,1)</f>
        <v>42172.613506944443</v>
      </c>
      <c r="M2866" s="10">
        <f t="shared" si="89"/>
        <v>2015</v>
      </c>
      <c r="N2866" t="b">
        <v>0</v>
      </c>
      <c r="O2866">
        <v>3</v>
      </c>
      <c r="P2866" t="b">
        <v>0</v>
      </c>
      <c r="Q2866" t="s">
        <v>8269</v>
      </c>
      <c r="R2866">
        <f>ROUND(E2866/D2866*100,0)</f>
        <v>2</v>
      </c>
      <c r="S2866">
        <f>IFERROR(ROUND(E2866/O2866,2),0)</f>
        <v>13.33</v>
      </c>
      <c r="T2866" s="11" t="s">
        <v>8308</v>
      </c>
      <c r="U2866" t="s">
        <v>8309</v>
      </c>
    </row>
    <row r="2867" spans="1:21" ht="43.2" x14ac:dyDescent="0.3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5">
        <f t="shared" si="88"/>
        <v>42010.114108796297</v>
      </c>
      <c r="K2867">
        <v>1415328259</v>
      </c>
      <c r="L2867" s="15">
        <f>(((K2867/60)/60)/24)+DATE(1970,1,1)</f>
        <v>41950.114108796297</v>
      </c>
      <c r="M2867" s="10">
        <f t="shared" si="89"/>
        <v>2014</v>
      </c>
      <c r="N2867" t="b">
        <v>0</v>
      </c>
      <c r="O2867">
        <v>0</v>
      </c>
      <c r="P2867" t="b">
        <v>0</v>
      </c>
      <c r="Q2867" t="s">
        <v>8269</v>
      </c>
      <c r="R2867">
        <f>ROUND(E2867/D2867*100,0)</f>
        <v>0</v>
      </c>
      <c r="S2867">
        <f>IFERROR(ROUND(E2867/O2867,2),0)</f>
        <v>0</v>
      </c>
      <c r="T2867" s="11" t="s">
        <v>8308</v>
      </c>
      <c r="U2867" t="s">
        <v>8309</v>
      </c>
    </row>
    <row r="2868" spans="1:21" ht="43.2" x14ac:dyDescent="0.3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5">
        <f t="shared" si="88"/>
        <v>42657.916666666672</v>
      </c>
      <c r="K2868">
        <v>1473893721</v>
      </c>
      <c r="L2868" s="15">
        <f>(((K2868/60)/60)/24)+DATE(1970,1,1)</f>
        <v>42627.955104166671</v>
      </c>
      <c r="M2868" s="10">
        <f t="shared" si="89"/>
        <v>2016</v>
      </c>
      <c r="N2868" t="b">
        <v>0</v>
      </c>
      <c r="O2868">
        <v>2</v>
      </c>
      <c r="P2868" t="b">
        <v>0</v>
      </c>
      <c r="Q2868" t="s">
        <v>8269</v>
      </c>
      <c r="R2868">
        <f>ROUND(E2868/D2868*100,0)</f>
        <v>1</v>
      </c>
      <c r="S2868">
        <f>IFERROR(ROUND(E2868/O2868,2),0)</f>
        <v>22.5</v>
      </c>
      <c r="T2868" s="11" t="s">
        <v>8308</v>
      </c>
      <c r="U2868" t="s">
        <v>8309</v>
      </c>
    </row>
    <row r="2869" spans="1:21" ht="57.6" x14ac:dyDescent="0.3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5">
        <f t="shared" si="88"/>
        <v>42555.166666666672</v>
      </c>
      <c r="K2869">
        <v>1465533672</v>
      </c>
      <c r="L2869" s="15">
        <f>(((K2869/60)/60)/24)+DATE(1970,1,1)</f>
        <v>42531.195277777777</v>
      </c>
      <c r="M2869" s="10">
        <f t="shared" si="89"/>
        <v>2016</v>
      </c>
      <c r="N2869" t="b">
        <v>0</v>
      </c>
      <c r="O2869">
        <v>10</v>
      </c>
      <c r="P2869" t="b">
        <v>0</v>
      </c>
      <c r="Q2869" t="s">
        <v>8269</v>
      </c>
      <c r="R2869">
        <f>ROUND(E2869/D2869*100,0)</f>
        <v>20</v>
      </c>
      <c r="S2869">
        <f>IFERROR(ROUND(E2869/O2869,2),0)</f>
        <v>50.4</v>
      </c>
      <c r="T2869" s="11" t="s">
        <v>8308</v>
      </c>
      <c r="U2869" t="s">
        <v>8309</v>
      </c>
    </row>
    <row r="2870" spans="1:21" ht="57.6" x14ac:dyDescent="0.3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5">
        <f t="shared" si="88"/>
        <v>42648.827013888891</v>
      </c>
      <c r="K2870">
        <v>1473105054</v>
      </c>
      <c r="L2870" s="15">
        <f>(((K2870/60)/60)/24)+DATE(1970,1,1)</f>
        <v>42618.827013888891</v>
      </c>
      <c r="M2870" s="10">
        <f t="shared" si="89"/>
        <v>2016</v>
      </c>
      <c r="N2870" t="b">
        <v>0</v>
      </c>
      <c r="O2870">
        <v>60</v>
      </c>
      <c r="P2870" t="b">
        <v>0</v>
      </c>
      <c r="Q2870" t="s">
        <v>8269</v>
      </c>
      <c r="R2870">
        <f>ROUND(E2870/D2870*100,0)</f>
        <v>42</v>
      </c>
      <c r="S2870">
        <f>IFERROR(ROUND(E2870/O2870,2),0)</f>
        <v>105.03</v>
      </c>
      <c r="T2870" s="11" t="s">
        <v>8308</v>
      </c>
      <c r="U2870" t="s">
        <v>8309</v>
      </c>
    </row>
    <row r="2871" spans="1:21" ht="57.6" x14ac:dyDescent="0.3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5">
        <f t="shared" si="88"/>
        <v>42570.593530092592</v>
      </c>
      <c r="K2871">
        <v>1466345681</v>
      </c>
      <c r="L2871" s="15">
        <f>(((K2871/60)/60)/24)+DATE(1970,1,1)</f>
        <v>42540.593530092592</v>
      </c>
      <c r="M2871" s="10">
        <f t="shared" si="89"/>
        <v>2016</v>
      </c>
      <c r="N2871" t="b">
        <v>0</v>
      </c>
      <c r="O2871">
        <v>5</v>
      </c>
      <c r="P2871" t="b">
        <v>0</v>
      </c>
      <c r="Q2871" t="s">
        <v>8269</v>
      </c>
      <c r="R2871">
        <f>ROUND(E2871/D2871*100,0)</f>
        <v>1</v>
      </c>
      <c r="S2871">
        <f>IFERROR(ROUND(E2871/O2871,2),0)</f>
        <v>35.4</v>
      </c>
      <c r="T2871" s="11" t="s">
        <v>8308</v>
      </c>
      <c r="U2871" t="s">
        <v>8309</v>
      </c>
    </row>
    <row r="2872" spans="1:21" ht="57.6" x14ac:dyDescent="0.3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5">
        <f t="shared" si="88"/>
        <v>41776.189409722225</v>
      </c>
      <c r="K2872">
        <v>1397709165</v>
      </c>
      <c r="L2872" s="15">
        <f>(((K2872/60)/60)/24)+DATE(1970,1,1)</f>
        <v>41746.189409722225</v>
      </c>
      <c r="M2872" s="10">
        <f t="shared" si="89"/>
        <v>2014</v>
      </c>
      <c r="N2872" t="b">
        <v>0</v>
      </c>
      <c r="O2872">
        <v>9</v>
      </c>
      <c r="P2872" t="b">
        <v>0</v>
      </c>
      <c r="Q2872" t="s">
        <v>8269</v>
      </c>
      <c r="R2872">
        <f>ROUND(E2872/D2872*100,0)</f>
        <v>15</v>
      </c>
      <c r="S2872">
        <f>IFERROR(ROUND(E2872/O2872,2),0)</f>
        <v>83.33</v>
      </c>
      <c r="T2872" s="11" t="s">
        <v>8308</v>
      </c>
      <c r="U2872" t="s">
        <v>8309</v>
      </c>
    </row>
    <row r="2873" spans="1:21" ht="43.2" x14ac:dyDescent="0.3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5">
        <f t="shared" si="88"/>
        <v>41994.738576388889</v>
      </c>
      <c r="K2873">
        <v>1417455813</v>
      </c>
      <c r="L2873" s="15">
        <f>(((K2873/60)/60)/24)+DATE(1970,1,1)</f>
        <v>41974.738576388889</v>
      </c>
      <c r="M2873" s="10">
        <f t="shared" si="89"/>
        <v>2014</v>
      </c>
      <c r="N2873" t="b">
        <v>0</v>
      </c>
      <c r="O2873">
        <v>13</v>
      </c>
      <c r="P2873" t="b">
        <v>0</v>
      </c>
      <c r="Q2873" t="s">
        <v>8269</v>
      </c>
      <c r="R2873">
        <f>ROUND(E2873/D2873*100,0)</f>
        <v>5</v>
      </c>
      <c r="S2873">
        <f>IFERROR(ROUND(E2873/O2873,2),0)</f>
        <v>35.92</v>
      </c>
      <c r="T2873" s="11" t="s">
        <v>8308</v>
      </c>
      <c r="U2873" t="s">
        <v>8309</v>
      </c>
    </row>
    <row r="2874" spans="1:21" ht="43.2" x14ac:dyDescent="0.3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5">
        <f t="shared" si="88"/>
        <v>42175.11618055556</v>
      </c>
      <c r="K2874">
        <v>1429584438</v>
      </c>
      <c r="L2874" s="15">
        <f>(((K2874/60)/60)/24)+DATE(1970,1,1)</f>
        <v>42115.11618055556</v>
      </c>
      <c r="M2874" s="10">
        <f t="shared" si="89"/>
        <v>2015</v>
      </c>
      <c r="N2874" t="b">
        <v>0</v>
      </c>
      <c r="O2874">
        <v>0</v>
      </c>
      <c r="P2874" t="b">
        <v>0</v>
      </c>
      <c r="Q2874" t="s">
        <v>8269</v>
      </c>
      <c r="R2874">
        <f>ROUND(E2874/D2874*100,0)</f>
        <v>0</v>
      </c>
      <c r="S2874">
        <f>IFERROR(ROUND(E2874/O2874,2),0)</f>
        <v>0</v>
      </c>
      <c r="T2874" s="11" t="s">
        <v>8308</v>
      </c>
      <c r="U2874" t="s">
        <v>8309</v>
      </c>
    </row>
    <row r="2875" spans="1:21" ht="57.6" x14ac:dyDescent="0.3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5">
        <f t="shared" si="88"/>
        <v>42032.817488425921</v>
      </c>
      <c r="K2875">
        <v>1419881831</v>
      </c>
      <c r="L2875" s="15">
        <f>(((K2875/60)/60)/24)+DATE(1970,1,1)</f>
        <v>42002.817488425921</v>
      </c>
      <c r="M2875" s="10">
        <f t="shared" si="89"/>
        <v>2014</v>
      </c>
      <c r="N2875" t="b">
        <v>0</v>
      </c>
      <c r="O2875">
        <v>8</v>
      </c>
      <c r="P2875" t="b">
        <v>0</v>
      </c>
      <c r="Q2875" t="s">
        <v>8269</v>
      </c>
      <c r="R2875">
        <f>ROUND(E2875/D2875*100,0)</f>
        <v>38</v>
      </c>
      <c r="S2875">
        <f>IFERROR(ROUND(E2875/O2875,2),0)</f>
        <v>119.13</v>
      </c>
      <c r="T2875" s="11" t="s">
        <v>8308</v>
      </c>
      <c r="U2875" t="s">
        <v>8309</v>
      </c>
    </row>
    <row r="2876" spans="1:21" ht="43.2" x14ac:dyDescent="0.3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5">
        <f t="shared" si="88"/>
        <v>42752.84474537037</v>
      </c>
      <c r="K2876">
        <v>1482092186</v>
      </c>
      <c r="L2876" s="15">
        <f>(((K2876/60)/60)/24)+DATE(1970,1,1)</f>
        <v>42722.84474537037</v>
      </c>
      <c r="M2876" s="10">
        <f t="shared" si="89"/>
        <v>2016</v>
      </c>
      <c r="N2876" t="b">
        <v>0</v>
      </c>
      <c r="O2876">
        <v>3</v>
      </c>
      <c r="P2876" t="b">
        <v>0</v>
      </c>
      <c r="Q2876" t="s">
        <v>8269</v>
      </c>
      <c r="R2876">
        <f>ROUND(E2876/D2876*100,0)</f>
        <v>5</v>
      </c>
      <c r="S2876">
        <f>IFERROR(ROUND(E2876/O2876,2),0)</f>
        <v>90.33</v>
      </c>
      <c r="T2876" s="11" t="s">
        <v>8308</v>
      </c>
      <c r="U2876" t="s">
        <v>8309</v>
      </c>
    </row>
    <row r="2877" spans="1:21" ht="43.2" x14ac:dyDescent="0.3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5">
        <f t="shared" si="88"/>
        <v>42495.128391203703</v>
      </c>
      <c r="K2877">
        <v>1459825493</v>
      </c>
      <c r="L2877" s="15">
        <f>(((K2877/60)/60)/24)+DATE(1970,1,1)</f>
        <v>42465.128391203703</v>
      </c>
      <c r="M2877" s="10">
        <f t="shared" si="89"/>
        <v>2016</v>
      </c>
      <c r="N2877" t="b">
        <v>0</v>
      </c>
      <c r="O2877">
        <v>3</v>
      </c>
      <c r="P2877" t="b">
        <v>0</v>
      </c>
      <c r="Q2877" t="s">
        <v>8269</v>
      </c>
      <c r="R2877">
        <f>ROUND(E2877/D2877*100,0)</f>
        <v>0</v>
      </c>
      <c r="S2877">
        <f>IFERROR(ROUND(E2877/O2877,2),0)</f>
        <v>2.33</v>
      </c>
      <c r="T2877" s="11" t="s">
        <v>8308</v>
      </c>
      <c r="U2877" t="s">
        <v>8309</v>
      </c>
    </row>
    <row r="2878" spans="1:21" ht="43.2" x14ac:dyDescent="0.3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5">
        <f t="shared" si="88"/>
        <v>42201.743969907402</v>
      </c>
      <c r="K2878">
        <v>1434477079</v>
      </c>
      <c r="L2878" s="15">
        <f>(((K2878/60)/60)/24)+DATE(1970,1,1)</f>
        <v>42171.743969907402</v>
      </c>
      <c r="M2878" s="10">
        <f t="shared" si="89"/>
        <v>2015</v>
      </c>
      <c r="N2878" t="b">
        <v>0</v>
      </c>
      <c r="O2878">
        <v>0</v>
      </c>
      <c r="P2878" t="b">
        <v>0</v>
      </c>
      <c r="Q2878" t="s">
        <v>8269</v>
      </c>
      <c r="R2878">
        <f>ROUND(E2878/D2878*100,0)</f>
        <v>0</v>
      </c>
      <c r="S2878">
        <f>IFERROR(ROUND(E2878/O2878,2),0)</f>
        <v>0</v>
      </c>
      <c r="T2878" s="11" t="s">
        <v>8308</v>
      </c>
      <c r="U2878" t="s">
        <v>8309</v>
      </c>
    </row>
    <row r="2879" spans="1:21" ht="43.2" x14ac:dyDescent="0.3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5">
        <f t="shared" si="88"/>
        <v>42704.708333333328</v>
      </c>
      <c r="K2879">
        <v>1477781724</v>
      </c>
      <c r="L2879" s="15">
        <f>(((K2879/60)/60)/24)+DATE(1970,1,1)</f>
        <v>42672.955138888887</v>
      </c>
      <c r="M2879" s="10">
        <f t="shared" si="89"/>
        <v>2016</v>
      </c>
      <c r="N2879" t="b">
        <v>0</v>
      </c>
      <c r="O2879">
        <v>6</v>
      </c>
      <c r="P2879" t="b">
        <v>0</v>
      </c>
      <c r="Q2879" t="s">
        <v>8269</v>
      </c>
      <c r="R2879">
        <f>ROUND(E2879/D2879*100,0)</f>
        <v>11</v>
      </c>
      <c r="S2879">
        <f>IFERROR(ROUND(E2879/O2879,2),0)</f>
        <v>108.33</v>
      </c>
      <c r="T2879" s="11" t="s">
        <v>8308</v>
      </c>
      <c r="U2879" t="s">
        <v>8309</v>
      </c>
    </row>
    <row r="2880" spans="1:21" ht="43.2" x14ac:dyDescent="0.3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5">
        <f t="shared" si="88"/>
        <v>42188.615682870368</v>
      </c>
      <c r="K2880">
        <v>1430750795</v>
      </c>
      <c r="L2880" s="15">
        <f>(((K2880/60)/60)/24)+DATE(1970,1,1)</f>
        <v>42128.615682870368</v>
      </c>
      <c r="M2880" s="10">
        <f t="shared" si="89"/>
        <v>2015</v>
      </c>
      <c r="N2880" t="b">
        <v>0</v>
      </c>
      <c r="O2880">
        <v>4</v>
      </c>
      <c r="P2880" t="b">
        <v>0</v>
      </c>
      <c r="Q2880" t="s">
        <v>8269</v>
      </c>
      <c r="R2880">
        <f>ROUND(E2880/D2880*100,0)</f>
        <v>2</v>
      </c>
      <c r="S2880">
        <f>IFERROR(ROUND(E2880/O2880,2),0)</f>
        <v>15.75</v>
      </c>
      <c r="T2880" s="11" t="s">
        <v>8308</v>
      </c>
      <c r="U2880" t="s">
        <v>8309</v>
      </c>
    </row>
    <row r="2881" spans="1:21" ht="43.2" x14ac:dyDescent="0.3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5">
        <f t="shared" si="88"/>
        <v>42389.725243055553</v>
      </c>
      <c r="K2881">
        <v>1450718661</v>
      </c>
      <c r="L2881" s="15">
        <f>(((K2881/60)/60)/24)+DATE(1970,1,1)</f>
        <v>42359.725243055553</v>
      </c>
      <c r="M2881" s="10">
        <f t="shared" si="89"/>
        <v>2015</v>
      </c>
      <c r="N2881" t="b">
        <v>0</v>
      </c>
      <c r="O2881">
        <v>1</v>
      </c>
      <c r="P2881" t="b">
        <v>0</v>
      </c>
      <c r="Q2881" t="s">
        <v>8269</v>
      </c>
      <c r="R2881">
        <f>ROUND(E2881/D2881*100,0)</f>
        <v>0</v>
      </c>
      <c r="S2881">
        <f>IFERROR(ROUND(E2881/O2881,2),0)</f>
        <v>29</v>
      </c>
      <c r="T2881" s="11" t="s">
        <v>8308</v>
      </c>
      <c r="U2881" t="s">
        <v>8309</v>
      </c>
    </row>
    <row r="2882" spans="1:21" ht="43.2" x14ac:dyDescent="0.3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5">
        <f t="shared" si="88"/>
        <v>42236.711805555555</v>
      </c>
      <c r="K2882">
        <v>1436305452</v>
      </c>
      <c r="L2882" s="15">
        <f>(((K2882/60)/60)/24)+DATE(1970,1,1)</f>
        <v>42192.905694444446</v>
      </c>
      <c r="M2882" s="10">
        <f t="shared" si="89"/>
        <v>2015</v>
      </c>
      <c r="N2882" t="b">
        <v>0</v>
      </c>
      <c r="O2882">
        <v>29</v>
      </c>
      <c r="P2882" t="b">
        <v>0</v>
      </c>
      <c r="Q2882" t="s">
        <v>8269</v>
      </c>
      <c r="R2882">
        <f>ROUND(E2882/D2882*100,0)</f>
        <v>23</v>
      </c>
      <c r="S2882">
        <f>IFERROR(ROUND(E2882/O2882,2),0)</f>
        <v>96.55</v>
      </c>
      <c r="T2882" s="11" t="s">
        <v>8308</v>
      </c>
      <c r="U2882" t="s">
        <v>8309</v>
      </c>
    </row>
    <row r="2883" spans="1:21" ht="43.2" x14ac:dyDescent="0.3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5">
        <f t="shared" ref="J2883:J2946" si="90">(((I2883/60)/60)/24)+DATE(1970,1,1)</f>
        <v>41976.639305555553</v>
      </c>
      <c r="K2883">
        <v>1412432436</v>
      </c>
      <c r="L2883" s="15">
        <f>(((K2883/60)/60)/24)+DATE(1970,1,1)</f>
        <v>41916.597638888888</v>
      </c>
      <c r="M2883" s="10">
        <f t="shared" ref="M2883:M2946" si="91">YEAR(L2883)</f>
        <v>2014</v>
      </c>
      <c r="N2883" t="b">
        <v>0</v>
      </c>
      <c r="O2883">
        <v>0</v>
      </c>
      <c r="P2883" t="b">
        <v>0</v>
      </c>
      <c r="Q2883" t="s">
        <v>8269</v>
      </c>
      <c r="R2883">
        <f>ROUND(E2883/D2883*100,0)</f>
        <v>0</v>
      </c>
      <c r="S2883">
        <f>IFERROR(ROUND(E2883/O2883,2),0)</f>
        <v>0</v>
      </c>
      <c r="T2883" s="11" t="s">
        <v>8308</v>
      </c>
      <c r="U2883" t="s">
        <v>8309</v>
      </c>
    </row>
    <row r="2884" spans="1:21" ht="43.2" x14ac:dyDescent="0.3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5">
        <f t="shared" si="90"/>
        <v>42491.596273148149</v>
      </c>
      <c r="K2884">
        <v>1459520318</v>
      </c>
      <c r="L2884" s="15">
        <f>(((K2884/60)/60)/24)+DATE(1970,1,1)</f>
        <v>42461.596273148149</v>
      </c>
      <c r="M2884" s="10">
        <f t="shared" si="91"/>
        <v>2016</v>
      </c>
      <c r="N2884" t="b">
        <v>0</v>
      </c>
      <c r="O2884">
        <v>4</v>
      </c>
      <c r="P2884" t="b">
        <v>0</v>
      </c>
      <c r="Q2884" t="s">
        <v>8269</v>
      </c>
      <c r="R2884">
        <f>ROUND(E2884/D2884*100,0)</f>
        <v>34</v>
      </c>
      <c r="S2884">
        <f>IFERROR(ROUND(E2884/O2884,2),0)</f>
        <v>63</v>
      </c>
      <c r="T2884" s="11" t="s">
        <v>8308</v>
      </c>
      <c r="U2884" t="s">
        <v>8309</v>
      </c>
    </row>
    <row r="2885" spans="1:21" ht="57.6" x14ac:dyDescent="0.3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5">
        <f t="shared" si="90"/>
        <v>42406.207638888889</v>
      </c>
      <c r="K2885">
        <v>1451684437</v>
      </c>
      <c r="L2885" s="15">
        <f>(((K2885/60)/60)/24)+DATE(1970,1,1)</f>
        <v>42370.90320601852</v>
      </c>
      <c r="M2885" s="10">
        <f t="shared" si="91"/>
        <v>2016</v>
      </c>
      <c r="N2885" t="b">
        <v>0</v>
      </c>
      <c r="O2885">
        <v>5</v>
      </c>
      <c r="P2885" t="b">
        <v>0</v>
      </c>
      <c r="Q2885" t="s">
        <v>8269</v>
      </c>
      <c r="R2885">
        <f>ROUND(E2885/D2885*100,0)</f>
        <v>19</v>
      </c>
      <c r="S2885">
        <f>IFERROR(ROUND(E2885/O2885,2),0)</f>
        <v>381.6</v>
      </c>
      <c r="T2885" s="11" t="s">
        <v>8308</v>
      </c>
      <c r="U2885" t="s">
        <v>8309</v>
      </c>
    </row>
    <row r="2886" spans="1:21" ht="28.8" x14ac:dyDescent="0.3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5">
        <f t="shared" si="90"/>
        <v>41978.727256944447</v>
      </c>
      <c r="K2886">
        <v>1415208435</v>
      </c>
      <c r="L2886" s="15">
        <f>(((K2886/60)/60)/24)+DATE(1970,1,1)</f>
        <v>41948.727256944447</v>
      </c>
      <c r="M2886" s="10">
        <f t="shared" si="91"/>
        <v>2014</v>
      </c>
      <c r="N2886" t="b">
        <v>0</v>
      </c>
      <c r="O2886">
        <v>4</v>
      </c>
      <c r="P2886" t="b">
        <v>0</v>
      </c>
      <c r="Q2886" t="s">
        <v>8269</v>
      </c>
      <c r="R2886">
        <f>ROUND(E2886/D2886*100,0)</f>
        <v>0</v>
      </c>
      <c r="S2886">
        <f>IFERROR(ROUND(E2886/O2886,2),0)</f>
        <v>46.25</v>
      </c>
      <c r="T2886" s="11" t="s">
        <v>8308</v>
      </c>
      <c r="U2886" t="s">
        <v>8309</v>
      </c>
    </row>
    <row r="2887" spans="1:21" ht="28.8" x14ac:dyDescent="0.3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5">
        <f t="shared" si="90"/>
        <v>42077.034733796296</v>
      </c>
      <c r="K2887">
        <v>1423705801</v>
      </c>
      <c r="L2887" s="15">
        <f>(((K2887/60)/60)/24)+DATE(1970,1,1)</f>
        <v>42047.07640046296</v>
      </c>
      <c r="M2887" s="10">
        <f t="shared" si="91"/>
        <v>2015</v>
      </c>
      <c r="N2887" t="b">
        <v>0</v>
      </c>
      <c r="O2887">
        <v>5</v>
      </c>
      <c r="P2887" t="b">
        <v>0</v>
      </c>
      <c r="Q2887" t="s">
        <v>8269</v>
      </c>
      <c r="R2887">
        <f>ROUND(E2887/D2887*100,0)</f>
        <v>33</v>
      </c>
      <c r="S2887">
        <f>IFERROR(ROUND(E2887/O2887,2),0)</f>
        <v>26</v>
      </c>
      <c r="T2887" s="11" t="s">
        <v>8308</v>
      </c>
      <c r="U2887" t="s">
        <v>8309</v>
      </c>
    </row>
    <row r="2888" spans="1:21" ht="43.2" x14ac:dyDescent="0.3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5">
        <f t="shared" si="90"/>
        <v>42266.165972222225</v>
      </c>
      <c r="K2888">
        <v>1442243484</v>
      </c>
      <c r="L2888" s="15">
        <f>(((K2888/60)/60)/24)+DATE(1970,1,1)</f>
        <v>42261.632916666669</v>
      </c>
      <c r="M2888" s="10">
        <f t="shared" si="91"/>
        <v>2015</v>
      </c>
      <c r="N2888" t="b">
        <v>0</v>
      </c>
      <c r="O2888">
        <v>1</v>
      </c>
      <c r="P2888" t="b">
        <v>0</v>
      </c>
      <c r="Q2888" t="s">
        <v>8269</v>
      </c>
      <c r="R2888">
        <f>ROUND(E2888/D2888*100,0)</f>
        <v>5</v>
      </c>
      <c r="S2888">
        <f>IFERROR(ROUND(E2888/O2888,2),0)</f>
        <v>10</v>
      </c>
      <c r="T2888" s="11" t="s">
        <v>8308</v>
      </c>
      <c r="U2888" t="s">
        <v>8309</v>
      </c>
    </row>
    <row r="2889" spans="1:21" ht="43.2" x14ac:dyDescent="0.3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5">
        <f t="shared" si="90"/>
        <v>42015.427361111113</v>
      </c>
      <c r="K2889">
        <v>1418379324</v>
      </c>
      <c r="L2889" s="15">
        <f>(((K2889/60)/60)/24)+DATE(1970,1,1)</f>
        <v>41985.427361111113</v>
      </c>
      <c r="M2889" s="10">
        <f t="shared" si="91"/>
        <v>2014</v>
      </c>
      <c r="N2889" t="b">
        <v>0</v>
      </c>
      <c r="O2889">
        <v>1</v>
      </c>
      <c r="P2889" t="b">
        <v>0</v>
      </c>
      <c r="Q2889" t="s">
        <v>8269</v>
      </c>
      <c r="R2889">
        <f>ROUND(E2889/D2889*100,0)</f>
        <v>0</v>
      </c>
      <c r="S2889">
        <f>IFERROR(ROUND(E2889/O2889,2),0)</f>
        <v>5</v>
      </c>
      <c r="T2889" s="11" t="s">
        <v>8308</v>
      </c>
      <c r="U2889" t="s">
        <v>8309</v>
      </c>
    </row>
    <row r="2890" spans="1:21" ht="43.2" x14ac:dyDescent="0.3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5">
        <f t="shared" si="90"/>
        <v>41930.207638888889</v>
      </c>
      <c r="K2890">
        <v>1412945440</v>
      </c>
      <c r="L2890" s="15">
        <f>(((K2890/60)/60)/24)+DATE(1970,1,1)</f>
        <v>41922.535185185188</v>
      </c>
      <c r="M2890" s="10">
        <f t="shared" si="91"/>
        <v>2014</v>
      </c>
      <c r="N2890" t="b">
        <v>0</v>
      </c>
      <c r="O2890">
        <v>0</v>
      </c>
      <c r="P2890" t="b">
        <v>0</v>
      </c>
      <c r="Q2890" t="s">
        <v>8269</v>
      </c>
      <c r="R2890">
        <f>ROUND(E2890/D2890*100,0)</f>
        <v>0</v>
      </c>
      <c r="S2890">
        <f>IFERROR(ROUND(E2890/O2890,2),0)</f>
        <v>0</v>
      </c>
      <c r="T2890" s="11" t="s">
        <v>8308</v>
      </c>
      <c r="U2890" t="s">
        <v>8309</v>
      </c>
    </row>
    <row r="2891" spans="1:21" ht="43.2" x14ac:dyDescent="0.3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5">
        <f t="shared" si="90"/>
        <v>41880.863252314812</v>
      </c>
      <c r="K2891">
        <v>1406752985</v>
      </c>
      <c r="L2891" s="15">
        <f>(((K2891/60)/60)/24)+DATE(1970,1,1)</f>
        <v>41850.863252314812</v>
      </c>
      <c r="M2891" s="10">
        <f t="shared" si="91"/>
        <v>2014</v>
      </c>
      <c r="N2891" t="b">
        <v>0</v>
      </c>
      <c r="O2891">
        <v>14</v>
      </c>
      <c r="P2891" t="b">
        <v>0</v>
      </c>
      <c r="Q2891" t="s">
        <v>8269</v>
      </c>
      <c r="R2891">
        <f>ROUND(E2891/D2891*100,0)</f>
        <v>38</v>
      </c>
      <c r="S2891">
        <f>IFERROR(ROUND(E2891/O2891,2),0)</f>
        <v>81.569999999999993</v>
      </c>
      <c r="T2891" s="11" t="s">
        <v>8308</v>
      </c>
      <c r="U2891" t="s">
        <v>8309</v>
      </c>
    </row>
    <row r="2892" spans="1:21" ht="43.2" x14ac:dyDescent="0.3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5">
        <f t="shared" si="90"/>
        <v>41860.125</v>
      </c>
      <c r="K2892">
        <v>1405100992</v>
      </c>
      <c r="L2892" s="15">
        <f>(((K2892/60)/60)/24)+DATE(1970,1,1)</f>
        <v>41831.742962962962</v>
      </c>
      <c r="M2892" s="10">
        <f t="shared" si="91"/>
        <v>2014</v>
      </c>
      <c r="N2892" t="b">
        <v>0</v>
      </c>
      <c r="O2892">
        <v>3</v>
      </c>
      <c r="P2892" t="b">
        <v>0</v>
      </c>
      <c r="Q2892" t="s">
        <v>8269</v>
      </c>
      <c r="R2892">
        <f>ROUND(E2892/D2892*100,0)</f>
        <v>1</v>
      </c>
      <c r="S2892">
        <f>IFERROR(ROUND(E2892/O2892,2),0)</f>
        <v>7</v>
      </c>
      <c r="T2892" s="11" t="s">
        <v>8308</v>
      </c>
      <c r="U2892" t="s">
        <v>8309</v>
      </c>
    </row>
    <row r="2893" spans="1:21" ht="43.2" x14ac:dyDescent="0.3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5">
        <f t="shared" si="90"/>
        <v>42475.84175925926</v>
      </c>
      <c r="K2893">
        <v>1455570728</v>
      </c>
      <c r="L2893" s="15">
        <f>(((K2893/60)/60)/24)+DATE(1970,1,1)</f>
        <v>42415.883425925931</v>
      </c>
      <c r="M2893" s="10">
        <f t="shared" si="91"/>
        <v>2016</v>
      </c>
      <c r="N2893" t="b">
        <v>0</v>
      </c>
      <c r="O2893">
        <v>10</v>
      </c>
      <c r="P2893" t="b">
        <v>0</v>
      </c>
      <c r="Q2893" t="s">
        <v>8269</v>
      </c>
      <c r="R2893">
        <f>ROUND(E2893/D2893*100,0)</f>
        <v>3</v>
      </c>
      <c r="S2893">
        <f>IFERROR(ROUND(E2893/O2893,2),0)</f>
        <v>27.3</v>
      </c>
      <c r="T2893" s="11" t="s">
        <v>8308</v>
      </c>
      <c r="U2893" t="s">
        <v>8309</v>
      </c>
    </row>
    <row r="2894" spans="1:21" ht="43.2" x14ac:dyDescent="0.3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5">
        <f t="shared" si="90"/>
        <v>41876.875</v>
      </c>
      <c r="K2894">
        <v>1408381704</v>
      </c>
      <c r="L2894" s="15">
        <f>(((K2894/60)/60)/24)+DATE(1970,1,1)</f>
        <v>41869.714166666665</v>
      </c>
      <c r="M2894" s="10">
        <f t="shared" si="91"/>
        <v>2014</v>
      </c>
      <c r="N2894" t="b">
        <v>0</v>
      </c>
      <c r="O2894">
        <v>17</v>
      </c>
      <c r="P2894" t="b">
        <v>0</v>
      </c>
      <c r="Q2894" t="s">
        <v>8269</v>
      </c>
      <c r="R2894">
        <f>ROUND(E2894/D2894*100,0)</f>
        <v>9</v>
      </c>
      <c r="S2894">
        <f>IFERROR(ROUND(E2894/O2894,2),0)</f>
        <v>29.41</v>
      </c>
      <c r="T2894" s="11" t="s">
        <v>8308</v>
      </c>
      <c r="U2894" t="s">
        <v>8309</v>
      </c>
    </row>
    <row r="2895" spans="1:21" x14ac:dyDescent="0.3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5">
        <f t="shared" si="90"/>
        <v>42013.083333333328</v>
      </c>
      <c r="K2895">
        <v>1415644395</v>
      </c>
      <c r="L2895" s="15">
        <f>(((K2895/60)/60)/24)+DATE(1970,1,1)</f>
        <v>41953.773090277777</v>
      </c>
      <c r="M2895" s="10">
        <f t="shared" si="91"/>
        <v>2014</v>
      </c>
      <c r="N2895" t="b">
        <v>0</v>
      </c>
      <c r="O2895">
        <v>2</v>
      </c>
      <c r="P2895" t="b">
        <v>0</v>
      </c>
      <c r="Q2895" t="s">
        <v>8269</v>
      </c>
      <c r="R2895">
        <f>ROUND(E2895/D2895*100,0)</f>
        <v>1</v>
      </c>
      <c r="S2895">
        <f>IFERROR(ROUND(E2895/O2895,2),0)</f>
        <v>12.5</v>
      </c>
      <c r="T2895" s="11" t="s">
        <v>8308</v>
      </c>
      <c r="U2895" t="s">
        <v>8309</v>
      </c>
    </row>
    <row r="2896" spans="1:21" ht="28.8" x14ac:dyDescent="0.3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5">
        <f t="shared" si="90"/>
        <v>42097.944618055553</v>
      </c>
      <c r="K2896">
        <v>1422920415</v>
      </c>
      <c r="L2896" s="15">
        <f>(((K2896/60)/60)/24)+DATE(1970,1,1)</f>
        <v>42037.986284722225</v>
      </c>
      <c r="M2896" s="10">
        <f t="shared" si="91"/>
        <v>2015</v>
      </c>
      <c r="N2896" t="b">
        <v>0</v>
      </c>
      <c r="O2896">
        <v>0</v>
      </c>
      <c r="P2896" t="b">
        <v>0</v>
      </c>
      <c r="Q2896" t="s">
        <v>8269</v>
      </c>
      <c r="R2896">
        <f>ROUND(E2896/D2896*100,0)</f>
        <v>0</v>
      </c>
      <c r="S2896">
        <f>IFERROR(ROUND(E2896/O2896,2),0)</f>
        <v>0</v>
      </c>
      <c r="T2896" s="11" t="s">
        <v>8308</v>
      </c>
      <c r="U2896" t="s">
        <v>8309</v>
      </c>
    </row>
    <row r="2897" spans="1:21" ht="43.2" x14ac:dyDescent="0.3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5">
        <f t="shared" si="90"/>
        <v>41812.875</v>
      </c>
      <c r="K2897">
        <v>1403356792</v>
      </c>
      <c r="L2897" s="15">
        <f>(((K2897/60)/60)/24)+DATE(1970,1,1)</f>
        <v>41811.555462962962</v>
      </c>
      <c r="M2897" s="10">
        <f t="shared" si="91"/>
        <v>2014</v>
      </c>
      <c r="N2897" t="b">
        <v>0</v>
      </c>
      <c r="O2897">
        <v>4</v>
      </c>
      <c r="P2897" t="b">
        <v>0</v>
      </c>
      <c r="Q2897" t="s">
        <v>8269</v>
      </c>
      <c r="R2897">
        <f>ROUND(E2897/D2897*100,0)</f>
        <v>5</v>
      </c>
      <c r="S2897">
        <f>IFERROR(ROUND(E2897/O2897,2),0)</f>
        <v>5.75</v>
      </c>
      <c r="T2897" s="11" t="s">
        <v>8308</v>
      </c>
      <c r="U2897" t="s">
        <v>8309</v>
      </c>
    </row>
    <row r="2898" spans="1:21" ht="43.2" x14ac:dyDescent="0.3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5">
        <f t="shared" si="90"/>
        <v>42716.25</v>
      </c>
      <c r="K2898">
        <v>1480283321</v>
      </c>
      <c r="L2898" s="15">
        <f>(((K2898/60)/60)/24)+DATE(1970,1,1)</f>
        <v>42701.908807870372</v>
      </c>
      <c r="M2898" s="10">
        <f t="shared" si="91"/>
        <v>2016</v>
      </c>
      <c r="N2898" t="b">
        <v>0</v>
      </c>
      <c r="O2898">
        <v>12</v>
      </c>
      <c r="P2898" t="b">
        <v>0</v>
      </c>
      <c r="Q2898" t="s">
        <v>8269</v>
      </c>
      <c r="R2898">
        <f>ROUND(E2898/D2898*100,0)</f>
        <v>21</v>
      </c>
      <c r="S2898">
        <f>IFERROR(ROUND(E2898/O2898,2),0)</f>
        <v>52.08</v>
      </c>
      <c r="T2898" s="11" t="s">
        <v>8308</v>
      </c>
      <c r="U2898" t="s">
        <v>8309</v>
      </c>
    </row>
    <row r="2899" spans="1:21" ht="43.2" x14ac:dyDescent="0.3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5">
        <f t="shared" si="90"/>
        <v>42288.645196759258</v>
      </c>
      <c r="K2899">
        <v>1441985458</v>
      </c>
      <c r="L2899" s="15">
        <f>(((K2899/60)/60)/24)+DATE(1970,1,1)</f>
        <v>42258.646504629629</v>
      </c>
      <c r="M2899" s="10">
        <f t="shared" si="91"/>
        <v>2015</v>
      </c>
      <c r="N2899" t="b">
        <v>0</v>
      </c>
      <c r="O2899">
        <v>3</v>
      </c>
      <c r="P2899" t="b">
        <v>0</v>
      </c>
      <c r="Q2899" t="s">
        <v>8269</v>
      </c>
      <c r="R2899">
        <f>ROUND(E2899/D2899*100,0)</f>
        <v>5</v>
      </c>
      <c r="S2899">
        <f>IFERROR(ROUND(E2899/O2899,2),0)</f>
        <v>183.33</v>
      </c>
      <c r="T2899" s="11" t="s">
        <v>8308</v>
      </c>
      <c r="U2899" t="s">
        <v>8309</v>
      </c>
    </row>
    <row r="2900" spans="1:21" ht="43.2" x14ac:dyDescent="0.3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5">
        <f t="shared" si="90"/>
        <v>42308.664965277778</v>
      </c>
      <c r="K2900">
        <v>1443715053</v>
      </c>
      <c r="L2900" s="15">
        <f>(((K2900/60)/60)/24)+DATE(1970,1,1)</f>
        <v>42278.664965277778</v>
      </c>
      <c r="M2900" s="10">
        <f t="shared" si="91"/>
        <v>2015</v>
      </c>
      <c r="N2900" t="b">
        <v>0</v>
      </c>
      <c r="O2900">
        <v>12</v>
      </c>
      <c r="P2900" t="b">
        <v>0</v>
      </c>
      <c r="Q2900" t="s">
        <v>8269</v>
      </c>
      <c r="R2900">
        <f>ROUND(E2900/D2900*100,0)</f>
        <v>4</v>
      </c>
      <c r="S2900">
        <f>IFERROR(ROUND(E2900/O2900,2),0)</f>
        <v>26.33</v>
      </c>
      <c r="T2900" s="11" t="s">
        <v>8308</v>
      </c>
      <c r="U2900" t="s">
        <v>8309</v>
      </c>
    </row>
    <row r="2901" spans="1:21" ht="43.2" x14ac:dyDescent="0.3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5">
        <f t="shared" si="90"/>
        <v>42575.078217592592</v>
      </c>
      <c r="K2901">
        <v>1464141158</v>
      </c>
      <c r="L2901" s="15">
        <f>(((K2901/60)/60)/24)+DATE(1970,1,1)</f>
        <v>42515.078217592592</v>
      </c>
      <c r="M2901" s="10">
        <f t="shared" si="91"/>
        <v>2016</v>
      </c>
      <c r="N2901" t="b">
        <v>0</v>
      </c>
      <c r="O2901">
        <v>0</v>
      </c>
      <c r="P2901" t="b">
        <v>0</v>
      </c>
      <c r="Q2901" t="s">
        <v>8269</v>
      </c>
      <c r="R2901">
        <f>ROUND(E2901/D2901*100,0)</f>
        <v>0</v>
      </c>
      <c r="S2901">
        <f>IFERROR(ROUND(E2901/O2901,2),0)</f>
        <v>0</v>
      </c>
      <c r="T2901" s="11" t="s">
        <v>8308</v>
      </c>
      <c r="U2901" t="s">
        <v>8309</v>
      </c>
    </row>
    <row r="2902" spans="1:21" ht="57.6" x14ac:dyDescent="0.3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5">
        <f t="shared" si="90"/>
        <v>41860.234166666669</v>
      </c>
      <c r="K2902">
        <v>1404970632</v>
      </c>
      <c r="L2902" s="15">
        <f>(((K2902/60)/60)/24)+DATE(1970,1,1)</f>
        <v>41830.234166666669</v>
      </c>
      <c r="M2902" s="10">
        <f t="shared" si="91"/>
        <v>2014</v>
      </c>
      <c r="N2902" t="b">
        <v>0</v>
      </c>
      <c r="O2902">
        <v>7</v>
      </c>
      <c r="P2902" t="b">
        <v>0</v>
      </c>
      <c r="Q2902" t="s">
        <v>8269</v>
      </c>
      <c r="R2902">
        <f>ROUND(E2902/D2902*100,0)</f>
        <v>62</v>
      </c>
      <c r="S2902">
        <f>IFERROR(ROUND(E2902/O2902,2),0)</f>
        <v>486.43</v>
      </c>
      <c r="T2902" s="11" t="s">
        <v>8308</v>
      </c>
      <c r="U2902" t="s">
        <v>8309</v>
      </c>
    </row>
    <row r="2903" spans="1:21" ht="43.2" x14ac:dyDescent="0.3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5">
        <f t="shared" si="90"/>
        <v>42042.904386574075</v>
      </c>
      <c r="K2903">
        <v>1418161339</v>
      </c>
      <c r="L2903" s="15">
        <f>(((K2903/60)/60)/24)+DATE(1970,1,1)</f>
        <v>41982.904386574075</v>
      </c>
      <c r="M2903" s="10">
        <f t="shared" si="91"/>
        <v>2014</v>
      </c>
      <c r="N2903" t="b">
        <v>0</v>
      </c>
      <c r="O2903">
        <v>2</v>
      </c>
      <c r="P2903" t="b">
        <v>0</v>
      </c>
      <c r="Q2903" t="s">
        <v>8269</v>
      </c>
      <c r="R2903">
        <f>ROUND(E2903/D2903*100,0)</f>
        <v>1</v>
      </c>
      <c r="S2903">
        <f>IFERROR(ROUND(E2903/O2903,2),0)</f>
        <v>3</v>
      </c>
      <c r="T2903" s="11" t="s">
        <v>8308</v>
      </c>
      <c r="U2903" t="s">
        <v>8309</v>
      </c>
    </row>
    <row r="2904" spans="1:21" ht="43.2" x14ac:dyDescent="0.3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5">
        <f t="shared" si="90"/>
        <v>42240.439768518518</v>
      </c>
      <c r="K2904">
        <v>1437820396</v>
      </c>
      <c r="L2904" s="15">
        <f>(((K2904/60)/60)/24)+DATE(1970,1,1)</f>
        <v>42210.439768518518</v>
      </c>
      <c r="M2904" s="10">
        <f t="shared" si="91"/>
        <v>2015</v>
      </c>
      <c r="N2904" t="b">
        <v>0</v>
      </c>
      <c r="O2904">
        <v>1</v>
      </c>
      <c r="P2904" t="b">
        <v>0</v>
      </c>
      <c r="Q2904" t="s">
        <v>8269</v>
      </c>
      <c r="R2904">
        <f>ROUND(E2904/D2904*100,0)</f>
        <v>0</v>
      </c>
      <c r="S2904">
        <f>IFERROR(ROUND(E2904/O2904,2),0)</f>
        <v>25</v>
      </c>
      <c r="T2904" s="11" t="s">
        <v>8308</v>
      </c>
      <c r="U2904" t="s">
        <v>8309</v>
      </c>
    </row>
    <row r="2905" spans="1:21" ht="43.2" x14ac:dyDescent="0.3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5">
        <f t="shared" si="90"/>
        <v>42256.166874999995</v>
      </c>
      <c r="K2905">
        <v>1436587218</v>
      </c>
      <c r="L2905" s="15">
        <f>(((K2905/60)/60)/24)+DATE(1970,1,1)</f>
        <v>42196.166874999995</v>
      </c>
      <c r="M2905" s="10">
        <f t="shared" si="91"/>
        <v>2015</v>
      </c>
      <c r="N2905" t="b">
        <v>0</v>
      </c>
      <c r="O2905">
        <v>4</v>
      </c>
      <c r="P2905" t="b">
        <v>0</v>
      </c>
      <c r="Q2905" t="s">
        <v>8269</v>
      </c>
      <c r="R2905">
        <f>ROUND(E2905/D2905*100,0)</f>
        <v>1</v>
      </c>
      <c r="S2905">
        <f>IFERROR(ROUND(E2905/O2905,2),0)</f>
        <v>9.75</v>
      </c>
      <c r="T2905" s="11" t="s">
        <v>8308</v>
      </c>
      <c r="U2905" t="s">
        <v>8309</v>
      </c>
    </row>
    <row r="2906" spans="1:21" ht="43.2" x14ac:dyDescent="0.3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5">
        <f t="shared" si="90"/>
        <v>41952.5</v>
      </c>
      <c r="K2906">
        <v>1414538031</v>
      </c>
      <c r="L2906" s="15">
        <f>(((K2906/60)/60)/24)+DATE(1970,1,1)</f>
        <v>41940.967951388891</v>
      </c>
      <c r="M2906" s="10">
        <f t="shared" si="91"/>
        <v>2014</v>
      </c>
      <c r="N2906" t="b">
        <v>0</v>
      </c>
      <c r="O2906">
        <v>4</v>
      </c>
      <c r="P2906" t="b">
        <v>0</v>
      </c>
      <c r="Q2906" t="s">
        <v>8269</v>
      </c>
      <c r="R2906">
        <f>ROUND(E2906/D2906*100,0)</f>
        <v>5</v>
      </c>
      <c r="S2906">
        <f>IFERROR(ROUND(E2906/O2906,2),0)</f>
        <v>18.75</v>
      </c>
      <c r="T2906" s="11" t="s">
        <v>8308</v>
      </c>
      <c r="U2906" t="s">
        <v>8309</v>
      </c>
    </row>
    <row r="2907" spans="1:21" ht="43.2" x14ac:dyDescent="0.3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5">
        <f t="shared" si="90"/>
        <v>42620.056863425925</v>
      </c>
      <c r="K2907">
        <v>1472001713</v>
      </c>
      <c r="L2907" s="15">
        <f>(((K2907/60)/60)/24)+DATE(1970,1,1)</f>
        <v>42606.056863425925</v>
      </c>
      <c r="M2907" s="10">
        <f t="shared" si="91"/>
        <v>2016</v>
      </c>
      <c r="N2907" t="b">
        <v>0</v>
      </c>
      <c r="O2907">
        <v>17</v>
      </c>
      <c r="P2907" t="b">
        <v>0</v>
      </c>
      <c r="Q2907" t="s">
        <v>8269</v>
      </c>
      <c r="R2907">
        <f>ROUND(E2907/D2907*100,0)</f>
        <v>18</v>
      </c>
      <c r="S2907">
        <f>IFERROR(ROUND(E2907/O2907,2),0)</f>
        <v>36.590000000000003</v>
      </c>
      <c r="T2907" s="11" t="s">
        <v>8308</v>
      </c>
      <c r="U2907" t="s">
        <v>8309</v>
      </c>
    </row>
    <row r="2908" spans="1:21" ht="57.6" x14ac:dyDescent="0.3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5">
        <f t="shared" si="90"/>
        <v>42217.041666666672</v>
      </c>
      <c r="K2908">
        <v>1436888066</v>
      </c>
      <c r="L2908" s="15">
        <f>(((K2908/60)/60)/24)+DATE(1970,1,1)</f>
        <v>42199.648912037039</v>
      </c>
      <c r="M2908" s="10">
        <f t="shared" si="91"/>
        <v>2015</v>
      </c>
      <c r="N2908" t="b">
        <v>0</v>
      </c>
      <c r="O2908">
        <v>7</v>
      </c>
      <c r="P2908" t="b">
        <v>0</v>
      </c>
      <c r="Q2908" t="s">
        <v>8269</v>
      </c>
      <c r="R2908">
        <f>ROUND(E2908/D2908*100,0)</f>
        <v>9</v>
      </c>
      <c r="S2908">
        <f>IFERROR(ROUND(E2908/O2908,2),0)</f>
        <v>80.709999999999994</v>
      </c>
      <c r="T2908" s="11" t="s">
        <v>8308</v>
      </c>
      <c r="U2908" t="s">
        <v>8309</v>
      </c>
    </row>
    <row r="2909" spans="1:21" ht="43.2" x14ac:dyDescent="0.3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5">
        <f t="shared" si="90"/>
        <v>42504.877743055549</v>
      </c>
      <c r="K2909">
        <v>1458075837</v>
      </c>
      <c r="L2909" s="15">
        <f>(((K2909/60)/60)/24)+DATE(1970,1,1)</f>
        <v>42444.877743055549</v>
      </c>
      <c r="M2909" s="10">
        <f t="shared" si="91"/>
        <v>2016</v>
      </c>
      <c r="N2909" t="b">
        <v>0</v>
      </c>
      <c r="O2909">
        <v>2</v>
      </c>
      <c r="P2909" t="b">
        <v>0</v>
      </c>
      <c r="Q2909" t="s">
        <v>8269</v>
      </c>
      <c r="R2909">
        <f>ROUND(E2909/D2909*100,0)</f>
        <v>0</v>
      </c>
      <c r="S2909">
        <f>IFERROR(ROUND(E2909/O2909,2),0)</f>
        <v>1</v>
      </c>
      <c r="T2909" s="11" t="s">
        <v>8308</v>
      </c>
      <c r="U2909" t="s">
        <v>8309</v>
      </c>
    </row>
    <row r="2910" spans="1:21" ht="57.6" x14ac:dyDescent="0.3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5">
        <f t="shared" si="90"/>
        <v>42529.731701388882</v>
      </c>
      <c r="K2910">
        <v>1462815219</v>
      </c>
      <c r="L2910" s="15">
        <f>(((K2910/60)/60)/24)+DATE(1970,1,1)</f>
        <v>42499.731701388882</v>
      </c>
      <c r="M2910" s="10">
        <f t="shared" si="91"/>
        <v>2016</v>
      </c>
      <c r="N2910" t="b">
        <v>0</v>
      </c>
      <c r="O2910">
        <v>5</v>
      </c>
      <c r="P2910" t="b">
        <v>0</v>
      </c>
      <c r="Q2910" t="s">
        <v>8269</v>
      </c>
      <c r="R2910">
        <f>ROUND(E2910/D2910*100,0)</f>
        <v>3</v>
      </c>
      <c r="S2910">
        <f>IFERROR(ROUND(E2910/O2910,2),0)</f>
        <v>52.8</v>
      </c>
      <c r="T2910" s="11" t="s">
        <v>8308</v>
      </c>
      <c r="U2910" t="s">
        <v>8309</v>
      </c>
    </row>
    <row r="2911" spans="1:21" ht="43.2" x14ac:dyDescent="0.3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5">
        <f t="shared" si="90"/>
        <v>41968.823611111111</v>
      </c>
      <c r="K2911">
        <v>1413527001</v>
      </c>
      <c r="L2911" s="15">
        <f>(((K2911/60)/60)/24)+DATE(1970,1,1)</f>
        <v>41929.266215277778</v>
      </c>
      <c r="M2911" s="10">
        <f t="shared" si="91"/>
        <v>2014</v>
      </c>
      <c r="N2911" t="b">
        <v>0</v>
      </c>
      <c r="O2911">
        <v>1</v>
      </c>
      <c r="P2911" t="b">
        <v>0</v>
      </c>
      <c r="Q2911" t="s">
        <v>8269</v>
      </c>
      <c r="R2911">
        <f>ROUND(E2911/D2911*100,0)</f>
        <v>0</v>
      </c>
      <c r="S2911">
        <f>IFERROR(ROUND(E2911/O2911,2),0)</f>
        <v>20</v>
      </c>
      <c r="T2911" s="11" t="s">
        <v>8308</v>
      </c>
      <c r="U2911" t="s">
        <v>8309</v>
      </c>
    </row>
    <row r="2912" spans="1:21" ht="43.2" x14ac:dyDescent="0.3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5">
        <f t="shared" si="90"/>
        <v>42167.841284722221</v>
      </c>
      <c r="K2912">
        <v>1428955887</v>
      </c>
      <c r="L2912" s="15">
        <f>(((K2912/60)/60)/24)+DATE(1970,1,1)</f>
        <v>42107.841284722221</v>
      </c>
      <c r="M2912" s="10">
        <f t="shared" si="91"/>
        <v>2015</v>
      </c>
      <c r="N2912" t="b">
        <v>0</v>
      </c>
      <c r="O2912">
        <v>1</v>
      </c>
      <c r="P2912" t="b">
        <v>0</v>
      </c>
      <c r="Q2912" t="s">
        <v>8269</v>
      </c>
      <c r="R2912">
        <f>ROUND(E2912/D2912*100,0)</f>
        <v>0</v>
      </c>
      <c r="S2912">
        <f>IFERROR(ROUND(E2912/O2912,2),0)</f>
        <v>1</v>
      </c>
      <c r="T2912" s="11" t="s">
        <v>8308</v>
      </c>
      <c r="U2912" t="s">
        <v>8309</v>
      </c>
    </row>
    <row r="2913" spans="1:21" ht="57.6" x14ac:dyDescent="0.3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5">
        <f t="shared" si="90"/>
        <v>42182.768819444449</v>
      </c>
      <c r="K2913">
        <v>1431973626</v>
      </c>
      <c r="L2913" s="15">
        <f>(((K2913/60)/60)/24)+DATE(1970,1,1)</f>
        <v>42142.768819444449</v>
      </c>
      <c r="M2913" s="10">
        <f t="shared" si="91"/>
        <v>2015</v>
      </c>
      <c r="N2913" t="b">
        <v>0</v>
      </c>
      <c r="O2913">
        <v>14</v>
      </c>
      <c r="P2913" t="b">
        <v>0</v>
      </c>
      <c r="Q2913" t="s">
        <v>8269</v>
      </c>
      <c r="R2913">
        <f>ROUND(E2913/D2913*100,0)</f>
        <v>37</v>
      </c>
      <c r="S2913">
        <f>IFERROR(ROUND(E2913/O2913,2),0)</f>
        <v>46.93</v>
      </c>
      <c r="T2913" s="11" t="s">
        <v>8308</v>
      </c>
      <c r="U2913" t="s">
        <v>8309</v>
      </c>
    </row>
    <row r="2914" spans="1:21" ht="43.2" x14ac:dyDescent="0.3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5">
        <f t="shared" si="90"/>
        <v>42384.131643518514</v>
      </c>
      <c r="K2914">
        <v>1450235374</v>
      </c>
      <c r="L2914" s="15">
        <f>(((K2914/60)/60)/24)+DATE(1970,1,1)</f>
        <v>42354.131643518514</v>
      </c>
      <c r="M2914" s="10">
        <f t="shared" si="91"/>
        <v>2015</v>
      </c>
      <c r="N2914" t="b">
        <v>0</v>
      </c>
      <c r="O2914">
        <v>26</v>
      </c>
      <c r="P2914" t="b">
        <v>0</v>
      </c>
      <c r="Q2914" t="s">
        <v>8269</v>
      </c>
      <c r="R2914">
        <f>ROUND(E2914/D2914*100,0)</f>
        <v>14</v>
      </c>
      <c r="S2914">
        <f>IFERROR(ROUND(E2914/O2914,2),0)</f>
        <v>78.08</v>
      </c>
      <c r="T2914" s="11" t="s">
        <v>8308</v>
      </c>
      <c r="U2914" t="s">
        <v>8309</v>
      </c>
    </row>
    <row r="2915" spans="1:21" ht="43.2" x14ac:dyDescent="0.3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5">
        <f t="shared" si="90"/>
        <v>41888.922905092593</v>
      </c>
      <c r="K2915">
        <v>1404857339</v>
      </c>
      <c r="L2915" s="15">
        <f>(((K2915/60)/60)/24)+DATE(1970,1,1)</f>
        <v>41828.922905092593</v>
      </c>
      <c r="M2915" s="10">
        <f t="shared" si="91"/>
        <v>2014</v>
      </c>
      <c r="N2915" t="b">
        <v>0</v>
      </c>
      <c r="O2915">
        <v>2</v>
      </c>
      <c r="P2915" t="b">
        <v>0</v>
      </c>
      <c r="Q2915" t="s">
        <v>8269</v>
      </c>
      <c r="R2915">
        <f>ROUND(E2915/D2915*100,0)</f>
        <v>0</v>
      </c>
      <c r="S2915">
        <f>IFERROR(ROUND(E2915/O2915,2),0)</f>
        <v>1</v>
      </c>
      <c r="T2915" s="11" t="s">
        <v>8308</v>
      </c>
      <c r="U2915" t="s">
        <v>8309</v>
      </c>
    </row>
    <row r="2916" spans="1:21" ht="28.8" x14ac:dyDescent="0.3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5">
        <f t="shared" si="90"/>
        <v>42077.865671296298</v>
      </c>
      <c r="K2916">
        <v>1421185594</v>
      </c>
      <c r="L2916" s="15">
        <f>(((K2916/60)/60)/24)+DATE(1970,1,1)</f>
        <v>42017.907337962963</v>
      </c>
      <c r="M2916" s="10">
        <f t="shared" si="91"/>
        <v>2015</v>
      </c>
      <c r="N2916" t="b">
        <v>0</v>
      </c>
      <c r="O2916">
        <v>1</v>
      </c>
      <c r="P2916" t="b">
        <v>0</v>
      </c>
      <c r="Q2916" t="s">
        <v>8269</v>
      </c>
      <c r="R2916">
        <f>ROUND(E2916/D2916*100,0)</f>
        <v>0</v>
      </c>
      <c r="S2916">
        <f>IFERROR(ROUND(E2916/O2916,2),0)</f>
        <v>1</v>
      </c>
      <c r="T2916" s="11" t="s">
        <v>8308</v>
      </c>
      <c r="U2916" t="s">
        <v>8309</v>
      </c>
    </row>
    <row r="2917" spans="1:21" ht="43.2" x14ac:dyDescent="0.3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5">
        <f t="shared" si="90"/>
        <v>42445.356365740736</v>
      </c>
      <c r="K2917">
        <v>1455528790</v>
      </c>
      <c r="L2917" s="15">
        <f>(((K2917/60)/60)/24)+DATE(1970,1,1)</f>
        <v>42415.398032407407</v>
      </c>
      <c r="M2917" s="10">
        <f t="shared" si="91"/>
        <v>2016</v>
      </c>
      <c r="N2917" t="b">
        <v>0</v>
      </c>
      <c r="O2917">
        <v>3</v>
      </c>
      <c r="P2917" t="b">
        <v>0</v>
      </c>
      <c r="Q2917" t="s">
        <v>8269</v>
      </c>
      <c r="R2917">
        <f>ROUND(E2917/D2917*100,0)</f>
        <v>61</v>
      </c>
      <c r="S2917">
        <f>IFERROR(ROUND(E2917/O2917,2),0)</f>
        <v>203.67</v>
      </c>
      <c r="T2917" s="11" t="s">
        <v>8308</v>
      </c>
      <c r="U2917" t="s">
        <v>8309</v>
      </c>
    </row>
    <row r="2918" spans="1:21" ht="43.2" x14ac:dyDescent="0.3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5">
        <f t="shared" si="90"/>
        <v>41778.476724537039</v>
      </c>
      <c r="K2918">
        <v>1398511589</v>
      </c>
      <c r="L2918" s="15">
        <f>(((K2918/60)/60)/24)+DATE(1970,1,1)</f>
        <v>41755.476724537039</v>
      </c>
      <c r="M2918" s="10">
        <f t="shared" si="91"/>
        <v>2014</v>
      </c>
      <c r="N2918" t="b">
        <v>0</v>
      </c>
      <c r="O2918">
        <v>7</v>
      </c>
      <c r="P2918" t="b">
        <v>0</v>
      </c>
      <c r="Q2918" t="s">
        <v>8269</v>
      </c>
      <c r="R2918">
        <f>ROUND(E2918/D2918*100,0)</f>
        <v>8</v>
      </c>
      <c r="S2918">
        <f>IFERROR(ROUND(E2918/O2918,2),0)</f>
        <v>20.71</v>
      </c>
      <c r="T2918" s="11" t="s">
        <v>8308</v>
      </c>
      <c r="U2918" t="s">
        <v>8309</v>
      </c>
    </row>
    <row r="2919" spans="1:21" ht="43.2" x14ac:dyDescent="0.3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5">
        <f t="shared" si="90"/>
        <v>42263.234340277777</v>
      </c>
      <c r="K2919">
        <v>1440826647</v>
      </c>
      <c r="L2919" s="15">
        <f>(((K2919/60)/60)/24)+DATE(1970,1,1)</f>
        <v>42245.234340277777</v>
      </c>
      <c r="M2919" s="10">
        <f t="shared" si="91"/>
        <v>2015</v>
      </c>
      <c r="N2919" t="b">
        <v>0</v>
      </c>
      <c r="O2919">
        <v>9</v>
      </c>
      <c r="P2919" t="b">
        <v>0</v>
      </c>
      <c r="Q2919" t="s">
        <v>8269</v>
      </c>
      <c r="R2919">
        <f>ROUND(E2919/D2919*100,0)</f>
        <v>22</v>
      </c>
      <c r="S2919">
        <f>IFERROR(ROUND(E2919/O2919,2),0)</f>
        <v>48.56</v>
      </c>
      <c r="T2919" s="11" t="s">
        <v>8308</v>
      </c>
      <c r="U2919" t="s">
        <v>8309</v>
      </c>
    </row>
    <row r="2920" spans="1:21" ht="43.2" x14ac:dyDescent="0.3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5">
        <f t="shared" si="90"/>
        <v>42306.629710648151</v>
      </c>
      <c r="K2920">
        <v>1443712007</v>
      </c>
      <c r="L2920" s="15">
        <f>(((K2920/60)/60)/24)+DATE(1970,1,1)</f>
        <v>42278.629710648151</v>
      </c>
      <c r="M2920" s="10">
        <f t="shared" si="91"/>
        <v>2015</v>
      </c>
      <c r="N2920" t="b">
        <v>0</v>
      </c>
      <c r="O2920">
        <v>20</v>
      </c>
      <c r="P2920" t="b">
        <v>0</v>
      </c>
      <c r="Q2920" t="s">
        <v>8269</v>
      </c>
      <c r="R2920">
        <f>ROUND(E2920/D2920*100,0)</f>
        <v>27</v>
      </c>
      <c r="S2920">
        <f>IFERROR(ROUND(E2920/O2920,2),0)</f>
        <v>68.099999999999994</v>
      </c>
      <c r="T2920" s="11" t="s">
        <v>8308</v>
      </c>
      <c r="U2920" t="s">
        <v>8309</v>
      </c>
    </row>
    <row r="2921" spans="1:21" ht="43.2" x14ac:dyDescent="0.3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5">
        <f t="shared" si="90"/>
        <v>41856.61954861111</v>
      </c>
      <c r="K2921">
        <v>1404658329</v>
      </c>
      <c r="L2921" s="15">
        <f>(((K2921/60)/60)/24)+DATE(1970,1,1)</f>
        <v>41826.61954861111</v>
      </c>
      <c r="M2921" s="10">
        <f t="shared" si="91"/>
        <v>2014</v>
      </c>
      <c r="N2921" t="b">
        <v>0</v>
      </c>
      <c r="O2921">
        <v>6</v>
      </c>
      <c r="P2921" t="b">
        <v>0</v>
      </c>
      <c r="Q2921" t="s">
        <v>8269</v>
      </c>
      <c r="R2921">
        <f>ROUND(E2921/D2921*100,0)</f>
        <v>9</v>
      </c>
      <c r="S2921">
        <f>IFERROR(ROUND(E2921/O2921,2),0)</f>
        <v>8.5</v>
      </c>
      <c r="T2921" s="11" t="s">
        <v>8308</v>
      </c>
      <c r="U2921" t="s">
        <v>8309</v>
      </c>
    </row>
    <row r="2922" spans="1:21" ht="43.2" x14ac:dyDescent="0.3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5">
        <f t="shared" si="90"/>
        <v>42088.750810185185</v>
      </c>
      <c r="K2922">
        <v>1424718070</v>
      </c>
      <c r="L2922" s="15">
        <f>(((K2922/60)/60)/24)+DATE(1970,1,1)</f>
        <v>42058.792476851857</v>
      </c>
      <c r="M2922" s="10">
        <f t="shared" si="91"/>
        <v>2015</v>
      </c>
      <c r="N2922" t="b">
        <v>0</v>
      </c>
      <c r="O2922">
        <v>13</v>
      </c>
      <c r="P2922" t="b">
        <v>0</v>
      </c>
      <c r="Q2922" t="s">
        <v>8269</v>
      </c>
      <c r="R2922">
        <f>ROUND(E2922/D2922*100,0)</f>
        <v>27</v>
      </c>
      <c r="S2922">
        <f>IFERROR(ROUND(E2922/O2922,2),0)</f>
        <v>51.62</v>
      </c>
      <c r="T2922" s="11" t="s">
        <v>8308</v>
      </c>
      <c r="U2922" t="s">
        <v>8309</v>
      </c>
    </row>
    <row r="2923" spans="1:21" ht="28.8" x14ac:dyDescent="0.3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5">
        <f t="shared" si="90"/>
        <v>41907.886620370373</v>
      </c>
      <c r="K2923">
        <v>1409087804</v>
      </c>
      <c r="L2923" s="15">
        <f>(((K2923/60)/60)/24)+DATE(1970,1,1)</f>
        <v>41877.886620370373</v>
      </c>
      <c r="M2923" s="10">
        <f t="shared" si="91"/>
        <v>2014</v>
      </c>
      <c r="N2923" t="b">
        <v>0</v>
      </c>
      <c r="O2923">
        <v>3</v>
      </c>
      <c r="P2923" t="b">
        <v>1</v>
      </c>
      <c r="Q2923" t="s">
        <v>8303</v>
      </c>
      <c r="R2923">
        <f>ROUND(E2923/D2923*100,0)</f>
        <v>129</v>
      </c>
      <c r="S2923">
        <f>IFERROR(ROUND(E2923/O2923,2),0)</f>
        <v>43</v>
      </c>
      <c r="T2923" s="11" t="s">
        <v>8308</v>
      </c>
      <c r="U2923" t="s">
        <v>8311</v>
      </c>
    </row>
    <row r="2924" spans="1:21" ht="43.2" x14ac:dyDescent="0.3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5">
        <f t="shared" si="90"/>
        <v>42142.874155092592</v>
      </c>
      <c r="K2924">
        <v>1428094727</v>
      </c>
      <c r="L2924" s="15">
        <f>(((K2924/60)/60)/24)+DATE(1970,1,1)</f>
        <v>42097.874155092592</v>
      </c>
      <c r="M2924" s="10">
        <f t="shared" si="91"/>
        <v>2015</v>
      </c>
      <c r="N2924" t="b">
        <v>0</v>
      </c>
      <c r="O2924">
        <v>6</v>
      </c>
      <c r="P2924" t="b">
        <v>1</v>
      </c>
      <c r="Q2924" t="s">
        <v>8303</v>
      </c>
      <c r="R2924">
        <f>ROUND(E2924/D2924*100,0)</f>
        <v>100</v>
      </c>
      <c r="S2924">
        <f>IFERROR(ROUND(E2924/O2924,2),0)</f>
        <v>83.33</v>
      </c>
      <c r="T2924" s="11" t="s">
        <v>8308</v>
      </c>
      <c r="U2924" t="s">
        <v>8311</v>
      </c>
    </row>
    <row r="2925" spans="1:21" ht="43.2" x14ac:dyDescent="0.3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5">
        <f t="shared" si="90"/>
        <v>42028.125</v>
      </c>
      <c r="K2925">
        <v>1420774779</v>
      </c>
      <c r="L2925" s="15">
        <f>(((K2925/60)/60)/24)+DATE(1970,1,1)</f>
        <v>42013.15253472222</v>
      </c>
      <c r="M2925" s="10">
        <f t="shared" si="91"/>
        <v>2015</v>
      </c>
      <c r="N2925" t="b">
        <v>0</v>
      </c>
      <c r="O2925">
        <v>10</v>
      </c>
      <c r="P2925" t="b">
        <v>1</v>
      </c>
      <c r="Q2925" t="s">
        <v>8303</v>
      </c>
      <c r="R2925">
        <f>ROUND(E2925/D2925*100,0)</f>
        <v>100</v>
      </c>
      <c r="S2925">
        <f>IFERROR(ROUND(E2925/O2925,2),0)</f>
        <v>30</v>
      </c>
      <c r="T2925" s="11" t="s">
        <v>8308</v>
      </c>
      <c r="U2925" t="s">
        <v>8311</v>
      </c>
    </row>
    <row r="2926" spans="1:21" ht="43.2" x14ac:dyDescent="0.3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5">
        <f t="shared" si="90"/>
        <v>42133.165972222225</v>
      </c>
      <c r="K2926">
        <v>1428585710</v>
      </c>
      <c r="L2926" s="15">
        <f>(((K2926/60)/60)/24)+DATE(1970,1,1)</f>
        <v>42103.556828703702</v>
      </c>
      <c r="M2926" s="10">
        <f t="shared" si="91"/>
        <v>2015</v>
      </c>
      <c r="N2926" t="b">
        <v>0</v>
      </c>
      <c r="O2926">
        <v>147</v>
      </c>
      <c r="P2926" t="b">
        <v>1</v>
      </c>
      <c r="Q2926" t="s">
        <v>8303</v>
      </c>
      <c r="R2926">
        <f>ROUND(E2926/D2926*100,0)</f>
        <v>103</v>
      </c>
      <c r="S2926">
        <f>IFERROR(ROUND(E2926/O2926,2),0)</f>
        <v>175.51</v>
      </c>
      <c r="T2926" s="11" t="s">
        <v>8308</v>
      </c>
      <c r="U2926" t="s">
        <v>8311</v>
      </c>
    </row>
    <row r="2927" spans="1:21" ht="43.2" x14ac:dyDescent="0.3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5">
        <f t="shared" si="90"/>
        <v>41893.584120370368</v>
      </c>
      <c r="K2927">
        <v>1407852068</v>
      </c>
      <c r="L2927" s="15">
        <f>(((K2927/60)/60)/24)+DATE(1970,1,1)</f>
        <v>41863.584120370368</v>
      </c>
      <c r="M2927" s="10">
        <f t="shared" si="91"/>
        <v>2014</v>
      </c>
      <c r="N2927" t="b">
        <v>0</v>
      </c>
      <c r="O2927">
        <v>199</v>
      </c>
      <c r="P2927" t="b">
        <v>1</v>
      </c>
      <c r="Q2927" t="s">
        <v>8303</v>
      </c>
      <c r="R2927">
        <f>ROUND(E2927/D2927*100,0)</f>
        <v>102</v>
      </c>
      <c r="S2927">
        <f>IFERROR(ROUND(E2927/O2927,2),0)</f>
        <v>231.66</v>
      </c>
      <c r="T2927" s="11" t="s">
        <v>8308</v>
      </c>
      <c r="U2927" t="s">
        <v>8311</v>
      </c>
    </row>
    <row r="2928" spans="1:21" ht="43.2" x14ac:dyDescent="0.3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5">
        <f t="shared" si="90"/>
        <v>42058.765960648147</v>
      </c>
      <c r="K2928">
        <v>1423506179</v>
      </c>
      <c r="L2928" s="15">
        <f>(((K2928/60)/60)/24)+DATE(1970,1,1)</f>
        <v>42044.765960648147</v>
      </c>
      <c r="M2928" s="10">
        <f t="shared" si="91"/>
        <v>2015</v>
      </c>
      <c r="N2928" t="b">
        <v>0</v>
      </c>
      <c r="O2928">
        <v>50</v>
      </c>
      <c r="P2928" t="b">
        <v>1</v>
      </c>
      <c r="Q2928" t="s">
        <v>8303</v>
      </c>
      <c r="R2928">
        <f>ROUND(E2928/D2928*100,0)</f>
        <v>125</v>
      </c>
      <c r="S2928">
        <f>IFERROR(ROUND(E2928/O2928,2),0)</f>
        <v>75</v>
      </c>
      <c r="T2928" s="11" t="s">
        <v>8308</v>
      </c>
      <c r="U2928" t="s">
        <v>8311</v>
      </c>
    </row>
    <row r="2929" spans="1:21" ht="43.2" x14ac:dyDescent="0.3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5">
        <f t="shared" si="90"/>
        <v>41835.208333333336</v>
      </c>
      <c r="K2929">
        <v>1402934629</v>
      </c>
      <c r="L2929" s="15">
        <f>(((K2929/60)/60)/24)+DATE(1970,1,1)</f>
        <v>41806.669317129628</v>
      </c>
      <c r="M2929" s="10">
        <f t="shared" si="91"/>
        <v>2014</v>
      </c>
      <c r="N2929" t="b">
        <v>0</v>
      </c>
      <c r="O2929">
        <v>21</v>
      </c>
      <c r="P2929" t="b">
        <v>1</v>
      </c>
      <c r="Q2929" t="s">
        <v>8303</v>
      </c>
      <c r="R2929">
        <f>ROUND(E2929/D2929*100,0)</f>
        <v>131</v>
      </c>
      <c r="S2929">
        <f>IFERROR(ROUND(E2929/O2929,2),0)</f>
        <v>112.14</v>
      </c>
      <c r="T2929" s="11" t="s">
        <v>8308</v>
      </c>
      <c r="U2929" t="s">
        <v>8311</v>
      </c>
    </row>
    <row r="2930" spans="1:21" ht="28.8" x14ac:dyDescent="0.3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5">
        <f t="shared" si="90"/>
        <v>42433.998217592598</v>
      </c>
      <c r="K2930">
        <v>1454543846</v>
      </c>
      <c r="L2930" s="15">
        <f>(((K2930/60)/60)/24)+DATE(1970,1,1)</f>
        <v>42403.998217592598</v>
      </c>
      <c r="M2930" s="10">
        <f t="shared" si="91"/>
        <v>2016</v>
      </c>
      <c r="N2930" t="b">
        <v>0</v>
      </c>
      <c r="O2930">
        <v>24</v>
      </c>
      <c r="P2930" t="b">
        <v>1</v>
      </c>
      <c r="Q2930" t="s">
        <v>8303</v>
      </c>
      <c r="R2930">
        <f>ROUND(E2930/D2930*100,0)</f>
        <v>100</v>
      </c>
      <c r="S2930">
        <f>IFERROR(ROUND(E2930/O2930,2),0)</f>
        <v>41.67</v>
      </c>
      <c r="T2930" s="11" t="s">
        <v>8308</v>
      </c>
      <c r="U2930" t="s">
        <v>8311</v>
      </c>
    </row>
    <row r="2931" spans="1:21" ht="43.2" x14ac:dyDescent="0.3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5">
        <f t="shared" si="90"/>
        <v>41784.564328703702</v>
      </c>
      <c r="K2931">
        <v>1398432758</v>
      </c>
      <c r="L2931" s="15">
        <f>(((K2931/60)/60)/24)+DATE(1970,1,1)</f>
        <v>41754.564328703702</v>
      </c>
      <c r="M2931" s="10">
        <f t="shared" si="91"/>
        <v>2014</v>
      </c>
      <c r="N2931" t="b">
        <v>0</v>
      </c>
      <c r="O2931">
        <v>32</v>
      </c>
      <c r="P2931" t="b">
        <v>1</v>
      </c>
      <c r="Q2931" t="s">
        <v>8303</v>
      </c>
      <c r="R2931">
        <f>ROUND(E2931/D2931*100,0)</f>
        <v>102</v>
      </c>
      <c r="S2931">
        <f>IFERROR(ROUND(E2931/O2931,2),0)</f>
        <v>255.17</v>
      </c>
      <c r="T2931" s="11" t="s">
        <v>8308</v>
      </c>
      <c r="U2931" t="s">
        <v>8311</v>
      </c>
    </row>
    <row r="2932" spans="1:21" ht="43.2" x14ac:dyDescent="0.3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5">
        <f t="shared" si="90"/>
        <v>42131.584074074075</v>
      </c>
      <c r="K2932">
        <v>1428415264</v>
      </c>
      <c r="L2932" s="15">
        <f>(((K2932/60)/60)/24)+DATE(1970,1,1)</f>
        <v>42101.584074074075</v>
      </c>
      <c r="M2932" s="10">
        <f t="shared" si="91"/>
        <v>2015</v>
      </c>
      <c r="N2932" t="b">
        <v>0</v>
      </c>
      <c r="O2932">
        <v>62</v>
      </c>
      <c r="P2932" t="b">
        <v>1</v>
      </c>
      <c r="Q2932" t="s">
        <v>8303</v>
      </c>
      <c r="R2932">
        <f>ROUND(E2932/D2932*100,0)</f>
        <v>101</v>
      </c>
      <c r="S2932">
        <f>IFERROR(ROUND(E2932/O2932,2),0)</f>
        <v>162.77000000000001</v>
      </c>
      <c r="T2932" s="11" t="s">
        <v>8308</v>
      </c>
      <c r="U2932" t="s">
        <v>8311</v>
      </c>
    </row>
    <row r="2933" spans="1:21" ht="43.2" x14ac:dyDescent="0.3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5">
        <f t="shared" si="90"/>
        <v>41897.255555555559</v>
      </c>
      <c r="K2933">
        <v>1408604363</v>
      </c>
      <c r="L2933" s="15">
        <f>(((K2933/60)/60)/24)+DATE(1970,1,1)</f>
        <v>41872.291238425925</v>
      </c>
      <c r="M2933" s="10">
        <f t="shared" si="91"/>
        <v>2014</v>
      </c>
      <c r="N2933" t="b">
        <v>0</v>
      </c>
      <c r="O2933">
        <v>9</v>
      </c>
      <c r="P2933" t="b">
        <v>1</v>
      </c>
      <c r="Q2933" t="s">
        <v>8303</v>
      </c>
      <c r="R2933">
        <f>ROUND(E2933/D2933*100,0)</f>
        <v>106</v>
      </c>
      <c r="S2933">
        <f>IFERROR(ROUND(E2933/O2933,2),0)</f>
        <v>88.33</v>
      </c>
      <c r="T2933" s="11" t="s">
        <v>8308</v>
      </c>
      <c r="U2933" t="s">
        <v>8311</v>
      </c>
    </row>
    <row r="2934" spans="1:21" ht="43.2" x14ac:dyDescent="0.3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5">
        <f t="shared" si="90"/>
        <v>42056.458333333328</v>
      </c>
      <c r="K2934">
        <v>1421812637</v>
      </c>
      <c r="L2934" s="15">
        <f>(((K2934/60)/60)/24)+DATE(1970,1,1)</f>
        <v>42025.164780092593</v>
      </c>
      <c r="M2934" s="10">
        <f t="shared" si="91"/>
        <v>2015</v>
      </c>
      <c r="N2934" t="b">
        <v>0</v>
      </c>
      <c r="O2934">
        <v>38</v>
      </c>
      <c r="P2934" t="b">
        <v>1</v>
      </c>
      <c r="Q2934" t="s">
        <v>8303</v>
      </c>
      <c r="R2934">
        <f>ROUND(E2934/D2934*100,0)</f>
        <v>105</v>
      </c>
      <c r="S2934">
        <f>IFERROR(ROUND(E2934/O2934,2),0)</f>
        <v>85.74</v>
      </c>
      <c r="T2934" s="11" t="s">
        <v>8308</v>
      </c>
      <c r="U2934" t="s">
        <v>8311</v>
      </c>
    </row>
    <row r="2935" spans="1:21" ht="43.2" x14ac:dyDescent="0.3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5">
        <f t="shared" si="90"/>
        <v>42525.956631944442</v>
      </c>
      <c r="K2935">
        <v>1462489053</v>
      </c>
      <c r="L2935" s="15">
        <f>(((K2935/60)/60)/24)+DATE(1970,1,1)</f>
        <v>42495.956631944442</v>
      </c>
      <c r="M2935" s="10">
        <f t="shared" si="91"/>
        <v>2016</v>
      </c>
      <c r="N2935" t="b">
        <v>0</v>
      </c>
      <c r="O2935">
        <v>54</v>
      </c>
      <c r="P2935" t="b">
        <v>1</v>
      </c>
      <c r="Q2935" t="s">
        <v>8303</v>
      </c>
      <c r="R2935">
        <f>ROUND(E2935/D2935*100,0)</f>
        <v>103</v>
      </c>
      <c r="S2935">
        <f>IFERROR(ROUND(E2935/O2935,2),0)</f>
        <v>47.57</v>
      </c>
      <c r="T2935" s="11" t="s">
        <v>8308</v>
      </c>
      <c r="U2935" t="s">
        <v>8311</v>
      </c>
    </row>
    <row r="2936" spans="1:21" ht="43.2" x14ac:dyDescent="0.3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5">
        <f t="shared" si="90"/>
        <v>41805.636157407411</v>
      </c>
      <c r="K2936">
        <v>1400253364</v>
      </c>
      <c r="L2936" s="15">
        <f>(((K2936/60)/60)/24)+DATE(1970,1,1)</f>
        <v>41775.636157407411</v>
      </c>
      <c r="M2936" s="10">
        <f t="shared" si="91"/>
        <v>2014</v>
      </c>
      <c r="N2936" t="b">
        <v>0</v>
      </c>
      <c r="O2936">
        <v>37</v>
      </c>
      <c r="P2936" t="b">
        <v>1</v>
      </c>
      <c r="Q2936" t="s">
        <v>8303</v>
      </c>
      <c r="R2936">
        <f>ROUND(E2936/D2936*100,0)</f>
        <v>108</v>
      </c>
      <c r="S2936">
        <f>IFERROR(ROUND(E2936/O2936,2),0)</f>
        <v>72.97</v>
      </c>
      <c r="T2936" s="11" t="s">
        <v>8308</v>
      </c>
      <c r="U2936" t="s">
        <v>8311</v>
      </c>
    </row>
    <row r="2937" spans="1:21" ht="43.2" x14ac:dyDescent="0.3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5">
        <f t="shared" si="90"/>
        <v>42611.708333333328</v>
      </c>
      <c r="K2937">
        <v>1467468008</v>
      </c>
      <c r="L2937" s="15">
        <f>(((K2937/60)/60)/24)+DATE(1970,1,1)</f>
        <v>42553.583425925928</v>
      </c>
      <c r="M2937" s="10">
        <f t="shared" si="91"/>
        <v>2016</v>
      </c>
      <c r="N2937" t="b">
        <v>0</v>
      </c>
      <c r="O2937">
        <v>39</v>
      </c>
      <c r="P2937" t="b">
        <v>1</v>
      </c>
      <c r="Q2937" t="s">
        <v>8303</v>
      </c>
      <c r="R2937">
        <f>ROUND(E2937/D2937*100,0)</f>
        <v>101</v>
      </c>
      <c r="S2937">
        <f>IFERROR(ROUND(E2937/O2937,2),0)</f>
        <v>90.54</v>
      </c>
      <c r="T2937" s="11" t="s">
        <v>8308</v>
      </c>
      <c r="U2937" t="s">
        <v>8311</v>
      </c>
    </row>
    <row r="2938" spans="1:21" ht="43.2" x14ac:dyDescent="0.3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5">
        <f t="shared" si="90"/>
        <v>41925.207638888889</v>
      </c>
      <c r="K2938">
        <v>1412091423</v>
      </c>
      <c r="L2938" s="15">
        <f>(((K2938/60)/60)/24)+DATE(1970,1,1)</f>
        <v>41912.650729166664</v>
      </c>
      <c r="M2938" s="10">
        <f t="shared" si="91"/>
        <v>2014</v>
      </c>
      <c r="N2938" t="b">
        <v>0</v>
      </c>
      <c r="O2938">
        <v>34</v>
      </c>
      <c r="P2938" t="b">
        <v>1</v>
      </c>
      <c r="Q2938" t="s">
        <v>8303</v>
      </c>
      <c r="R2938">
        <f>ROUND(E2938/D2938*100,0)</f>
        <v>128</v>
      </c>
      <c r="S2938">
        <f>IFERROR(ROUND(E2938/O2938,2),0)</f>
        <v>37.65</v>
      </c>
      <c r="T2938" s="11" t="s">
        <v>8308</v>
      </c>
      <c r="U2938" t="s">
        <v>8311</v>
      </c>
    </row>
    <row r="2939" spans="1:21" ht="28.8" x14ac:dyDescent="0.3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5">
        <f t="shared" si="90"/>
        <v>41833.457326388889</v>
      </c>
      <c r="K2939">
        <v>1402657113</v>
      </c>
      <c r="L2939" s="15">
        <f>(((K2939/60)/60)/24)+DATE(1970,1,1)</f>
        <v>41803.457326388889</v>
      </c>
      <c r="M2939" s="10">
        <f t="shared" si="91"/>
        <v>2014</v>
      </c>
      <c r="N2939" t="b">
        <v>0</v>
      </c>
      <c r="O2939">
        <v>55</v>
      </c>
      <c r="P2939" t="b">
        <v>1</v>
      </c>
      <c r="Q2939" t="s">
        <v>8303</v>
      </c>
      <c r="R2939">
        <f>ROUND(E2939/D2939*100,0)</f>
        <v>133</v>
      </c>
      <c r="S2939">
        <f>IFERROR(ROUND(E2939/O2939,2),0)</f>
        <v>36.36</v>
      </c>
      <c r="T2939" s="11" t="s">
        <v>8308</v>
      </c>
      <c r="U2939" t="s">
        <v>8311</v>
      </c>
    </row>
    <row r="2940" spans="1:21" ht="43.2" x14ac:dyDescent="0.3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5">
        <f t="shared" si="90"/>
        <v>42034.703865740739</v>
      </c>
      <c r="K2940">
        <v>1420044814</v>
      </c>
      <c r="L2940" s="15">
        <f>(((K2940/60)/60)/24)+DATE(1970,1,1)</f>
        <v>42004.703865740739</v>
      </c>
      <c r="M2940" s="10">
        <f t="shared" si="91"/>
        <v>2014</v>
      </c>
      <c r="N2940" t="b">
        <v>0</v>
      </c>
      <c r="O2940">
        <v>32</v>
      </c>
      <c r="P2940" t="b">
        <v>1</v>
      </c>
      <c r="Q2940" t="s">
        <v>8303</v>
      </c>
      <c r="R2940">
        <f>ROUND(E2940/D2940*100,0)</f>
        <v>101</v>
      </c>
      <c r="S2940">
        <f>IFERROR(ROUND(E2940/O2940,2),0)</f>
        <v>126.72</v>
      </c>
      <c r="T2940" s="11" t="s">
        <v>8308</v>
      </c>
      <c r="U2940" t="s">
        <v>8311</v>
      </c>
    </row>
    <row r="2941" spans="1:21" ht="43.2" x14ac:dyDescent="0.3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5">
        <f t="shared" si="90"/>
        <v>41879.041666666664</v>
      </c>
      <c r="K2941">
        <v>1406316312</v>
      </c>
      <c r="L2941" s="15">
        <f>(((K2941/60)/60)/24)+DATE(1970,1,1)</f>
        <v>41845.809166666666</v>
      </c>
      <c r="M2941" s="10">
        <f t="shared" si="91"/>
        <v>2014</v>
      </c>
      <c r="N2941" t="b">
        <v>0</v>
      </c>
      <c r="O2941">
        <v>25</v>
      </c>
      <c r="P2941" t="b">
        <v>1</v>
      </c>
      <c r="Q2941" t="s">
        <v>8303</v>
      </c>
      <c r="R2941">
        <f>ROUND(E2941/D2941*100,0)</f>
        <v>103</v>
      </c>
      <c r="S2941">
        <f>IFERROR(ROUND(E2941/O2941,2),0)</f>
        <v>329.2</v>
      </c>
      <c r="T2941" s="11" t="s">
        <v>8308</v>
      </c>
      <c r="U2941" t="s">
        <v>8311</v>
      </c>
    </row>
    <row r="2942" spans="1:21" ht="43.2" x14ac:dyDescent="0.3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5">
        <f t="shared" si="90"/>
        <v>42022.773356481484</v>
      </c>
      <c r="K2942">
        <v>1418150018</v>
      </c>
      <c r="L2942" s="15">
        <f>(((K2942/60)/60)/24)+DATE(1970,1,1)</f>
        <v>41982.773356481484</v>
      </c>
      <c r="M2942" s="10">
        <f t="shared" si="91"/>
        <v>2014</v>
      </c>
      <c r="N2942" t="b">
        <v>0</v>
      </c>
      <c r="O2942">
        <v>33</v>
      </c>
      <c r="P2942" t="b">
        <v>1</v>
      </c>
      <c r="Q2942" t="s">
        <v>8303</v>
      </c>
      <c r="R2942">
        <f>ROUND(E2942/D2942*100,0)</f>
        <v>107</v>
      </c>
      <c r="S2942">
        <f>IFERROR(ROUND(E2942/O2942,2),0)</f>
        <v>81.239999999999995</v>
      </c>
      <c r="T2942" s="11" t="s">
        <v>8308</v>
      </c>
      <c r="U2942" t="s">
        <v>8311</v>
      </c>
    </row>
    <row r="2943" spans="1:21" ht="43.2" x14ac:dyDescent="0.3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5">
        <f t="shared" si="90"/>
        <v>42064.960127314815</v>
      </c>
      <c r="K2943">
        <v>1422658955</v>
      </c>
      <c r="L2943" s="15">
        <f>(((K2943/60)/60)/24)+DATE(1970,1,1)</f>
        <v>42034.960127314815</v>
      </c>
      <c r="M2943" s="10">
        <f t="shared" si="91"/>
        <v>2015</v>
      </c>
      <c r="N2943" t="b">
        <v>0</v>
      </c>
      <c r="O2943">
        <v>1</v>
      </c>
      <c r="P2943" t="b">
        <v>0</v>
      </c>
      <c r="Q2943" t="s">
        <v>8301</v>
      </c>
      <c r="R2943">
        <f>ROUND(E2943/D2943*100,0)</f>
        <v>0</v>
      </c>
      <c r="S2943">
        <f>IFERROR(ROUND(E2943/O2943,2),0)</f>
        <v>1</v>
      </c>
      <c r="T2943" s="11" t="s">
        <v>8308</v>
      </c>
      <c r="U2943" t="s">
        <v>8310</v>
      </c>
    </row>
    <row r="2944" spans="1:21" ht="43.2" x14ac:dyDescent="0.3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5">
        <f t="shared" si="90"/>
        <v>42354.845833333333</v>
      </c>
      <c r="K2944">
        <v>1448565459</v>
      </c>
      <c r="L2944" s="15">
        <f>(((K2944/60)/60)/24)+DATE(1970,1,1)</f>
        <v>42334.803923611107</v>
      </c>
      <c r="M2944" s="10">
        <f t="shared" si="91"/>
        <v>2015</v>
      </c>
      <c r="N2944" t="b">
        <v>0</v>
      </c>
      <c r="O2944">
        <v>202</v>
      </c>
      <c r="P2944" t="b">
        <v>0</v>
      </c>
      <c r="Q2944" t="s">
        <v>8301</v>
      </c>
      <c r="R2944">
        <f>ROUND(E2944/D2944*100,0)</f>
        <v>20</v>
      </c>
      <c r="S2944">
        <f>IFERROR(ROUND(E2944/O2944,2),0)</f>
        <v>202.23</v>
      </c>
      <c r="T2944" s="11" t="s">
        <v>8308</v>
      </c>
      <c r="U2944" t="s">
        <v>8310</v>
      </c>
    </row>
    <row r="2945" spans="1:21" ht="43.2" x14ac:dyDescent="0.3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5">
        <f t="shared" si="90"/>
        <v>42107.129398148143</v>
      </c>
      <c r="K2945">
        <v>1426302380</v>
      </c>
      <c r="L2945" s="15">
        <f>(((K2945/60)/60)/24)+DATE(1970,1,1)</f>
        <v>42077.129398148143</v>
      </c>
      <c r="M2945" s="10">
        <f t="shared" si="91"/>
        <v>2015</v>
      </c>
      <c r="N2945" t="b">
        <v>0</v>
      </c>
      <c r="O2945">
        <v>0</v>
      </c>
      <c r="P2945" t="b">
        <v>0</v>
      </c>
      <c r="Q2945" t="s">
        <v>8301</v>
      </c>
      <c r="R2945">
        <f>ROUND(E2945/D2945*100,0)</f>
        <v>0</v>
      </c>
      <c r="S2945">
        <f>IFERROR(ROUND(E2945/O2945,2),0)</f>
        <v>0</v>
      </c>
      <c r="T2945" s="11" t="s">
        <v>8308</v>
      </c>
      <c r="U2945" t="s">
        <v>8310</v>
      </c>
    </row>
    <row r="2946" spans="1:21" ht="43.2" x14ac:dyDescent="0.3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5">
        <f t="shared" si="90"/>
        <v>42162.9143287037</v>
      </c>
      <c r="K2946">
        <v>1431122198</v>
      </c>
      <c r="L2946" s="15">
        <f>(((K2946/60)/60)/24)+DATE(1970,1,1)</f>
        <v>42132.9143287037</v>
      </c>
      <c r="M2946" s="10">
        <f t="shared" si="91"/>
        <v>2015</v>
      </c>
      <c r="N2946" t="b">
        <v>0</v>
      </c>
      <c r="O2946">
        <v>1</v>
      </c>
      <c r="P2946" t="b">
        <v>0</v>
      </c>
      <c r="Q2946" t="s">
        <v>8301</v>
      </c>
      <c r="R2946">
        <f>ROUND(E2946/D2946*100,0)</f>
        <v>1</v>
      </c>
      <c r="S2946">
        <f>IFERROR(ROUND(E2946/O2946,2),0)</f>
        <v>100</v>
      </c>
      <c r="T2946" s="11" t="s">
        <v>8308</v>
      </c>
      <c r="U2946" t="s">
        <v>8310</v>
      </c>
    </row>
    <row r="2947" spans="1:21" ht="57.6" x14ac:dyDescent="0.3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5">
        <f t="shared" ref="J2947:J3010" si="92">(((I2947/60)/60)/24)+DATE(1970,1,1)</f>
        <v>42148.139583333337</v>
      </c>
      <c r="K2947">
        <v>1429845660</v>
      </c>
      <c r="L2947" s="15">
        <f>(((K2947/60)/60)/24)+DATE(1970,1,1)</f>
        <v>42118.139583333337</v>
      </c>
      <c r="M2947" s="10">
        <f t="shared" ref="M2947:M3010" si="93">YEAR(L2947)</f>
        <v>2015</v>
      </c>
      <c r="N2947" t="b">
        <v>0</v>
      </c>
      <c r="O2947">
        <v>0</v>
      </c>
      <c r="P2947" t="b">
        <v>0</v>
      </c>
      <c r="Q2947" t="s">
        <v>8301</v>
      </c>
      <c r="R2947">
        <f>ROUND(E2947/D2947*100,0)</f>
        <v>0</v>
      </c>
      <c r="S2947">
        <f>IFERROR(ROUND(E2947/O2947,2),0)</f>
        <v>0</v>
      </c>
      <c r="T2947" s="11" t="s">
        <v>8308</v>
      </c>
      <c r="U2947" t="s">
        <v>8310</v>
      </c>
    </row>
    <row r="2948" spans="1:21" ht="43.2" x14ac:dyDescent="0.3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5">
        <f t="shared" si="92"/>
        <v>42597.531157407408</v>
      </c>
      <c r="K2948">
        <v>1468673092</v>
      </c>
      <c r="L2948" s="15">
        <f>(((K2948/60)/60)/24)+DATE(1970,1,1)</f>
        <v>42567.531157407408</v>
      </c>
      <c r="M2948" s="10">
        <f t="shared" si="93"/>
        <v>2016</v>
      </c>
      <c r="N2948" t="b">
        <v>0</v>
      </c>
      <c r="O2948">
        <v>2</v>
      </c>
      <c r="P2948" t="b">
        <v>0</v>
      </c>
      <c r="Q2948" t="s">
        <v>8301</v>
      </c>
      <c r="R2948">
        <f>ROUND(E2948/D2948*100,0)</f>
        <v>0</v>
      </c>
      <c r="S2948">
        <f>IFERROR(ROUND(E2948/O2948,2),0)</f>
        <v>1</v>
      </c>
      <c r="T2948" s="11" t="s">
        <v>8308</v>
      </c>
      <c r="U2948" t="s">
        <v>8310</v>
      </c>
    </row>
    <row r="2949" spans="1:21" ht="57.6" x14ac:dyDescent="0.3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5">
        <f t="shared" si="92"/>
        <v>42698.715972222228</v>
      </c>
      <c r="K2949">
        <v>1475760567</v>
      </c>
      <c r="L2949" s="15">
        <f>(((K2949/60)/60)/24)+DATE(1970,1,1)</f>
        <v>42649.562118055561</v>
      </c>
      <c r="M2949" s="10">
        <f t="shared" si="93"/>
        <v>2016</v>
      </c>
      <c r="N2949" t="b">
        <v>0</v>
      </c>
      <c r="O2949">
        <v>13</v>
      </c>
      <c r="P2949" t="b">
        <v>0</v>
      </c>
      <c r="Q2949" t="s">
        <v>8301</v>
      </c>
      <c r="R2949">
        <f>ROUND(E2949/D2949*100,0)</f>
        <v>4</v>
      </c>
      <c r="S2949">
        <f>IFERROR(ROUND(E2949/O2949,2),0)</f>
        <v>82.46</v>
      </c>
      <c r="T2949" s="11" t="s">
        <v>8308</v>
      </c>
      <c r="U2949" t="s">
        <v>8310</v>
      </c>
    </row>
    <row r="2950" spans="1:21" ht="57.6" x14ac:dyDescent="0.3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5">
        <f t="shared" si="92"/>
        <v>42157.649224537032</v>
      </c>
      <c r="K2950">
        <v>1428075293</v>
      </c>
      <c r="L2950" s="15">
        <f>(((K2950/60)/60)/24)+DATE(1970,1,1)</f>
        <v>42097.649224537032</v>
      </c>
      <c r="M2950" s="10">
        <f t="shared" si="93"/>
        <v>2015</v>
      </c>
      <c r="N2950" t="b">
        <v>0</v>
      </c>
      <c r="O2950">
        <v>9</v>
      </c>
      <c r="P2950" t="b">
        <v>0</v>
      </c>
      <c r="Q2950" t="s">
        <v>8301</v>
      </c>
      <c r="R2950">
        <f>ROUND(E2950/D2950*100,0)</f>
        <v>0</v>
      </c>
      <c r="S2950">
        <f>IFERROR(ROUND(E2950/O2950,2),0)</f>
        <v>2.67</v>
      </c>
      <c r="T2950" s="11" t="s">
        <v>8308</v>
      </c>
      <c r="U2950" t="s">
        <v>8310</v>
      </c>
    </row>
    <row r="2951" spans="1:21" ht="43.2" x14ac:dyDescent="0.3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5">
        <f t="shared" si="92"/>
        <v>42327.864780092597</v>
      </c>
      <c r="K2951">
        <v>1445370317</v>
      </c>
      <c r="L2951" s="15">
        <f>(((K2951/60)/60)/24)+DATE(1970,1,1)</f>
        <v>42297.823113425926</v>
      </c>
      <c r="M2951" s="10">
        <f t="shared" si="93"/>
        <v>2015</v>
      </c>
      <c r="N2951" t="b">
        <v>0</v>
      </c>
      <c r="O2951">
        <v>2</v>
      </c>
      <c r="P2951" t="b">
        <v>0</v>
      </c>
      <c r="Q2951" t="s">
        <v>8301</v>
      </c>
      <c r="R2951">
        <f>ROUND(E2951/D2951*100,0)</f>
        <v>3</v>
      </c>
      <c r="S2951">
        <f>IFERROR(ROUND(E2951/O2951,2),0)</f>
        <v>12.5</v>
      </c>
      <c r="T2951" s="11" t="s">
        <v>8308</v>
      </c>
      <c r="U2951" t="s">
        <v>8310</v>
      </c>
    </row>
    <row r="2952" spans="1:21" ht="43.2" x14ac:dyDescent="0.3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5">
        <f t="shared" si="92"/>
        <v>42392.36518518519</v>
      </c>
      <c r="K2952">
        <v>1450946752</v>
      </c>
      <c r="L2952" s="15">
        <f>(((K2952/60)/60)/24)+DATE(1970,1,1)</f>
        <v>42362.36518518519</v>
      </c>
      <c r="M2952" s="10">
        <f t="shared" si="93"/>
        <v>2015</v>
      </c>
      <c r="N2952" t="b">
        <v>0</v>
      </c>
      <c r="O2952">
        <v>0</v>
      </c>
      <c r="P2952" t="b">
        <v>0</v>
      </c>
      <c r="Q2952" t="s">
        <v>8301</v>
      </c>
      <c r="R2952">
        <f>ROUND(E2952/D2952*100,0)</f>
        <v>0</v>
      </c>
      <c r="S2952">
        <f>IFERROR(ROUND(E2952/O2952,2),0)</f>
        <v>0</v>
      </c>
      <c r="T2952" s="11" t="s">
        <v>8308</v>
      </c>
      <c r="U2952" t="s">
        <v>8310</v>
      </c>
    </row>
    <row r="2953" spans="1:21" ht="57.6" x14ac:dyDescent="0.3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5">
        <f t="shared" si="92"/>
        <v>41917.802928240737</v>
      </c>
      <c r="K2953">
        <v>1408648573</v>
      </c>
      <c r="L2953" s="15">
        <f>(((K2953/60)/60)/24)+DATE(1970,1,1)</f>
        <v>41872.802928240737</v>
      </c>
      <c r="M2953" s="10">
        <f t="shared" si="93"/>
        <v>2014</v>
      </c>
      <c r="N2953" t="b">
        <v>0</v>
      </c>
      <c r="O2953">
        <v>58</v>
      </c>
      <c r="P2953" t="b">
        <v>0</v>
      </c>
      <c r="Q2953" t="s">
        <v>8301</v>
      </c>
      <c r="R2953">
        <f>ROUND(E2953/D2953*100,0)</f>
        <v>2</v>
      </c>
      <c r="S2953">
        <f>IFERROR(ROUND(E2953/O2953,2),0)</f>
        <v>18.899999999999999</v>
      </c>
      <c r="T2953" s="11" t="s">
        <v>8308</v>
      </c>
      <c r="U2953" t="s">
        <v>8310</v>
      </c>
    </row>
    <row r="2954" spans="1:21" ht="43.2" x14ac:dyDescent="0.3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5">
        <f t="shared" si="92"/>
        <v>42660.166666666672</v>
      </c>
      <c r="K2954">
        <v>1473957239</v>
      </c>
      <c r="L2954" s="15">
        <f>(((K2954/60)/60)/24)+DATE(1970,1,1)</f>
        <v>42628.690266203703</v>
      </c>
      <c r="M2954" s="10">
        <f t="shared" si="93"/>
        <v>2016</v>
      </c>
      <c r="N2954" t="b">
        <v>0</v>
      </c>
      <c r="O2954">
        <v>8</v>
      </c>
      <c r="P2954" t="b">
        <v>0</v>
      </c>
      <c r="Q2954" t="s">
        <v>8301</v>
      </c>
      <c r="R2954">
        <f>ROUND(E2954/D2954*100,0)</f>
        <v>8</v>
      </c>
      <c r="S2954">
        <f>IFERROR(ROUND(E2954/O2954,2),0)</f>
        <v>200.63</v>
      </c>
      <c r="T2954" s="11" t="s">
        <v>8308</v>
      </c>
      <c r="U2954" t="s">
        <v>8310</v>
      </c>
    </row>
    <row r="2955" spans="1:21" ht="43.2" x14ac:dyDescent="0.3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5">
        <f t="shared" si="92"/>
        <v>42285.791909722218</v>
      </c>
      <c r="K2955">
        <v>1441738821</v>
      </c>
      <c r="L2955" s="15">
        <f>(((K2955/60)/60)/24)+DATE(1970,1,1)</f>
        <v>42255.791909722218</v>
      </c>
      <c r="M2955" s="10">
        <f t="shared" si="93"/>
        <v>2015</v>
      </c>
      <c r="N2955" t="b">
        <v>0</v>
      </c>
      <c r="O2955">
        <v>3</v>
      </c>
      <c r="P2955" t="b">
        <v>0</v>
      </c>
      <c r="Q2955" t="s">
        <v>8301</v>
      </c>
      <c r="R2955">
        <f>ROUND(E2955/D2955*100,0)</f>
        <v>0</v>
      </c>
      <c r="S2955">
        <f>IFERROR(ROUND(E2955/O2955,2),0)</f>
        <v>201.67</v>
      </c>
      <c r="T2955" s="11" t="s">
        <v>8308</v>
      </c>
      <c r="U2955" t="s">
        <v>8310</v>
      </c>
    </row>
    <row r="2956" spans="1:21" ht="43.2" x14ac:dyDescent="0.3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5">
        <f t="shared" si="92"/>
        <v>42810.541701388895</v>
      </c>
      <c r="K2956">
        <v>1487944803</v>
      </c>
      <c r="L2956" s="15">
        <f>(((K2956/60)/60)/24)+DATE(1970,1,1)</f>
        <v>42790.583368055552</v>
      </c>
      <c r="M2956" s="10">
        <f t="shared" si="93"/>
        <v>2017</v>
      </c>
      <c r="N2956" t="b">
        <v>0</v>
      </c>
      <c r="O2956">
        <v>0</v>
      </c>
      <c r="P2956" t="b">
        <v>0</v>
      </c>
      <c r="Q2956" t="s">
        <v>8301</v>
      </c>
      <c r="R2956">
        <f>ROUND(E2956/D2956*100,0)</f>
        <v>0</v>
      </c>
      <c r="S2956">
        <f>IFERROR(ROUND(E2956/O2956,2),0)</f>
        <v>0</v>
      </c>
      <c r="T2956" s="11" t="s">
        <v>8308</v>
      </c>
      <c r="U2956" t="s">
        <v>8310</v>
      </c>
    </row>
    <row r="2957" spans="1:21" ht="28.8" x14ac:dyDescent="0.3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5">
        <f t="shared" si="92"/>
        <v>42171.741307870368</v>
      </c>
      <c r="K2957">
        <v>1431884849</v>
      </c>
      <c r="L2957" s="15">
        <f>(((K2957/60)/60)/24)+DATE(1970,1,1)</f>
        <v>42141.741307870368</v>
      </c>
      <c r="M2957" s="10">
        <f t="shared" si="93"/>
        <v>2015</v>
      </c>
      <c r="N2957" t="b">
        <v>0</v>
      </c>
      <c r="O2957">
        <v>11</v>
      </c>
      <c r="P2957" t="b">
        <v>0</v>
      </c>
      <c r="Q2957" t="s">
        <v>8301</v>
      </c>
      <c r="R2957">
        <f>ROUND(E2957/D2957*100,0)</f>
        <v>60</v>
      </c>
      <c r="S2957">
        <f>IFERROR(ROUND(E2957/O2957,2),0)</f>
        <v>65</v>
      </c>
      <c r="T2957" s="11" t="s">
        <v>8308</v>
      </c>
      <c r="U2957" t="s">
        <v>8310</v>
      </c>
    </row>
    <row r="2958" spans="1:21" ht="43.2" x14ac:dyDescent="0.3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5">
        <f t="shared" si="92"/>
        <v>42494.958912037036</v>
      </c>
      <c r="K2958">
        <v>1459810850</v>
      </c>
      <c r="L2958" s="15">
        <f>(((K2958/60)/60)/24)+DATE(1970,1,1)</f>
        <v>42464.958912037036</v>
      </c>
      <c r="M2958" s="10">
        <f t="shared" si="93"/>
        <v>2016</v>
      </c>
      <c r="N2958" t="b">
        <v>0</v>
      </c>
      <c r="O2958">
        <v>20</v>
      </c>
      <c r="P2958" t="b">
        <v>0</v>
      </c>
      <c r="Q2958" t="s">
        <v>8301</v>
      </c>
      <c r="R2958">
        <f>ROUND(E2958/D2958*100,0)</f>
        <v>17</v>
      </c>
      <c r="S2958">
        <f>IFERROR(ROUND(E2958/O2958,2),0)</f>
        <v>66.099999999999994</v>
      </c>
      <c r="T2958" s="11" t="s">
        <v>8308</v>
      </c>
      <c r="U2958" t="s">
        <v>8310</v>
      </c>
    </row>
    <row r="2959" spans="1:21" ht="43.2" x14ac:dyDescent="0.3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5">
        <f t="shared" si="92"/>
        <v>42090.969583333332</v>
      </c>
      <c r="K2959">
        <v>1422317772</v>
      </c>
      <c r="L2959" s="15">
        <f>(((K2959/60)/60)/24)+DATE(1970,1,1)</f>
        <v>42031.011249999996</v>
      </c>
      <c r="M2959" s="10">
        <f t="shared" si="93"/>
        <v>2015</v>
      </c>
      <c r="N2959" t="b">
        <v>0</v>
      </c>
      <c r="O2959">
        <v>3</v>
      </c>
      <c r="P2959" t="b">
        <v>0</v>
      </c>
      <c r="Q2959" t="s">
        <v>8301</v>
      </c>
      <c r="R2959">
        <f>ROUND(E2959/D2959*100,0)</f>
        <v>2</v>
      </c>
      <c r="S2959">
        <f>IFERROR(ROUND(E2959/O2959,2),0)</f>
        <v>93.33</v>
      </c>
      <c r="T2959" s="11" t="s">
        <v>8308</v>
      </c>
      <c r="U2959" t="s">
        <v>8310</v>
      </c>
    </row>
    <row r="2960" spans="1:21" ht="43.2" x14ac:dyDescent="0.3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5">
        <f t="shared" si="92"/>
        <v>42498.73746527778</v>
      </c>
      <c r="K2960">
        <v>1457548917</v>
      </c>
      <c r="L2960" s="15">
        <f>(((K2960/60)/60)/24)+DATE(1970,1,1)</f>
        <v>42438.779131944444</v>
      </c>
      <c r="M2960" s="10">
        <f t="shared" si="93"/>
        <v>2016</v>
      </c>
      <c r="N2960" t="b">
        <v>0</v>
      </c>
      <c r="O2960">
        <v>0</v>
      </c>
      <c r="P2960" t="b">
        <v>0</v>
      </c>
      <c r="Q2960" t="s">
        <v>8301</v>
      </c>
      <c r="R2960">
        <f>ROUND(E2960/D2960*100,0)</f>
        <v>0</v>
      </c>
      <c r="S2960">
        <f>IFERROR(ROUND(E2960/O2960,2),0)</f>
        <v>0</v>
      </c>
      <c r="T2960" s="11" t="s">
        <v>8308</v>
      </c>
      <c r="U2960" t="s">
        <v>8310</v>
      </c>
    </row>
    <row r="2961" spans="1:21" ht="43.2" x14ac:dyDescent="0.3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5">
        <f t="shared" si="92"/>
        <v>42528.008391203708</v>
      </c>
      <c r="K2961">
        <v>1462666325</v>
      </c>
      <c r="L2961" s="15">
        <f>(((K2961/60)/60)/24)+DATE(1970,1,1)</f>
        <v>42498.008391203708</v>
      </c>
      <c r="M2961" s="10">
        <f t="shared" si="93"/>
        <v>2016</v>
      </c>
      <c r="N2961" t="b">
        <v>0</v>
      </c>
      <c r="O2961">
        <v>0</v>
      </c>
      <c r="P2961" t="b">
        <v>0</v>
      </c>
      <c r="Q2961" t="s">
        <v>8301</v>
      </c>
      <c r="R2961">
        <f>ROUND(E2961/D2961*100,0)</f>
        <v>0</v>
      </c>
      <c r="S2961">
        <f>IFERROR(ROUND(E2961/O2961,2),0)</f>
        <v>0</v>
      </c>
      <c r="T2961" s="11" t="s">
        <v>8308</v>
      </c>
      <c r="U2961" t="s">
        <v>8310</v>
      </c>
    </row>
    <row r="2962" spans="1:21" ht="43.2" x14ac:dyDescent="0.3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5">
        <f t="shared" si="92"/>
        <v>41893.757210648146</v>
      </c>
      <c r="K2962">
        <v>1407867023</v>
      </c>
      <c r="L2962" s="15">
        <f>(((K2962/60)/60)/24)+DATE(1970,1,1)</f>
        <v>41863.757210648146</v>
      </c>
      <c r="M2962" s="10">
        <f t="shared" si="93"/>
        <v>2014</v>
      </c>
      <c r="N2962" t="b">
        <v>0</v>
      </c>
      <c r="O2962">
        <v>0</v>
      </c>
      <c r="P2962" t="b">
        <v>0</v>
      </c>
      <c r="Q2962" t="s">
        <v>8301</v>
      </c>
      <c r="R2962">
        <f>ROUND(E2962/D2962*100,0)</f>
        <v>0</v>
      </c>
      <c r="S2962">
        <f>IFERROR(ROUND(E2962/O2962,2),0)</f>
        <v>0</v>
      </c>
      <c r="T2962" s="11" t="s">
        <v>8308</v>
      </c>
      <c r="U2962" t="s">
        <v>8310</v>
      </c>
    </row>
    <row r="2963" spans="1:21" ht="43.2" x14ac:dyDescent="0.3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5">
        <f t="shared" si="92"/>
        <v>42089.166666666672</v>
      </c>
      <c r="K2963">
        <v>1424927159</v>
      </c>
      <c r="L2963" s="15">
        <f>(((K2963/60)/60)/24)+DATE(1970,1,1)</f>
        <v>42061.212488425925</v>
      </c>
      <c r="M2963" s="10">
        <f t="shared" si="93"/>
        <v>2015</v>
      </c>
      <c r="N2963" t="b">
        <v>0</v>
      </c>
      <c r="O2963">
        <v>108</v>
      </c>
      <c r="P2963" t="b">
        <v>1</v>
      </c>
      <c r="Q2963" t="s">
        <v>8269</v>
      </c>
      <c r="R2963">
        <f>ROUND(E2963/D2963*100,0)</f>
        <v>110</v>
      </c>
      <c r="S2963">
        <f>IFERROR(ROUND(E2963/O2963,2),0)</f>
        <v>50.75</v>
      </c>
      <c r="T2963" s="11" t="s">
        <v>8308</v>
      </c>
      <c r="U2963" t="s">
        <v>8309</v>
      </c>
    </row>
    <row r="2964" spans="1:21" ht="43.2" x14ac:dyDescent="0.3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5">
        <f t="shared" si="92"/>
        <v>42064.290972222225</v>
      </c>
      <c r="K2964">
        <v>1422769906</v>
      </c>
      <c r="L2964" s="15">
        <f>(((K2964/60)/60)/24)+DATE(1970,1,1)</f>
        <v>42036.24428240741</v>
      </c>
      <c r="M2964" s="10">
        <f t="shared" si="93"/>
        <v>2015</v>
      </c>
      <c r="N2964" t="b">
        <v>0</v>
      </c>
      <c r="O2964">
        <v>20</v>
      </c>
      <c r="P2964" t="b">
        <v>1</v>
      </c>
      <c r="Q2964" t="s">
        <v>8269</v>
      </c>
      <c r="R2964">
        <f>ROUND(E2964/D2964*100,0)</f>
        <v>122</v>
      </c>
      <c r="S2964">
        <f>IFERROR(ROUND(E2964/O2964,2),0)</f>
        <v>60.9</v>
      </c>
      <c r="T2964" s="11" t="s">
        <v>8308</v>
      </c>
      <c r="U2964" t="s">
        <v>8309</v>
      </c>
    </row>
    <row r="2965" spans="1:21" ht="57.6" x14ac:dyDescent="0.3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5">
        <f t="shared" si="92"/>
        <v>42187.470185185186</v>
      </c>
      <c r="K2965">
        <v>1433243824</v>
      </c>
      <c r="L2965" s="15">
        <f>(((K2965/60)/60)/24)+DATE(1970,1,1)</f>
        <v>42157.470185185186</v>
      </c>
      <c r="M2965" s="10">
        <f t="shared" si="93"/>
        <v>2015</v>
      </c>
      <c r="N2965" t="b">
        <v>0</v>
      </c>
      <c r="O2965">
        <v>98</v>
      </c>
      <c r="P2965" t="b">
        <v>1</v>
      </c>
      <c r="Q2965" t="s">
        <v>8269</v>
      </c>
      <c r="R2965">
        <f>ROUND(E2965/D2965*100,0)</f>
        <v>107</v>
      </c>
      <c r="S2965">
        <f>IFERROR(ROUND(E2965/O2965,2),0)</f>
        <v>109.03</v>
      </c>
      <c r="T2965" s="11" t="s">
        <v>8308</v>
      </c>
      <c r="U2965" t="s">
        <v>8309</v>
      </c>
    </row>
    <row r="2966" spans="1:21" ht="43.2" x14ac:dyDescent="0.3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5">
        <f t="shared" si="92"/>
        <v>41857.897222222222</v>
      </c>
      <c r="K2966">
        <v>1404769819</v>
      </c>
      <c r="L2966" s="15">
        <f>(((K2966/60)/60)/24)+DATE(1970,1,1)</f>
        <v>41827.909942129627</v>
      </c>
      <c r="M2966" s="10">
        <f t="shared" si="93"/>
        <v>2014</v>
      </c>
      <c r="N2966" t="b">
        <v>0</v>
      </c>
      <c r="O2966">
        <v>196</v>
      </c>
      <c r="P2966" t="b">
        <v>1</v>
      </c>
      <c r="Q2966" t="s">
        <v>8269</v>
      </c>
      <c r="R2966">
        <f>ROUND(E2966/D2966*100,0)</f>
        <v>101</v>
      </c>
      <c r="S2966">
        <f>IFERROR(ROUND(E2966/O2966,2),0)</f>
        <v>25.69</v>
      </c>
      <c r="T2966" s="11" t="s">
        <v>8308</v>
      </c>
      <c r="U2966" t="s">
        <v>8309</v>
      </c>
    </row>
    <row r="2967" spans="1:21" ht="57.6" x14ac:dyDescent="0.3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5">
        <f t="shared" si="92"/>
        <v>42192.729548611111</v>
      </c>
      <c r="K2967">
        <v>1433698233</v>
      </c>
      <c r="L2967" s="15">
        <f>(((K2967/60)/60)/24)+DATE(1970,1,1)</f>
        <v>42162.729548611111</v>
      </c>
      <c r="M2967" s="10">
        <f t="shared" si="93"/>
        <v>2015</v>
      </c>
      <c r="N2967" t="b">
        <v>0</v>
      </c>
      <c r="O2967">
        <v>39</v>
      </c>
      <c r="P2967" t="b">
        <v>1</v>
      </c>
      <c r="Q2967" t="s">
        <v>8269</v>
      </c>
      <c r="R2967">
        <f>ROUND(E2967/D2967*100,0)</f>
        <v>109</v>
      </c>
      <c r="S2967">
        <f>IFERROR(ROUND(E2967/O2967,2),0)</f>
        <v>41.92</v>
      </c>
      <c r="T2967" s="11" t="s">
        <v>8308</v>
      </c>
      <c r="U2967" t="s">
        <v>8309</v>
      </c>
    </row>
    <row r="2968" spans="1:21" ht="43.2" x14ac:dyDescent="0.3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5">
        <f t="shared" si="92"/>
        <v>42263.738564814819</v>
      </c>
      <c r="K2968">
        <v>1439833412</v>
      </c>
      <c r="L2968" s="15">
        <f>(((K2968/60)/60)/24)+DATE(1970,1,1)</f>
        <v>42233.738564814819</v>
      </c>
      <c r="M2968" s="10">
        <f t="shared" si="93"/>
        <v>2015</v>
      </c>
      <c r="N2968" t="b">
        <v>0</v>
      </c>
      <c r="O2968">
        <v>128</v>
      </c>
      <c r="P2968" t="b">
        <v>1</v>
      </c>
      <c r="Q2968" t="s">
        <v>8269</v>
      </c>
      <c r="R2968">
        <f>ROUND(E2968/D2968*100,0)</f>
        <v>114</v>
      </c>
      <c r="S2968">
        <f>IFERROR(ROUND(E2968/O2968,2),0)</f>
        <v>88.77</v>
      </c>
      <c r="T2968" s="11" t="s">
        <v>8308</v>
      </c>
      <c r="U2968" t="s">
        <v>8309</v>
      </c>
    </row>
    <row r="2969" spans="1:21" ht="43.2" x14ac:dyDescent="0.3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5">
        <f t="shared" si="92"/>
        <v>42072.156157407408</v>
      </c>
      <c r="K2969">
        <v>1423284292</v>
      </c>
      <c r="L2969" s="15">
        <f>(((K2969/60)/60)/24)+DATE(1970,1,1)</f>
        <v>42042.197824074072</v>
      </c>
      <c r="M2969" s="10">
        <f t="shared" si="93"/>
        <v>2015</v>
      </c>
      <c r="N2969" t="b">
        <v>0</v>
      </c>
      <c r="O2969">
        <v>71</v>
      </c>
      <c r="P2969" t="b">
        <v>1</v>
      </c>
      <c r="Q2969" t="s">
        <v>8269</v>
      </c>
      <c r="R2969">
        <f>ROUND(E2969/D2969*100,0)</f>
        <v>114</v>
      </c>
      <c r="S2969">
        <f>IFERROR(ROUND(E2969/O2969,2),0)</f>
        <v>80.23</v>
      </c>
      <c r="T2969" s="11" t="s">
        <v>8308</v>
      </c>
      <c r="U2969" t="s">
        <v>8309</v>
      </c>
    </row>
    <row r="2970" spans="1:21" ht="28.8" x14ac:dyDescent="0.3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5">
        <f t="shared" si="92"/>
        <v>42599.165972222225</v>
      </c>
      <c r="K2970">
        <v>1470227660</v>
      </c>
      <c r="L2970" s="15">
        <f>(((K2970/60)/60)/24)+DATE(1970,1,1)</f>
        <v>42585.523842592593</v>
      </c>
      <c r="M2970" s="10">
        <f t="shared" si="93"/>
        <v>2016</v>
      </c>
      <c r="N2970" t="b">
        <v>0</v>
      </c>
      <c r="O2970">
        <v>47</v>
      </c>
      <c r="P2970" t="b">
        <v>1</v>
      </c>
      <c r="Q2970" t="s">
        <v>8269</v>
      </c>
      <c r="R2970">
        <f>ROUND(E2970/D2970*100,0)</f>
        <v>106</v>
      </c>
      <c r="S2970">
        <f>IFERROR(ROUND(E2970/O2970,2),0)</f>
        <v>78.94</v>
      </c>
      <c r="T2970" s="11" t="s">
        <v>8308</v>
      </c>
      <c r="U2970" t="s">
        <v>8309</v>
      </c>
    </row>
    <row r="2971" spans="1:21" ht="43.2" x14ac:dyDescent="0.3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5">
        <f t="shared" si="92"/>
        <v>42127.952083333337</v>
      </c>
      <c r="K2971">
        <v>1428087153</v>
      </c>
      <c r="L2971" s="15">
        <f>(((K2971/60)/60)/24)+DATE(1970,1,1)</f>
        <v>42097.786493055552</v>
      </c>
      <c r="M2971" s="10">
        <f t="shared" si="93"/>
        <v>2015</v>
      </c>
      <c r="N2971" t="b">
        <v>0</v>
      </c>
      <c r="O2971">
        <v>17</v>
      </c>
      <c r="P2971" t="b">
        <v>1</v>
      </c>
      <c r="Q2971" t="s">
        <v>8269</v>
      </c>
      <c r="R2971">
        <f>ROUND(E2971/D2971*100,0)</f>
        <v>163</v>
      </c>
      <c r="S2971">
        <f>IFERROR(ROUND(E2971/O2971,2),0)</f>
        <v>95.59</v>
      </c>
      <c r="T2971" s="11" t="s">
        <v>8308</v>
      </c>
      <c r="U2971" t="s">
        <v>8309</v>
      </c>
    </row>
    <row r="2972" spans="1:21" ht="43.2" x14ac:dyDescent="0.3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5">
        <f t="shared" si="92"/>
        <v>41838.669571759259</v>
      </c>
      <c r="K2972">
        <v>1403107451</v>
      </c>
      <c r="L2972" s="15">
        <f>(((K2972/60)/60)/24)+DATE(1970,1,1)</f>
        <v>41808.669571759259</v>
      </c>
      <c r="M2972" s="10">
        <f t="shared" si="93"/>
        <v>2014</v>
      </c>
      <c r="N2972" t="b">
        <v>0</v>
      </c>
      <c r="O2972">
        <v>91</v>
      </c>
      <c r="P2972" t="b">
        <v>1</v>
      </c>
      <c r="Q2972" t="s">
        <v>8269</v>
      </c>
      <c r="R2972">
        <f>ROUND(E2972/D2972*100,0)</f>
        <v>106</v>
      </c>
      <c r="S2972">
        <f>IFERROR(ROUND(E2972/O2972,2),0)</f>
        <v>69.89</v>
      </c>
      <c r="T2972" s="11" t="s">
        <v>8308</v>
      </c>
      <c r="U2972" t="s">
        <v>8309</v>
      </c>
    </row>
    <row r="2973" spans="1:21" ht="43.2" x14ac:dyDescent="0.3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5">
        <f t="shared" si="92"/>
        <v>41882.658310185187</v>
      </c>
      <c r="K2973">
        <v>1406908078</v>
      </c>
      <c r="L2973" s="15">
        <f>(((K2973/60)/60)/24)+DATE(1970,1,1)</f>
        <v>41852.658310185187</v>
      </c>
      <c r="M2973" s="10">
        <f t="shared" si="93"/>
        <v>2014</v>
      </c>
      <c r="N2973" t="b">
        <v>0</v>
      </c>
      <c r="O2973">
        <v>43</v>
      </c>
      <c r="P2973" t="b">
        <v>1</v>
      </c>
      <c r="Q2973" t="s">
        <v>8269</v>
      </c>
      <c r="R2973">
        <f>ROUND(E2973/D2973*100,0)</f>
        <v>100</v>
      </c>
      <c r="S2973">
        <f>IFERROR(ROUND(E2973/O2973,2),0)</f>
        <v>74.53</v>
      </c>
      <c r="T2973" s="11" t="s">
        <v>8308</v>
      </c>
      <c r="U2973" t="s">
        <v>8309</v>
      </c>
    </row>
    <row r="2974" spans="1:21" ht="28.8" x14ac:dyDescent="0.3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5">
        <f t="shared" si="92"/>
        <v>42709.041666666672</v>
      </c>
      <c r="K2974">
        <v>1479609520</v>
      </c>
      <c r="L2974" s="15">
        <f>(((K2974/60)/60)/24)+DATE(1970,1,1)</f>
        <v>42694.110185185185</v>
      </c>
      <c r="M2974" s="10">
        <f t="shared" si="93"/>
        <v>2016</v>
      </c>
      <c r="N2974" t="b">
        <v>0</v>
      </c>
      <c r="O2974">
        <v>17</v>
      </c>
      <c r="P2974" t="b">
        <v>1</v>
      </c>
      <c r="Q2974" t="s">
        <v>8269</v>
      </c>
      <c r="R2974">
        <f>ROUND(E2974/D2974*100,0)</f>
        <v>105</v>
      </c>
      <c r="S2974">
        <f>IFERROR(ROUND(E2974/O2974,2),0)</f>
        <v>123.94</v>
      </c>
      <c r="T2974" s="11" t="s">
        <v>8308</v>
      </c>
      <c r="U2974" t="s">
        <v>8309</v>
      </c>
    </row>
    <row r="2975" spans="1:21" ht="43.2" x14ac:dyDescent="0.3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5">
        <f t="shared" si="92"/>
        <v>42370.166666666672</v>
      </c>
      <c r="K2975">
        <v>1449171508</v>
      </c>
      <c r="L2975" s="15">
        <f>(((K2975/60)/60)/24)+DATE(1970,1,1)</f>
        <v>42341.818379629629</v>
      </c>
      <c r="M2975" s="10">
        <f t="shared" si="93"/>
        <v>2015</v>
      </c>
      <c r="N2975" t="b">
        <v>0</v>
      </c>
      <c r="O2975">
        <v>33</v>
      </c>
      <c r="P2975" t="b">
        <v>1</v>
      </c>
      <c r="Q2975" t="s">
        <v>8269</v>
      </c>
      <c r="R2975">
        <f>ROUND(E2975/D2975*100,0)</f>
        <v>175</v>
      </c>
      <c r="S2975">
        <f>IFERROR(ROUND(E2975/O2975,2),0)</f>
        <v>264.85000000000002</v>
      </c>
      <c r="T2975" s="11" t="s">
        <v>8308</v>
      </c>
      <c r="U2975" t="s">
        <v>8309</v>
      </c>
    </row>
    <row r="2976" spans="1:21" ht="57.6" x14ac:dyDescent="0.3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5">
        <f t="shared" si="92"/>
        <v>41908.065972222219</v>
      </c>
      <c r="K2976">
        <v>1409275671</v>
      </c>
      <c r="L2976" s="15">
        <f>(((K2976/60)/60)/24)+DATE(1970,1,1)</f>
        <v>41880.061006944445</v>
      </c>
      <c r="M2976" s="10">
        <f t="shared" si="93"/>
        <v>2014</v>
      </c>
      <c r="N2976" t="b">
        <v>0</v>
      </c>
      <c r="O2976">
        <v>87</v>
      </c>
      <c r="P2976" t="b">
        <v>1</v>
      </c>
      <c r="Q2976" t="s">
        <v>8269</v>
      </c>
      <c r="R2976">
        <f>ROUND(E2976/D2976*100,0)</f>
        <v>102</v>
      </c>
      <c r="S2976">
        <f>IFERROR(ROUND(E2976/O2976,2),0)</f>
        <v>58.62</v>
      </c>
      <c r="T2976" s="11" t="s">
        <v>8308</v>
      </c>
      <c r="U2976" t="s">
        <v>8309</v>
      </c>
    </row>
    <row r="2977" spans="1:21" ht="43.2" x14ac:dyDescent="0.3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5">
        <f t="shared" si="92"/>
        <v>41970.125</v>
      </c>
      <c r="K2977">
        <v>1414599886</v>
      </c>
      <c r="L2977" s="15">
        <f>(((K2977/60)/60)/24)+DATE(1970,1,1)</f>
        <v>41941.683865740742</v>
      </c>
      <c r="M2977" s="10">
        <f t="shared" si="93"/>
        <v>2014</v>
      </c>
      <c r="N2977" t="b">
        <v>0</v>
      </c>
      <c r="O2977">
        <v>113</v>
      </c>
      <c r="P2977" t="b">
        <v>1</v>
      </c>
      <c r="Q2977" t="s">
        <v>8269</v>
      </c>
      <c r="R2977">
        <f>ROUND(E2977/D2977*100,0)</f>
        <v>100</v>
      </c>
      <c r="S2977">
        <f>IFERROR(ROUND(E2977/O2977,2),0)</f>
        <v>70.88</v>
      </c>
      <c r="T2977" s="11" t="s">
        <v>8308</v>
      </c>
      <c r="U2977" t="s">
        <v>8309</v>
      </c>
    </row>
    <row r="2978" spans="1:21" ht="43.2" x14ac:dyDescent="0.3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5">
        <f t="shared" si="92"/>
        <v>42442.5</v>
      </c>
      <c r="K2978">
        <v>1456421530</v>
      </c>
      <c r="L2978" s="15">
        <f>(((K2978/60)/60)/24)+DATE(1970,1,1)</f>
        <v>42425.730671296296</v>
      </c>
      <c r="M2978" s="10">
        <f t="shared" si="93"/>
        <v>2016</v>
      </c>
      <c r="N2978" t="b">
        <v>0</v>
      </c>
      <c r="O2978">
        <v>14</v>
      </c>
      <c r="P2978" t="b">
        <v>1</v>
      </c>
      <c r="Q2978" t="s">
        <v>8269</v>
      </c>
      <c r="R2978">
        <f>ROUND(E2978/D2978*100,0)</f>
        <v>171</v>
      </c>
      <c r="S2978">
        <f>IFERROR(ROUND(E2978/O2978,2),0)</f>
        <v>8.57</v>
      </c>
      <c r="T2978" s="11" t="s">
        <v>8308</v>
      </c>
      <c r="U2978" t="s">
        <v>8309</v>
      </c>
    </row>
    <row r="2979" spans="1:21" ht="57.6" x14ac:dyDescent="0.3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5">
        <f t="shared" si="92"/>
        <v>42086.093055555553</v>
      </c>
      <c r="K2979">
        <v>1421960934</v>
      </c>
      <c r="L2979" s="15">
        <f>(((K2979/60)/60)/24)+DATE(1970,1,1)</f>
        <v>42026.88118055556</v>
      </c>
      <c r="M2979" s="10">
        <f t="shared" si="93"/>
        <v>2015</v>
      </c>
      <c r="N2979" t="b">
        <v>0</v>
      </c>
      <c r="O2979">
        <v>30</v>
      </c>
      <c r="P2979" t="b">
        <v>1</v>
      </c>
      <c r="Q2979" t="s">
        <v>8269</v>
      </c>
      <c r="R2979">
        <f>ROUND(E2979/D2979*100,0)</f>
        <v>114</v>
      </c>
      <c r="S2979">
        <f>IFERROR(ROUND(E2979/O2979,2),0)</f>
        <v>113.57</v>
      </c>
      <c r="T2979" s="11" t="s">
        <v>8308</v>
      </c>
      <c r="U2979" t="s">
        <v>8309</v>
      </c>
    </row>
    <row r="2980" spans="1:21" ht="57.6" x14ac:dyDescent="0.3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5">
        <f t="shared" si="92"/>
        <v>41932.249305555553</v>
      </c>
      <c r="K2980">
        <v>1412954547</v>
      </c>
      <c r="L2980" s="15">
        <f>(((K2980/60)/60)/24)+DATE(1970,1,1)</f>
        <v>41922.640590277777</v>
      </c>
      <c r="M2980" s="10">
        <f t="shared" si="93"/>
        <v>2014</v>
      </c>
      <c r="N2980" t="b">
        <v>0</v>
      </c>
      <c r="O2980">
        <v>16</v>
      </c>
      <c r="P2980" t="b">
        <v>1</v>
      </c>
      <c r="Q2980" t="s">
        <v>8269</v>
      </c>
      <c r="R2980">
        <f>ROUND(E2980/D2980*100,0)</f>
        <v>129</v>
      </c>
      <c r="S2980">
        <f>IFERROR(ROUND(E2980/O2980,2),0)</f>
        <v>60.69</v>
      </c>
      <c r="T2980" s="11" t="s">
        <v>8308</v>
      </c>
      <c r="U2980" t="s">
        <v>8309</v>
      </c>
    </row>
    <row r="2981" spans="1:21" ht="43.2" x14ac:dyDescent="0.3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5">
        <f t="shared" si="92"/>
        <v>42010.25</v>
      </c>
      <c r="K2981">
        <v>1419104823</v>
      </c>
      <c r="L2981" s="15">
        <f>(((K2981/60)/60)/24)+DATE(1970,1,1)</f>
        <v>41993.824340277773</v>
      </c>
      <c r="M2981" s="10">
        <f t="shared" si="93"/>
        <v>2014</v>
      </c>
      <c r="N2981" t="b">
        <v>0</v>
      </c>
      <c r="O2981">
        <v>46</v>
      </c>
      <c r="P2981" t="b">
        <v>1</v>
      </c>
      <c r="Q2981" t="s">
        <v>8269</v>
      </c>
      <c r="R2981">
        <f>ROUND(E2981/D2981*100,0)</f>
        <v>101</v>
      </c>
      <c r="S2981">
        <f>IFERROR(ROUND(E2981/O2981,2),0)</f>
        <v>110.22</v>
      </c>
      <c r="T2981" s="11" t="s">
        <v>8308</v>
      </c>
      <c r="U2981" t="s">
        <v>8309</v>
      </c>
    </row>
    <row r="2982" spans="1:21" ht="43.2" x14ac:dyDescent="0.3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5">
        <f t="shared" si="92"/>
        <v>42240.083333333328</v>
      </c>
      <c r="K2982">
        <v>1438639130</v>
      </c>
      <c r="L2982" s="15">
        <f>(((K2982/60)/60)/24)+DATE(1970,1,1)</f>
        <v>42219.915856481486</v>
      </c>
      <c r="M2982" s="10">
        <f t="shared" si="93"/>
        <v>2015</v>
      </c>
      <c r="N2982" t="b">
        <v>0</v>
      </c>
      <c r="O2982">
        <v>24</v>
      </c>
      <c r="P2982" t="b">
        <v>1</v>
      </c>
      <c r="Q2982" t="s">
        <v>8269</v>
      </c>
      <c r="R2982">
        <f>ROUND(E2982/D2982*100,0)</f>
        <v>109</v>
      </c>
      <c r="S2982">
        <f>IFERROR(ROUND(E2982/O2982,2),0)</f>
        <v>136.46</v>
      </c>
      <c r="T2982" s="11" t="s">
        <v>8308</v>
      </c>
      <c r="U2982" t="s">
        <v>8309</v>
      </c>
    </row>
    <row r="2983" spans="1:21" ht="57.6" x14ac:dyDescent="0.3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5">
        <f t="shared" si="92"/>
        <v>42270.559675925921</v>
      </c>
      <c r="K2983">
        <v>1439126756</v>
      </c>
      <c r="L2983" s="15">
        <f>(((K2983/60)/60)/24)+DATE(1970,1,1)</f>
        <v>42225.559675925921</v>
      </c>
      <c r="M2983" s="10">
        <f t="shared" si="93"/>
        <v>2015</v>
      </c>
      <c r="N2983" t="b">
        <v>1</v>
      </c>
      <c r="O2983">
        <v>97</v>
      </c>
      <c r="P2983" t="b">
        <v>1</v>
      </c>
      <c r="Q2983" t="s">
        <v>8301</v>
      </c>
      <c r="R2983">
        <f>ROUND(E2983/D2983*100,0)</f>
        <v>129</v>
      </c>
      <c r="S2983">
        <f>IFERROR(ROUND(E2983/O2983,2),0)</f>
        <v>53.16</v>
      </c>
      <c r="T2983" s="11" t="s">
        <v>8308</v>
      </c>
      <c r="U2983" t="s">
        <v>8310</v>
      </c>
    </row>
    <row r="2984" spans="1:21" ht="28.8" x14ac:dyDescent="0.3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5">
        <f t="shared" si="92"/>
        <v>42411.686840277776</v>
      </c>
      <c r="K2984">
        <v>1452616143</v>
      </c>
      <c r="L2984" s="15">
        <f>(((K2984/60)/60)/24)+DATE(1970,1,1)</f>
        <v>42381.686840277776</v>
      </c>
      <c r="M2984" s="10">
        <f t="shared" si="93"/>
        <v>2016</v>
      </c>
      <c r="N2984" t="b">
        <v>1</v>
      </c>
      <c r="O2984">
        <v>59</v>
      </c>
      <c r="P2984" t="b">
        <v>1</v>
      </c>
      <c r="Q2984" t="s">
        <v>8301</v>
      </c>
      <c r="R2984">
        <f>ROUND(E2984/D2984*100,0)</f>
        <v>102</v>
      </c>
      <c r="S2984">
        <f>IFERROR(ROUND(E2984/O2984,2),0)</f>
        <v>86.49</v>
      </c>
      <c r="T2984" s="11" t="s">
        <v>8308</v>
      </c>
      <c r="U2984" t="s">
        <v>8310</v>
      </c>
    </row>
    <row r="2985" spans="1:21" ht="43.2" x14ac:dyDescent="0.3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5">
        <f t="shared" si="92"/>
        <v>41954.674027777779</v>
      </c>
      <c r="K2985">
        <v>1410534636</v>
      </c>
      <c r="L2985" s="15">
        <f>(((K2985/60)/60)/24)+DATE(1970,1,1)</f>
        <v>41894.632361111115</v>
      </c>
      <c r="M2985" s="10">
        <f t="shared" si="93"/>
        <v>2014</v>
      </c>
      <c r="N2985" t="b">
        <v>1</v>
      </c>
      <c r="O2985">
        <v>1095</v>
      </c>
      <c r="P2985" t="b">
        <v>1</v>
      </c>
      <c r="Q2985" t="s">
        <v>8301</v>
      </c>
      <c r="R2985">
        <f>ROUND(E2985/D2985*100,0)</f>
        <v>147</v>
      </c>
      <c r="S2985">
        <f>IFERROR(ROUND(E2985/O2985,2),0)</f>
        <v>155.24</v>
      </c>
      <c r="T2985" s="11" t="s">
        <v>8308</v>
      </c>
      <c r="U2985" t="s">
        <v>8310</v>
      </c>
    </row>
    <row r="2986" spans="1:21" ht="57.6" x14ac:dyDescent="0.3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5">
        <f t="shared" si="92"/>
        <v>42606.278715277775</v>
      </c>
      <c r="K2986">
        <v>1469428881</v>
      </c>
      <c r="L2986" s="15">
        <f>(((K2986/60)/60)/24)+DATE(1970,1,1)</f>
        <v>42576.278715277775</v>
      </c>
      <c r="M2986" s="10">
        <f t="shared" si="93"/>
        <v>2016</v>
      </c>
      <c r="N2986" t="b">
        <v>1</v>
      </c>
      <c r="O2986">
        <v>218</v>
      </c>
      <c r="P2986" t="b">
        <v>1</v>
      </c>
      <c r="Q2986" t="s">
        <v>8301</v>
      </c>
      <c r="R2986">
        <f>ROUND(E2986/D2986*100,0)</f>
        <v>100</v>
      </c>
      <c r="S2986">
        <f>IFERROR(ROUND(E2986/O2986,2),0)</f>
        <v>115.08</v>
      </c>
      <c r="T2986" s="11" t="s">
        <v>8308</v>
      </c>
      <c r="U2986" t="s">
        <v>8310</v>
      </c>
    </row>
    <row r="2987" spans="1:21" ht="57.6" x14ac:dyDescent="0.3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5">
        <f t="shared" si="92"/>
        <v>42674.166666666672</v>
      </c>
      <c r="K2987">
        <v>1476228128</v>
      </c>
      <c r="L2987" s="15">
        <f>(((K2987/60)/60)/24)+DATE(1970,1,1)</f>
        <v>42654.973703703698</v>
      </c>
      <c r="M2987" s="10">
        <f t="shared" si="93"/>
        <v>2016</v>
      </c>
      <c r="N2987" t="b">
        <v>0</v>
      </c>
      <c r="O2987">
        <v>111</v>
      </c>
      <c r="P2987" t="b">
        <v>1</v>
      </c>
      <c r="Q2987" t="s">
        <v>8301</v>
      </c>
      <c r="R2987">
        <f>ROUND(E2987/D2987*100,0)</f>
        <v>122</v>
      </c>
      <c r="S2987">
        <f>IFERROR(ROUND(E2987/O2987,2),0)</f>
        <v>109.59</v>
      </c>
      <c r="T2987" s="11" t="s">
        <v>8308</v>
      </c>
      <c r="U2987" t="s">
        <v>8310</v>
      </c>
    </row>
    <row r="2988" spans="1:21" ht="43.2" x14ac:dyDescent="0.3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5">
        <f t="shared" si="92"/>
        <v>42491.458402777775</v>
      </c>
      <c r="K2988">
        <v>1456920006</v>
      </c>
      <c r="L2988" s="15">
        <f>(((K2988/60)/60)/24)+DATE(1970,1,1)</f>
        <v>42431.500069444446</v>
      </c>
      <c r="M2988" s="10">
        <f t="shared" si="93"/>
        <v>2016</v>
      </c>
      <c r="N2988" t="b">
        <v>0</v>
      </c>
      <c r="O2988">
        <v>56</v>
      </c>
      <c r="P2988" t="b">
        <v>1</v>
      </c>
      <c r="Q2988" t="s">
        <v>8301</v>
      </c>
      <c r="R2988">
        <f>ROUND(E2988/D2988*100,0)</f>
        <v>106</v>
      </c>
      <c r="S2988">
        <f>IFERROR(ROUND(E2988/O2988,2),0)</f>
        <v>45.21</v>
      </c>
      <c r="T2988" s="11" t="s">
        <v>8308</v>
      </c>
      <c r="U2988" t="s">
        <v>8310</v>
      </c>
    </row>
    <row r="2989" spans="1:21" ht="57.6" x14ac:dyDescent="0.3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5">
        <f t="shared" si="92"/>
        <v>42656</v>
      </c>
      <c r="K2989">
        <v>1473837751</v>
      </c>
      <c r="L2989" s="15">
        <f>(((K2989/60)/60)/24)+DATE(1970,1,1)</f>
        <v>42627.307303240741</v>
      </c>
      <c r="M2989" s="10">
        <f t="shared" si="93"/>
        <v>2016</v>
      </c>
      <c r="N2989" t="b">
        <v>0</v>
      </c>
      <c r="O2989">
        <v>265</v>
      </c>
      <c r="P2989" t="b">
        <v>1</v>
      </c>
      <c r="Q2989" t="s">
        <v>8301</v>
      </c>
      <c r="R2989">
        <f>ROUND(E2989/D2989*100,0)</f>
        <v>110</v>
      </c>
      <c r="S2989">
        <f>IFERROR(ROUND(E2989/O2989,2),0)</f>
        <v>104.15</v>
      </c>
      <c r="T2989" s="11" t="s">
        <v>8308</v>
      </c>
      <c r="U2989" t="s">
        <v>8310</v>
      </c>
    </row>
    <row r="2990" spans="1:21" ht="43.2" x14ac:dyDescent="0.3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5">
        <f t="shared" si="92"/>
        <v>42541.362048611118</v>
      </c>
      <c r="K2990">
        <v>1463820081</v>
      </c>
      <c r="L2990" s="15">
        <f>(((K2990/60)/60)/24)+DATE(1970,1,1)</f>
        <v>42511.362048611118</v>
      </c>
      <c r="M2990" s="10">
        <f t="shared" si="93"/>
        <v>2016</v>
      </c>
      <c r="N2990" t="b">
        <v>0</v>
      </c>
      <c r="O2990">
        <v>28</v>
      </c>
      <c r="P2990" t="b">
        <v>1</v>
      </c>
      <c r="Q2990" t="s">
        <v>8301</v>
      </c>
      <c r="R2990">
        <f>ROUND(E2990/D2990*100,0)</f>
        <v>100</v>
      </c>
      <c r="S2990">
        <f>IFERROR(ROUND(E2990/O2990,2),0)</f>
        <v>35.71</v>
      </c>
      <c r="T2990" s="11" t="s">
        <v>8308</v>
      </c>
      <c r="U2990" t="s">
        <v>8310</v>
      </c>
    </row>
    <row r="2991" spans="1:21" x14ac:dyDescent="0.3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5">
        <f t="shared" si="92"/>
        <v>42359.207638888889</v>
      </c>
      <c r="K2991">
        <v>1448756962</v>
      </c>
      <c r="L2991" s="15">
        <f>(((K2991/60)/60)/24)+DATE(1970,1,1)</f>
        <v>42337.02039351852</v>
      </c>
      <c r="M2991" s="10">
        <f t="shared" si="93"/>
        <v>2015</v>
      </c>
      <c r="N2991" t="b">
        <v>0</v>
      </c>
      <c r="O2991">
        <v>364</v>
      </c>
      <c r="P2991" t="b">
        <v>1</v>
      </c>
      <c r="Q2991" t="s">
        <v>8301</v>
      </c>
      <c r="R2991">
        <f>ROUND(E2991/D2991*100,0)</f>
        <v>177</v>
      </c>
      <c r="S2991">
        <f>IFERROR(ROUND(E2991/O2991,2),0)</f>
        <v>97</v>
      </c>
      <c r="T2991" s="11" t="s">
        <v>8308</v>
      </c>
      <c r="U2991" t="s">
        <v>8310</v>
      </c>
    </row>
    <row r="2992" spans="1:21" ht="43.2" x14ac:dyDescent="0.3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5">
        <f t="shared" si="92"/>
        <v>42376.57430555555</v>
      </c>
      <c r="K2992">
        <v>1449150420</v>
      </c>
      <c r="L2992" s="15">
        <f>(((K2992/60)/60)/24)+DATE(1970,1,1)</f>
        <v>42341.57430555555</v>
      </c>
      <c r="M2992" s="10">
        <f t="shared" si="93"/>
        <v>2015</v>
      </c>
      <c r="N2992" t="b">
        <v>0</v>
      </c>
      <c r="O2992">
        <v>27</v>
      </c>
      <c r="P2992" t="b">
        <v>1</v>
      </c>
      <c r="Q2992" t="s">
        <v>8301</v>
      </c>
      <c r="R2992">
        <f>ROUND(E2992/D2992*100,0)</f>
        <v>100</v>
      </c>
      <c r="S2992">
        <f>IFERROR(ROUND(E2992/O2992,2),0)</f>
        <v>370.37</v>
      </c>
      <c r="T2992" s="11" t="s">
        <v>8308</v>
      </c>
      <c r="U2992" t="s">
        <v>8310</v>
      </c>
    </row>
    <row r="2993" spans="1:21" ht="43.2" x14ac:dyDescent="0.3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5">
        <f t="shared" si="92"/>
        <v>42762.837152777778</v>
      </c>
      <c r="K2993">
        <v>1483646730</v>
      </c>
      <c r="L2993" s="15">
        <f>(((K2993/60)/60)/24)+DATE(1970,1,1)</f>
        <v>42740.837152777778</v>
      </c>
      <c r="M2993" s="10">
        <f t="shared" si="93"/>
        <v>2017</v>
      </c>
      <c r="N2993" t="b">
        <v>0</v>
      </c>
      <c r="O2993">
        <v>93</v>
      </c>
      <c r="P2993" t="b">
        <v>1</v>
      </c>
      <c r="Q2993" t="s">
        <v>8301</v>
      </c>
      <c r="R2993">
        <f>ROUND(E2993/D2993*100,0)</f>
        <v>103</v>
      </c>
      <c r="S2993">
        <f>IFERROR(ROUND(E2993/O2993,2),0)</f>
        <v>94.41</v>
      </c>
      <c r="T2993" s="11" t="s">
        <v>8308</v>
      </c>
      <c r="U2993" t="s">
        <v>8310</v>
      </c>
    </row>
    <row r="2994" spans="1:21" ht="43.2" x14ac:dyDescent="0.3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5">
        <f t="shared" si="92"/>
        <v>42652.767476851848</v>
      </c>
      <c r="K2994">
        <v>1473445510</v>
      </c>
      <c r="L2994" s="15">
        <f>(((K2994/60)/60)/24)+DATE(1970,1,1)</f>
        <v>42622.767476851848</v>
      </c>
      <c r="M2994" s="10">
        <f t="shared" si="93"/>
        <v>2016</v>
      </c>
      <c r="N2994" t="b">
        <v>0</v>
      </c>
      <c r="O2994">
        <v>64</v>
      </c>
      <c r="P2994" t="b">
        <v>1</v>
      </c>
      <c r="Q2994" t="s">
        <v>8301</v>
      </c>
      <c r="R2994">
        <f>ROUND(E2994/D2994*100,0)</f>
        <v>105</v>
      </c>
      <c r="S2994">
        <f>IFERROR(ROUND(E2994/O2994,2),0)</f>
        <v>48.98</v>
      </c>
      <c r="T2994" s="11" t="s">
        <v>8308</v>
      </c>
      <c r="U2994" t="s">
        <v>8310</v>
      </c>
    </row>
    <row r="2995" spans="1:21" x14ac:dyDescent="0.3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5">
        <f t="shared" si="92"/>
        <v>42420.838738425926</v>
      </c>
      <c r="K2995">
        <v>1453406867</v>
      </c>
      <c r="L2995" s="15">
        <f>(((K2995/60)/60)/24)+DATE(1970,1,1)</f>
        <v>42390.838738425926</v>
      </c>
      <c r="M2995" s="10">
        <f t="shared" si="93"/>
        <v>2016</v>
      </c>
      <c r="N2995" t="b">
        <v>0</v>
      </c>
      <c r="O2995">
        <v>22</v>
      </c>
      <c r="P2995" t="b">
        <v>1</v>
      </c>
      <c r="Q2995" t="s">
        <v>8301</v>
      </c>
      <c r="R2995">
        <f>ROUND(E2995/D2995*100,0)</f>
        <v>100</v>
      </c>
      <c r="S2995">
        <f>IFERROR(ROUND(E2995/O2995,2),0)</f>
        <v>45.59</v>
      </c>
      <c r="T2995" s="11" t="s">
        <v>8308</v>
      </c>
      <c r="U2995" t="s">
        <v>8310</v>
      </c>
    </row>
    <row r="2996" spans="1:21" ht="43.2" x14ac:dyDescent="0.3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5">
        <f t="shared" si="92"/>
        <v>41915.478842592594</v>
      </c>
      <c r="K2996">
        <v>1409743772</v>
      </c>
      <c r="L2996" s="15">
        <f>(((K2996/60)/60)/24)+DATE(1970,1,1)</f>
        <v>41885.478842592594</v>
      </c>
      <c r="M2996" s="10">
        <f t="shared" si="93"/>
        <v>2014</v>
      </c>
      <c r="N2996" t="b">
        <v>0</v>
      </c>
      <c r="O2996">
        <v>59</v>
      </c>
      <c r="P2996" t="b">
        <v>1</v>
      </c>
      <c r="Q2996" t="s">
        <v>8301</v>
      </c>
      <c r="R2996">
        <f>ROUND(E2996/D2996*100,0)</f>
        <v>458</v>
      </c>
      <c r="S2996">
        <f>IFERROR(ROUND(E2996/O2996,2),0)</f>
        <v>23.28</v>
      </c>
      <c r="T2996" s="11" t="s">
        <v>8308</v>
      </c>
      <c r="U2996" t="s">
        <v>8310</v>
      </c>
    </row>
    <row r="2997" spans="1:21" ht="43.2" x14ac:dyDescent="0.3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5">
        <f t="shared" si="92"/>
        <v>42754.665173611109</v>
      </c>
      <c r="K2997">
        <v>1482249471</v>
      </c>
      <c r="L2997" s="15">
        <f>(((K2997/60)/60)/24)+DATE(1970,1,1)</f>
        <v>42724.665173611109</v>
      </c>
      <c r="M2997" s="10">
        <f t="shared" si="93"/>
        <v>2016</v>
      </c>
      <c r="N2997" t="b">
        <v>0</v>
      </c>
      <c r="O2997">
        <v>249</v>
      </c>
      <c r="P2997" t="b">
        <v>1</v>
      </c>
      <c r="Q2997" t="s">
        <v>8301</v>
      </c>
      <c r="R2997">
        <f>ROUND(E2997/D2997*100,0)</f>
        <v>105</v>
      </c>
      <c r="S2997">
        <f>IFERROR(ROUND(E2997/O2997,2),0)</f>
        <v>63.23</v>
      </c>
      <c r="T2997" s="11" t="s">
        <v>8308</v>
      </c>
      <c r="U2997" t="s">
        <v>8310</v>
      </c>
    </row>
    <row r="2998" spans="1:21" ht="28.8" x14ac:dyDescent="0.3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5">
        <f t="shared" si="92"/>
        <v>42150.912500000006</v>
      </c>
      <c r="K2998">
        <v>1427493240</v>
      </c>
      <c r="L2998" s="15">
        <f>(((K2998/60)/60)/24)+DATE(1970,1,1)</f>
        <v>42090.912500000006</v>
      </c>
      <c r="M2998" s="10">
        <f t="shared" si="93"/>
        <v>2015</v>
      </c>
      <c r="N2998" t="b">
        <v>0</v>
      </c>
      <c r="O2998">
        <v>392</v>
      </c>
      <c r="P2998" t="b">
        <v>1</v>
      </c>
      <c r="Q2998" t="s">
        <v>8301</v>
      </c>
      <c r="R2998">
        <f>ROUND(E2998/D2998*100,0)</f>
        <v>172</v>
      </c>
      <c r="S2998">
        <f>IFERROR(ROUND(E2998/O2998,2),0)</f>
        <v>153.52000000000001</v>
      </c>
      <c r="T2998" s="11" t="s">
        <v>8308</v>
      </c>
      <c r="U2998" t="s">
        <v>8310</v>
      </c>
    </row>
    <row r="2999" spans="1:21" ht="43.2" x14ac:dyDescent="0.3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5">
        <f t="shared" si="92"/>
        <v>42793.207638888889</v>
      </c>
      <c r="K2999">
        <v>1486661793</v>
      </c>
      <c r="L2999" s="15">
        <f>(((K2999/60)/60)/24)+DATE(1970,1,1)</f>
        <v>42775.733715277776</v>
      </c>
      <c r="M2999" s="10">
        <f t="shared" si="93"/>
        <v>2017</v>
      </c>
      <c r="N2999" t="b">
        <v>0</v>
      </c>
      <c r="O2999">
        <v>115</v>
      </c>
      <c r="P2999" t="b">
        <v>1</v>
      </c>
      <c r="Q2999" t="s">
        <v>8301</v>
      </c>
      <c r="R2999">
        <f>ROUND(E2999/D2999*100,0)</f>
        <v>104</v>
      </c>
      <c r="S2999">
        <f>IFERROR(ROUND(E2999/O2999,2),0)</f>
        <v>90.2</v>
      </c>
      <c r="T2999" s="11" t="s">
        <v>8308</v>
      </c>
      <c r="U2999" t="s">
        <v>8310</v>
      </c>
    </row>
    <row r="3000" spans="1:21" ht="43.2" x14ac:dyDescent="0.3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5">
        <f t="shared" si="92"/>
        <v>41806.184027777781</v>
      </c>
      <c r="K3000">
        <v>1400474329</v>
      </c>
      <c r="L3000" s="15">
        <f>(((K3000/60)/60)/24)+DATE(1970,1,1)</f>
        <v>41778.193622685183</v>
      </c>
      <c r="M3000" s="10">
        <f t="shared" si="93"/>
        <v>2014</v>
      </c>
      <c r="N3000" t="b">
        <v>0</v>
      </c>
      <c r="O3000">
        <v>433</v>
      </c>
      <c r="P3000" t="b">
        <v>1</v>
      </c>
      <c r="Q3000" t="s">
        <v>8301</v>
      </c>
      <c r="R3000">
        <f>ROUND(E3000/D3000*100,0)</f>
        <v>103</v>
      </c>
      <c r="S3000">
        <f>IFERROR(ROUND(E3000/O3000,2),0)</f>
        <v>118.97</v>
      </c>
      <c r="T3000" s="11" t="s">
        <v>8308</v>
      </c>
      <c r="U3000" t="s">
        <v>8310</v>
      </c>
    </row>
    <row r="3001" spans="1:21" ht="43.2" x14ac:dyDescent="0.3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5">
        <f t="shared" si="92"/>
        <v>42795.083333333328</v>
      </c>
      <c r="K3001">
        <v>1487094360</v>
      </c>
      <c r="L3001" s="15">
        <f>(((K3001/60)/60)/24)+DATE(1970,1,1)</f>
        <v>42780.740277777775</v>
      </c>
      <c r="M3001" s="10">
        <f t="shared" si="93"/>
        <v>2017</v>
      </c>
      <c r="N3001" t="b">
        <v>0</v>
      </c>
      <c r="O3001">
        <v>20</v>
      </c>
      <c r="P3001" t="b">
        <v>1</v>
      </c>
      <c r="Q3001" t="s">
        <v>8301</v>
      </c>
      <c r="R3001">
        <f>ROUND(E3001/D3001*100,0)</f>
        <v>119</v>
      </c>
      <c r="S3001">
        <f>IFERROR(ROUND(E3001/O3001,2),0)</f>
        <v>80.25</v>
      </c>
      <c r="T3001" s="11" t="s">
        <v>8308</v>
      </c>
      <c r="U3001" t="s">
        <v>8310</v>
      </c>
    </row>
    <row r="3002" spans="1:21" ht="43.2" x14ac:dyDescent="0.3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5">
        <f t="shared" si="92"/>
        <v>42766.75</v>
      </c>
      <c r="K3002">
        <v>1484682670</v>
      </c>
      <c r="L3002" s="15">
        <f>(((K3002/60)/60)/24)+DATE(1970,1,1)</f>
        <v>42752.827199074076</v>
      </c>
      <c r="M3002" s="10">
        <f t="shared" si="93"/>
        <v>2017</v>
      </c>
      <c r="N3002" t="b">
        <v>0</v>
      </c>
      <c r="O3002">
        <v>8</v>
      </c>
      <c r="P3002" t="b">
        <v>1</v>
      </c>
      <c r="Q3002" t="s">
        <v>8301</v>
      </c>
      <c r="R3002">
        <f>ROUND(E3002/D3002*100,0)</f>
        <v>100</v>
      </c>
      <c r="S3002">
        <f>IFERROR(ROUND(E3002/O3002,2),0)</f>
        <v>62.5</v>
      </c>
      <c r="T3002" s="11" t="s">
        <v>8308</v>
      </c>
      <c r="U3002" t="s">
        <v>8310</v>
      </c>
    </row>
    <row r="3003" spans="1:21" ht="43.2" x14ac:dyDescent="0.3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5">
        <f t="shared" si="92"/>
        <v>42564.895625000005</v>
      </c>
      <c r="K3003">
        <v>1465853382</v>
      </c>
      <c r="L3003" s="15">
        <f>(((K3003/60)/60)/24)+DATE(1970,1,1)</f>
        <v>42534.895625000005</v>
      </c>
      <c r="M3003" s="10">
        <f t="shared" si="93"/>
        <v>2016</v>
      </c>
      <c r="N3003" t="b">
        <v>0</v>
      </c>
      <c r="O3003">
        <v>175</v>
      </c>
      <c r="P3003" t="b">
        <v>1</v>
      </c>
      <c r="Q3003" t="s">
        <v>8301</v>
      </c>
      <c r="R3003">
        <f>ROUND(E3003/D3003*100,0)</f>
        <v>319</v>
      </c>
      <c r="S3003">
        <f>IFERROR(ROUND(E3003/O3003,2),0)</f>
        <v>131.38</v>
      </c>
      <c r="T3003" s="11" t="s">
        <v>8308</v>
      </c>
      <c r="U3003" t="s">
        <v>8310</v>
      </c>
    </row>
    <row r="3004" spans="1:21" ht="28.8" x14ac:dyDescent="0.3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5">
        <f t="shared" si="92"/>
        <v>41269.83625</v>
      </c>
      <c r="K3004">
        <v>1353960252</v>
      </c>
      <c r="L3004" s="15">
        <f>(((K3004/60)/60)/24)+DATE(1970,1,1)</f>
        <v>41239.83625</v>
      </c>
      <c r="M3004" s="10">
        <f t="shared" si="93"/>
        <v>2012</v>
      </c>
      <c r="N3004" t="b">
        <v>0</v>
      </c>
      <c r="O3004">
        <v>104</v>
      </c>
      <c r="P3004" t="b">
        <v>1</v>
      </c>
      <c r="Q3004" t="s">
        <v>8301</v>
      </c>
      <c r="R3004">
        <f>ROUND(E3004/D3004*100,0)</f>
        <v>109</v>
      </c>
      <c r="S3004">
        <f>IFERROR(ROUND(E3004/O3004,2),0)</f>
        <v>73.03</v>
      </c>
      <c r="T3004" s="11" t="s">
        <v>8308</v>
      </c>
      <c r="U3004" t="s">
        <v>8310</v>
      </c>
    </row>
    <row r="3005" spans="1:21" ht="43.2" x14ac:dyDescent="0.3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5">
        <f t="shared" si="92"/>
        <v>42430.249305555553</v>
      </c>
      <c r="K3005">
        <v>1454098976</v>
      </c>
      <c r="L3005" s="15">
        <f>(((K3005/60)/60)/24)+DATE(1970,1,1)</f>
        <v>42398.849259259259</v>
      </c>
      <c r="M3005" s="10">
        <f t="shared" si="93"/>
        <v>2016</v>
      </c>
      <c r="N3005" t="b">
        <v>0</v>
      </c>
      <c r="O3005">
        <v>17</v>
      </c>
      <c r="P3005" t="b">
        <v>1</v>
      </c>
      <c r="Q3005" t="s">
        <v>8301</v>
      </c>
      <c r="R3005">
        <f>ROUND(E3005/D3005*100,0)</f>
        <v>101</v>
      </c>
      <c r="S3005">
        <f>IFERROR(ROUND(E3005/O3005,2),0)</f>
        <v>178.53</v>
      </c>
      <c r="T3005" s="11" t="s">
        <v>8308</v>
      </c>
      <c r="U3005" t="s">
        <v>8310</v>
      </c>
    </row>
    <row r="3006" spans="1:21" ht="57.6" x14ac:dyDescent="0.3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5">
        <f t="shared" si="92"/>
        <v>41958.922731481478</v>
      </c>
      <c r="K3006">
        <v>1413493724</v>
      </c>
      <c r="L3006" s="15">
        <f>(((K3006/60)/60)/24)+DATE(1970,1,1)</f>
        <v>41928.881064814814</v>
      </c>
      <c r="M3006" s="10">
        <f t="shared" si="93"/>
        <v>2014</v>
      </c>
      <c r="N3006" t="b">
        <v>0</v>
      </c>
      <c r="O3006">
        <v>277</v>
      </c>
      <c r="P3006" t="b">
        <v>1</v>
      </c>
      <c r="Q3006" t="s">
        <v>8301</v>
      </c>
      <c r="R3006">
        <f>ROUND(E3006/D3006*100,0)</f>
        <v>113</v>
      </c>
      <c r="S3006">
        <f>IFERROR(ROUND(E3006/O3006,2),0)</f>
        <v>162.91</v>
      </c>
      <c r="T3006" s="11" t="s">
        <v>8308</v>
      </c>
      <c r="U3006" t="s">
        <v>8310</v>
      </c>
    </row>
    <row r="3007" spans="1:21" ht="43.2" x14ac:dyDescent="0.3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5">
        <f t="shared" si="92"/>
        <v>41918.674826388888</v>
      </c>
      <c r="K3007">
        <v>1410019905</v>
      </c>
      <c r="L3007" s="15">
        <f>(((K3007/60)/60)/24)+DATE(1970,1,1)</f>
        <v>41888.674826388888</v>
      </c>
      <c r="M3007" s="10">
        <f t="shared" si="93"/>
        <v>2014</v>
      </c>
      <c r="N3007" t="b">
        <v>0</v>
      </c>
      <c r="O3007">
        <v>118</v>
      </c>
      <c r="P3007" t="b">
        <v>1</v>
      </c>
      <c r="Q3007" t="s">
        <v>8301</v>
      </c>
      <c r="R3007">
        <f>ROUND(E3007/D3007*100,0)</f>
        <v>120</v>
      </c>
      <c r="S3007">
        <f>IFERROR(ROUND(E3007/O3007,2),0)</f>
        <v>108.24</v>
      </c>
      <c r="T3007" s="11" t="s">
        <v>8308</v>
      </c>
      <c r="U3007" t="s">
        <v>8310</v>
      </c>
    </row>
    <row r="3008" spans="1:21" ht="28.8" x14ac:dyDescent="0.3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5">
        <f t="shared" si="92"/>
        <v>41987.756840277783</v>
      </c>
      <c r="K3008">
        <v>1415988591</v>
      </c>
      <c r="L3008" s="15">
        <f>(((K3008/60)/60)/24)+DATE(1970,1,1)</f>
        <v>41957.756840277783</v>
      </c>
      <c r="M3008" s="10">
        <f t="shared" si="93"/>
        <v>2014</v>
      </c>
      <c r="N3008" t="b">
        <v>0</v>
      </c>
      <c r="O3008">
        <v>97</v>
      </c>
      <c r="P3008" t="b">
        <v>1</v>
      </c>
      <c r="Q3008" t="s">
        <v>8301</v>
      </c>
      <c r="R3008">
        <f>ROUND(E3008/D3008*100,0)</f>
        <v>108</v>
      </c>
      <c r="S3008">
        <f>IFERROR(ROUND(E3008/O3008,2),0)</f>
        <v>88.87</v>
      </c>
      <c r="T3008" s="11" t="s">
        <v>8308</v>
      </c>
      <c r="U3008" t="s">
        <v>8310</v>
      </c>
    </row>
    <row r="3009" spans="1:21" ht="28.8" x14ac:dyDescent="0.3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5">
        <f t="shared" si="92"/>
        <v>42119.216238425928</v>
      </c>
      <c r="K3009">
        <v>1428124283</v>
      </c>
      <c r="L3009" s="15">
        <f>(((K3009/60)/60)/24)+DATE(1970,1,1)</f>
        <v>42098.216238425928</v>
      </c>
      <c r="M3009" s="10">
        <f t="shared" si="93"/>
        <v>2015</v>
      </c>
      <c r="N3009" t="b">
        <v>0</v>
      </c>
      <c r="O3009">
        <v>20</v>
      </c>
      <c r="P3009" t="b">
        <v>1</v>
      </c>
      <c r="Q3009" t="s">
        <v>8301</v>
      </c>
      <c r="R3009">
        <f>ROUND(E3009/D3009*100,0)</f>
        <v>180</v>
      </c>
      <c r="S3009">
        <f>IFERROR(ROUND(E3009/O3009,2),0)</f>
        <v>54</v>
      </c>
      <c r="T3009" s="11" t="s">
        <v>8308</v>
      </c>
      <c r="U3009" t="s">
        <v>8310</v>
      </c>
    </row>
    <row r="3010" spans="1:21" ht="43.2" x14ac:dyDescent="0.3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5">
        <f t="shared" si="92"/>
        <v>42390.212025462963</v>
      </c>
      <c r="K3010">
        <v>1450760719</v>
      </c>
      <c r="L3010" s="15">
        <f>(((K3010/60)/60)/24)+DATE(1970,1,1)</f>
        <v>42360.212025462963</v>
      </c>
      <c r="M3010" s="10">
        <f t="shared" si="93"/>
        <v>2015</v>
      </c>
      <c r="N3010" t="b">
        <v>0</v>
      </c>
      <c r="O3010">
        <v>26</v>
      </c>
      <c r="P3010" t="b">
        <v>1</v>
      </c>
      <c r="Q3010" t="s">
        <v>8301</v>
      </c>
      <c r="R3010">
        <f>ROUND(E3010/D3010*100,0)</f>
        <v>101</v>
      </c>
      <c r="S3010">
        <f>IFERROR(ROUND(E3010/O3010,2),0)</f>
        <v>116.73</v>
      </c>
      <c r="T3010" s="11" t="s">
        <v>8308</v>
      </c>
      <c r="U3010" t="s">
        <v>8310</v>
      </c>
    </row>
    <row r="3011" spans="1:21" ht="43.2" x14ac:dyDescent="0.3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5">
        <f t="shared" ref="J3011:J3074" si="94">(((I3011/60)/60)/24)+DATE(1970,1,1)</f>
        <v>41969.611574074079</v>
      </c>
      <c r="K3011">
        <v>1414417240</v>
      </c>
      <c r="L3011" s="15">
        <f>(((K3011/60)/60)/24)+DATE(1970,1,1)</f>
        <v>41939.569907407407</v>
      </c>
      <c r="M3011" s="10">
        <f t="shared" ref="M3011:M3074" si="95">YEAR(L3011)</f>
        <v>2014</v>
      </c>
      <c r="N3011" t="b">
        <v>0</v>
      </c>
      <c r="O3011">
        <v>128</v>
      </c>
      <c r="P3011" t="b">
        <v>1</v>
      </c>
      <c r="Q3011" t="s">
        <v>8301</v>
      </c>
      <c r="R3011">
        <f>ROUND(E3011/D3011*100,0)</f>
        <v>120</v>
      </c>
      <c r="S3011">
        <f>IFERROR(ROUND(E3011/O3011,2),0)</f>
        <v>233.9</v>
      </c>
      <c r="T3011" s="11" t="s">
        <v>8308</v>
      </c>
      <c r="U3011" t="s">
        <v>8310</v>
      </c>
    </row>
    <row r="3012" spans="1:21" ht="43.2" x14ac:dyDescent="0.3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5">
        <f t="shared" si="94"/>
        <v>42056.832395833335</v>
      </c>
      <c r="K3012">
        <v>1419364719</v>
      </c>
      <c r="L3012" s="15">
        <f>(((K3012/60)/60)/24)+DATE(1970,1,1)</f>
        <v>41996.832395833335</v>
      </c>
      <c r="M3012" s="10">
        <f t="shared" si="95"/>
        <v>2014</v>
      </c>
      <c r="N3012" t="b">
        <v>0</v>
      </c>
      <c r="O3012">
        <v>15</v>
      </c>
      <c r="P3012" t="b">
        <v>1</v>
      </c>
      <c r="Q3012" t="s">
        <v>8301</v>
      </c>
      <c r="R3012">
        <f>ROUND(E3012/D3012*100,0)</f>
        <v>158</v>
      </c>
      <c r="S3012">
        <f>IFERROR(ROUND(E3012/O3012,2),0)</f>
        <v>158</v>
      </c>
      <c r="T3012" s="11" t="s">
        <v>8308</v>
      </c>
      <c r="U3012" t="s">
        <v>8310</v>
      </c>
    </row>
    <row r="3013" spans="1:21" ht="43.2" x14ac:dyDescent="0.3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5">
        <f t="shared" si="94"/>
        <v>42361.957638888889</v>
      </c>
      <c r="K3013">
        <v>1448536516</v>
      </c>
      <c r="L3013" s="15">
        <f>(((K3013/60)/60)/24)+DATE(1970,1,1)</f>
        <v>42334.468935185185</v>
      </c>
      <c r="M3013" s="10">
        <f t="shared" si="95"/>
        <v>2015</v>
      </c>
      <c r="N3013" t="b">
        <v>0</v>
      </c>
      <c r="O3013">
        <v>25</v>
      </c>
      <c r="P3013" t="b">
        <v>1</v>
      </c>
      <c r="Q3013" t="s">
        <v>8301</v>
      </c>
      <c r="R3013">
        <f>ROUND(E3013/D3013*100,0)</f>
        <v>124</v>
      </c>
      <c r="S3013">
        <f>IFERROR(ROUND(E3013/O3013,2),0)</f>
        <v>14.84</v>
      </c>
      <c r="T3013" s="11" t="s">
        <v>8308</v>
      </c>
      <c r="U3013" t="s">
        <v>8310</v>
      </c>
    </row>
    <row r="3014" spans="1:21" ht="43.2" x14ac:dyDescent="0.3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5">
        <f t="shared" si="94"/>
        <v>42045.702893518523</v>
      </c>
      <c r="K3014">
        <v>1421772730</v>
      </c>
      <c r="L3014" s="15">
        <f>(((K3014/60)/60)/24)+DATE(1970,1,1)</f>
        <v>42024.702893518523</v>
      </c>
      <c r="M3014" s="10">
        <f t="shared" si="95"/>
        <v>2015</v>
      </c>
      <c r="N3014" t="b">
        <v>0</v>
      </c>
      <c r="O3014">
        <v>55</v>
      </c>
      <c r="P3014" t="b">
        <v>1</v>
      </c>
      <c r="Q3014" t="s">
        <v>8301</v>
      </c>
      <c r="R3014">
        <f>ROUND(E3014/D3014*100,0)</f>
        <v>117</v>
      </c>
      <c r="S3014">
        <f>IFERROR(ROUND(E3014/O3014,2),0)</f>
        <v>85.18</v>
      </c>
      <c r="T3014" s="11" t="s">
        <v>8308</v>
      </c>
      <c r="U3014" t="s">
        <v>8310</v>
      </c>
    </row>
    <row r="3015" spans="1:21" ht="43.2" x14ac:dyDescent="0.3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5">
        <f t="shared" si="94"/>
        <v>42176.836215277777</v>
      </c>
      <c r="K3015">
        <v>1432325049</v>
      </c>
      <c r="L3015" s="15">
        <f>(((K3015/60)/60)/24)+DATE(1970,1,1)</f>
        <v>42146.836215277777</v>
      </c>
      <c r="M3015" s="10">
        <f t="shared" si="95"/>
        <v>2015</v>
      </c>
      <c r="N3015" t="b">
        <v>0</v>
      </c>
      <c r="O3015">
        <v>107</v>
      </c>
      <c r="P3015" t="b">
        <v>1</v>
      </c>
      <c r="Q3015" t="s">
        <v>8301</v>
      </c>
      <c r="R3015">
        <f>ROUND(E3015/D3015*100,0)</f>
        <v>157</v>
      </c>
      <c r="S3015">
        <f>IFERROR(ROUND(E3015/O3015,2),0)</f>
        <v>146.69</v>
      </c>
      <c r="T3015" s="11" t="s">
        <v>8308</v>
      </c>
      <c r="U3015" t="s">
        <v>8310</v>
      </c>
    </row>
    <row r="3016" spans="1:21" ht="43.2" x14ac:dyDescent="0.3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5">
        <f t="shared" si="94"/>
        <v>41948.208333333336</v>
      </c>
      <c r="K3016">
        <v>1412737080</v>
      </c>
      <c r="L3016" s="15">
        <f>(((K3016/60)/60)/24)+DATE(1970,1,1)</f>
        <v>41920.123611111114</v>
      </c>
      <c r="M3016" s="10">
        <f t="shared" si="95"/>
        <v>2014</v>
      </c>
      <c r="N3016" t="b">
        <v>0</v>
      </c>
      <c r="O3016">
        <v>557</v>
      </c>
      <c r="P3016" t="b">
        <v>1</v>
      </c>
      <c r="Q3016" t="s">
        <v>8301</v>
      </c>
      <c r="R3016">
        <f>ROUND(E3016/D3016*100,0)</f>
        <v>113</v>
      </c>
      <c r="S3016">
        <f>IFERROR(ROUND(E3016/O3016,2),0)</f>
        <v>50.76</v>
      </c>
      <c r="T3016" s="11" t="s">
        <v>8308</v>
      </c>
      <c r="U3016" t="s">
        <v>8310</v>
      </c>
    </row>
    <row r="3017" spans="1:21" ht="43.2" x14ac:dyDescent="0.3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5">
        <f t="shared" si="94"/>
        <v>41801.166666666664</v>
      </c>
      <c r="K3017">
        <v>1401125238</v>
      </c>
      <c r="L3017" s="15">
        <f>(((K3017/60)/60)/24)+DATE(1970,1,1)</f>
        <v>41785.72729166667</v>
      </c>
      <c r="M3017" s="10">
        <f t="shared" si="95"/>
        <v>2014</v>
      </c>
      <c r="N3017" t="b">
        <v>0</v>
      </c>
      <c r="O3017">
        <v>40</v>
      </c>
      <c r="P3017" t="b">
        <v>1</v>
      </c>
      <c r="Q3017" t="s">
        <v>8301</v>
      </c>
      <c r="R3017">
        <f>ROUND(E3017/D3017*100,0)</f>
        <v>103</v>
      </c>
      <c r="S3017">
        <f>IFERROR(ROUND(E3017/O3017,2),0)</f>
        <v>87.7</v>
      </c>
      <c r="T3017" s="11" t="s">
        <v>8308</v>
      </c>
      <c r="U3017" t="s">
        <v>8310</v>
      </c>
    </row>
    <row r="3018" spans="1:21" ht="57.6" x14ac:dyDescent="0.3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5">
        <f t="shared" si="94"/>
        <v>41838.548055555555</v>
      </c>
      <c r="K3018">
        <v>1400504952</v>
      </c>
      <c r="L3018" s="15">
        <f>(((K3018/60)/60)/24)+DATE(1970,1,1)</f>
        <v>41778.548055555555</v>
      </c>
      <c r="M3018" s="10">
        <f t="shared" si="95"/>
        <v>2014</v>
      </c>
      <c r="N3018" t="b">
        <v>0</v>
      </c>
      <c r="O3018">
        <v>36</v>
      </c>
      <c r="P3018" t="b">
        <v>1</v>
      </c>
      <c r="Q3018" t="s">
        <v>8301</v>
      </c>
      <c r="R3018">
        <f>ROUND(E3018/D3018*100,0)</f>
        <v>103</v>
      </c>
      <c r="S3018">
        <f>IFERROR(ROUND(E3018/O3018,2),0)</f>
        <v>242.28</v>
      </c>
      <c r="T3018" s="11" t="s">
        <v>8308</v>
      </c>
      <c r="U3018" t="s">
        <v>8310</v>
      </c>
    </row>
    <row r="3019" spans="1:21" ht="43.2" x14ac:dyDescent="0.3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5">
        <f t="shared" si="94"/>
        <v>41871.850034722222</v>
      </c>
      <c r="K3019">
        <v>1405974243</v>
      </c>
      <c r="L3019" s="15">
        <f>(((K3019/60)/60)/24)+DATE(1970,1,1)</f>
        <v>41841.850034722222</v>
      </c>
      <c r="M3019" s="10">
        <f t="shared" si="95"/>
        <v>2014</v>
      </c>
      <c r="N3019" t="b">
        <v>0</v>
      </c>
      <c r="O3019">
        <v>159</v>
      </c>
      <c r="P3019" t="b">
        <v>1</v>
      </c>
      <c r="Q3019" t="s">
        <v>8301</v>
      </c>
      <c r="R3019">
        <f>ROUND(E3019/D3019*100,0)</f>
        <v>106</v>
      </c>
      <c r="S3019">
        <f>IFERROR(ROUND(E3019/O3019,2),0)</f>
        <v>146.44999999999999</v>
      </c>
      <c r="T3019" s="11" t="s">
        <v>8308</v>
      </c>
      <c r="U3019" t="s">
        <v>8310</v>
      </c>
    </row>
    <row r="3020" spans="1:21" ht="43.2" x14ac:dyDescent="0.3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5">
        <f t="shared" si="94"/>
        <v>42205.916666666672</v>
      </c>
      <c r="K3020">
        <v>1433747376</v>
      </c>
      <c r="L3020" s="15">
        <f>(((K3020/60)/60)/24)+DATE(1970,1,1)</f>
        <v>42163.29833333334</v>
      </c>
      <c r="M3020" s="10">
        <f t="shared" si="95"/>
        <v>2015</v>
      </c>
      <c r="N3020" t="b">
        <v>0</v>
      </c>
      <c r="O3020">
        <v>41</v>
      </c>
      <c r="P3020" t="b">
        <v>1</v>
      </c>
      <c r="Q3020" t="s">
        <v>8301</v>
      </c>
      <c r="R3020">
        <f>ROUND(E3020/D3020*100,0)</f>
        <v>101</v>
      </c>
      <c r="S3020">
        <f>IFERROR(ROUND(E3020/O3020,2),0)</f>
        <v>103.17</v>
      </c>
      <c r="T3020" s="11" t="s">
        <v>8308</v>
      </c>
      <c r="U3020" t="s">
        <v>8310</v>
      </c>
    </row>
    <row r="3021" spans="1:21" ht="43.2" x14ac:dyDescent="0.3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5">
        <f t="shared" si="94"/>
        <v>41786.125</v>
      </c>
      <c r="K3021">
        <v>1398801620</v>
      </c>
      <c r="L3021" s="15">
        <f>(((K3021/60)/60)/24)+DATE(1970,1,1)</f>
        <v>41758.833564814813</v>
      </c>
      <c r="M3021" s="10">
        <f t="shared" si="95"/>
        <v>2014</v>
      </c>
      <c r="N3021" t="b">
        <v>0</v>
      </c>
      <c r="O3021">
        <v>226</v>
      </c>
      <c r="P3021" t="b">
        <v>1</v>
      </c>
      <c r="Q3021" t="s">
        <v>8301</v>
      </c>
      <c r="R3021">
        <f>ROUND(E3021/D3021*100,0)</f>
        <v>121</v>
      </c>
      <c r="S3021">
        <f>IFERROR(ROUND(E3021/O3021,2),0)</f>
        <v>80.459999999999994</v>
      </c>
      <c r="T3021" s="11" t="s">
        <v>8308</v>
      </c>
      <c r="U3021" t="s">
        <v>8310</v>
      </c>
    </row>
    <row r="3022" spans="1:21" ht="43.2" x14ac:dyDescent="0.3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5">
        <f t="shared" si="94"/>
        <v>42230.846446759257</v>
      </c>
      <c r="K3022">
        <v>1434399533</v>
      </c>
      <c r="L3022" s="15">
        <f>(((K3022/60)/60)/24)+DATE(1970,1,1)</f>
        <v>42170.846446759257</v>
      </c>
      <c r="M3022" s="10">
        <f t="shared" si="95"/>
        <v>2015</v>
      </c>
      <c r="N3022" t="b">
        <v>0</v>
      </c>
      <c r="O3022">
        <v>30</v>
      </c>
      <c r="P3022" t="b">
        <v>1</v>
      </c>
      <c r="Q3022" t="s">
        <v>8301</v>
      </c>
      <c r="R3022">
        <f>ROUND(E3022/D3022*100,0)</f>
        <v>101</v>
      </c>
      <c r="S3022">
        <f>IFERROR(ROUND(E3022/O3022,2),0)</f>
        <v>234.67</v>
      </c>
      <c r="T3022" s="11" t="s">
        <v>8308</v>
      </c>
      <c r="U3022" t="s">
        <v>8310</v>
      </c>
    </row>
    <row r="3023" spans="1:21" ht="43.2" x14ac:dyDescent="0.3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5">
        <f t="shared" si="94"/>
        <v>42696.249305555553</v>
      </c>
      <c r="K3023">
        <v>1476715869</v>
      </c>
      <c r="L3023" s="15">
        <f>(((K3023/60)/60)/24)+DATE(1970,1,1)</f>
        <v>42660.618854166663</v>
      </c>
      <c r="M3023" s="10">
        <f t="shared" si="95"/>
        <v>2016</v>
      </c>
      <c r="N3023" t="b">
        <v>0</v>
      </c>
      <c r="O3023">
        <v>103</v>
      </c>
      <c r="P3023" t="b">
        <v>1</v>
      </c>
      <c r="Q3023" t="s">
        <v>8301</v>
      </c>
      <c r="R3023">
        <f>ROUND(E3023/D3023*100,0)</f>
        <v>116</v>
      </c>
      <c r="S3023">
        <f>IFERROR(ROUND(E3023/O3023,2),0)</f>
        <v>50.69</v>
      </c>
      <c r="T3023" s="11" t="s">
        <v>8308</v>
      </c>
      <c r="U3023" t="s">
        <v>8310</v>
      </c>
    </row>
    <row r="3024" spans="1:21" ht="43.2" x14ac:dyDescent="0.3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5">
        <f t="shared" si="94"/>
        <v>42609.95380787037</v>
      </c>
      <c r="K3024">
        <v>1468450409</v>
      </c>
      <c r="L3024" s="15">
        <f>(((K3024/60)/60)/24)+DATE(1970,1,1)</f>
        <v>42564.95380787037</v>
      </c>
      <c r="M3024" s="10">
        <f t="shared" si="95"/>
        <v>2016</v>
      </c>
      <c r="N3024" t="b">
        <v>0</v>
      </c>
      <c r="O3024">
        <v>62</v>
      </c>
      <c r="P3024" t="b">
        <v>1</v>
      </c>
      <c r="Q3024" t="s">
        <v>8301</v>
      </c>
      <c r="R3024">
        <f>ROUND(E3024/D3024*100,0)</f>
        <v>101</v>
      </c>
      <c r="S3024">
        <f>IFERROR(ROUND(E3024/O3024,2),0)</f>
        <v>162.71</v>
      </c>
      <c r="T3024" s="11" t="s">
        <v>8308</v>
      </c>
      <c r="U3024" t="s">
        <v>8310</v>
      </c>
    </row>
    <row r="3025" spans="1:21" ht="57.6" x14ac:dyDescent="0.3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5">
        <f t="shared" si="94"/>
        <v>42166.675763888896</v>
      </c>
      <c r="K3025">
        <v>1430151186</v>
      </c>
      <c r="L3025" s="15">
        <f>(((K3025/60)/60)/24)+DATE(1970,1,1)</f>
        <v>42121.675763888896</v>
      </c>
      <c r="M3025" s="10">
        <f t="shared" si="95"/>
        <v>2015</v>
      </c>
      <c r="N3025" t="b">
        <v>0</v>
      </c>
      <c r="O3025">
        <v>6</v>
      </c>
      <c r="P3025" t="b">
        <v>1</v>
      </c>
      <c r="Q3025" t="s">
        <v>8301</v>
      </c>
      <c r="R3025">
        <f>ROUND(E3025/D3025*100,0)</f>
        <v>103</v>
      </c>
      <c r="S3025">
        <f>IFERROR(ROUND(E3025/O3025,2),0)</f>
        <v>120.17</v>
      </c>
      <c r="T3025" s="11" t="s">
        <v>8308</v>
      </c>
      <c r="U3025" t="s">
        <v>8310</v>
      </c>
    </row>
    <row r="3026" spans="1:21" ht="43.2" x14ac:dyDescent="0.3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5">
        <f t="shared" si="94"/>
        <v>41188.993923611109</v>
      </c>
      <c r="K3026">
        <v>1346975475</v>
      </c>
      <c r="L3026" s="15">
        <f>(((K3026/60)/60)/24)+DATE(1970,1,1)</f>
        <v>41158.993923611109</v>
      </c>
      <c r="M3026" s="10">
        <f t="shared" si="95"/>
        <v>2012</v>
      </c>
      <c r="N3026" t="b">
        <v>0</v>
      </c>
      <c r="O3026">
        <v>182</v>
      </c>
      <c r="P3026" t="b">
        <v>1</v>
      </c>
      <c r="Q3026" t="s">
        <v>8301</v>
      </c>
      <c r="R3026">
        <f>ROUND(E3026/D3026*100,0)</f>
        <v>246</v>
      </c>
      <c r="S3026">
        <f>IFERROR(ROUND(E3026/O3026,2),0)</f>
        <v>67.7</v>
      </c>
      <c r="T3026" s="11" t="s">
        <v>8308</v>
      </c>
      <c r="U3026" t="s">
        <v>8310</v>
      </c>
    </row>
    <row r="3027" spans="1:21" ht="43.2" x14ac:dyDescent="0.3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5">
        <f t="shared" si="94"/>
        <v>41789.666666666664</v>
      </c>
      <c r="K3027">
        <v>1399032813</v>
      </c>
      <c r="L3027" s="15">
        <f>(((K3027/60)/60)/24)+DATE(1970,1,1)</f>
        <v>41761.509409722225</v>
      </c>
      <c r="M3027" s="10">
        <f t="shared" si="95"/>
        <v>2014</v>
      </c>
      <c r="N3027" t="b">
        <v>0</v>
      </c>
      <c r="O3027">
        <v>145</v>
      </c>
      <c r="P3027" t="b">
        <v>1</v>
      </c>
      <c r="Q3027" t="s">
        <v>8301</v>
      </c>
      <c r="R3027">
        <f>ROUND(E3027/D3027*100,0)</f>
        <v>302</v>
      </c>
      <c r="S3027">
        <f>IFERROR(ROUND(E3027/O3027,2),0)</f>
        <v>52.1</v>
      </c>
      <c r="T3027" s="11" t="s">
        <v>8308</v>
      </c>
      <c r="U3027" t="s">
        <v>8310</v>
      </c>
    </row>
    <row r="3028" spans="1:21" ht="57.6" x14ac:dyDescent="0.3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5">
        <f t="shared" si="94"/>
        <v>42797.459398148145</v>
      </c>
      <c r="K3028">
        <v>1487329292</v>
      </c>
      <c r="L3028" s="15">
        <f>(((K3028/60)/60)/24)+DATE(1970,1,1)</f>
        <v>42783.459398148145</v>
      </c>
      <c r="M3028" s="10">
        <f t="shared" si="95"/>
        <v>2017</v>
      </c>
      <c r="N3028" t="b">
        <v>0</v>
      </c>
      <c r="O3028">
        <v>25</v>
      </c>
      <c r="P3028" t="b">
        <v>1</v>
      </c>
      <c r="Q3028" t="s">
        <v>8301</v>
      </c>
      <c r="R3028">
        <f>ROUND(E3028/D3028*100,0)</f>
        <v>143</v>
      </c>
      <c r="S3028">
        <f>IFERROR(ROUND(E3028/O3028,2),0)</f>
        <v>51.6</v>
      </c>
      <c r="T3028" s="11" t="s">
        <v>8308</v>
      </c>
      <c r="U3028" t="s">
        <v>8310</v>
      </c>
    </row>
    <row r="3029" spans="1:21" ht="43.2" x14ac:dyDescent="0.3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5">
        <f t="shared" si="94"/>
        <v>42083.662627314814</v>
      </c>
      <c r="K3029">
        <v>1424278451</v>
      </c>
      <c r="L3029" s="15">
        <f>(((K3029/60)/60)/24)+DATE(1970,1,1)</f>
        <v>42053.704293981486</v>
      </c>
      <c r="M3029" s="10">
        <f t="shared" si="95"/>
        <v>2015</v>
      </c>
      <c r="N3029" t="b">
        <v>0</v>
      </c>
      <c r="O3029">
        <v>320</v>
      </c>
      <c r="P3029" t="b">
        <v>1</v>
      </c>
      <c r="Q3029" t="s">
        <v>8301</v>
      </c>
      <c r="R3029">
        <f>ROUND(E3029/D3029*100,0)</f>
        <v>131</v>
      </c>
      <c r="S3029">
        <f>IFERROR(ROUND(E3029/O3029,2),0)</f>
        <v>164.3</v>
      </c>
      <c r="T3029" s="11" t="s">
        <v>8308</v>
      </c>
      <c r="U3029" t="s">
        <v>8310</v>
      </c>
    </row>
    <row r="3030" spans="1:21" ht="28.8" x14ac:dyDescent="0.3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5">
        <f t="shared" si="94"/>
        <v>42597.264178240745</v>
      </c>
      <c r="K3030">
        <v>1468650025</v>
      </c>
      <c r="L3030" s="15">
        <f>(((K3030/60)/60)/24)+DATE(1970,1,1)</f>
        <v>42567.264178240745</v>
      </c>
      <c r="M3030" s="10">
        <f t="shared" si="95"/>
        <v>2016</v>
      </c>
      <c r="N3030" t="b">
        <v>0</v>
      </c>
      <c r="O3030">
        <v>99</v>
      </c>
      <c r="P3030" t="b">
        <v>1</v>
      </c>
      <c r="Q3030" t="s">
        <v>8301</v>
      </c>
      <c r="R3030">
        <f>ROUND(E3030/D3030*100,0)</f>
        <v>168</v>
      </c>
      <c r="S3030">
        <f>IFERROR(ROUND(E3030/O3030,2),0)</f>
        <v>84.86</v>
      </c>
      <c r="T3030" s="11" t="s">
        <v>8308</v>
      </c>
      <c r="U3030" t="s">
        <v>8310</v>
      </c>
    </row>
    <row r="3031" spans="1:21" ht="43.2" x14ac:dyDescent="0.3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5">
        <f t="shared" si="94"/>
        <v>41961.190972222219</v>
      </c>
      <c r="K3031">
        <v>1413824447</v>
      </c>
      <c r="L3031" s="15">
        <f>(((K3031/60)/60)/24)+DATE(1970,1,1)</f>
        <v>41932.708877314813</v>
      </c>
      <c r="M3031" s="10">
        <f t="shared" si="95"/>
        <v>2014</v>
      </c>
      <c r="N3031" t="b">
        <v>0</v>
      </c>
      <c r="O3031">
        <v>348</v>
      </c>
      <c r="P3031" t="b">
        <v>1</v>
      </c>
      <c r="Q3031" t="s">
        <v>8301</v>
      </c>
      <c r="R3031">
        <f>ROUND(E3031/D3031*100,0)</f>
        <v>110</v>
      </c>
      <c r="S3031">
        <f>IFERROR(ROUND(E3031/O3031,2),0)</f>
        <v>94.55</v>
      </c>
      <c r="T3031" s="11" t="s">
        <v>8308</v>
      </c>
      <c r="U3031" t="s">
        <v>8310</v>
      </c>
    </row>
    <row r="3032" spans="1:21" ht="43.2" x14ac:dyDescent="0.3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5">
        <f t="shared" si="94"/>
        <v>42263.747349537036</v>
      </c>
      <c r="K3032">
        <v>1439834171</v>
      </c>
      <c r="L3032" s="15">
        <f>(((K3032/60)/60)/24)+DATE(1970,1,1)</f>
        <v>42233.747349537036</v>
      </c>
      <c r="M3032" s="10">
        <f t="shared" si="95"/>
        <v>2015</v>
      </c>
      <c r="N3032" t="b">
        <v>0</v>
      </c>
      <c r="O3032">
        <v>41</v>
      </c>
      <c r="P3032" t="b">
        <v>1</v>
      </c>
      <c r="Q3032" t="s">
        <v>8301</v>
      </c>
      <c r="R3032">
        <f>ROUND(E3032/D3032*100,0)</f>
        <v>107</v>
      </c>
      <c r="S3032">
        <f>IFERROR(ROUND(E3032/O3032,2),0)</f>
        <v>45.54</v>
      </c>
      <c r="T3032" s="11" t="s">
        <v>8308</v>
      </c>
      <c r="U3032" t="s">
        <v>8310</v>
      </c>
    </row>
    <row r="3033" spans="1:21" ht="72" x14ac:dyDescent="0.3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5">
        <f t="shared" si="94"/>
        <v>42657.882488425923</v>
      </c>
      <c r="K3033">
        <v>1471295447</v>
      </c>
      <c r="L3033" s="15">
        <f>(((K3033/60)/60)/24)+DATE(1970,1,1)</f>
        <v>42597.882488425923</v>
      </c>
      <c r="M3033" s="10">
        <f t="shared" si="95"/>
        <v>2016</v>
      </c>
      <c r="N3033" t="b">
        <v>0</v>
      </c>
      <c r="O3033">
        <v>29</v>
      </c>
      <c r="P3033" t="b">
        <v>1</v>
      </c>
      <c r="Q3033" t="s">
        <v>8301</v>
      </c>
      <c r="R3033">
        <f>ROUND(E3033/D3033*100,0)</f>
        <v>100</v>
      </c>
      <c r="S3033">
        <f>IFERROR(ROUND(E3033/O3033,2),0)</f>
        <v>51.72</v>
      </c>
      <c r="T3033" s="11" t="s">
        <v>8308</v>
      </c>
      <c r="U3033" t="s">
        <v>8310</v>
      </c>
    </row>
    <row r="3034" spans="1:21" ht="43.2" x14ac:dyDescent="0.3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5">
        <f t="shared" si="94"/>
        <v>42258.044664351852</v>
      </c>
      <c r="K3034">
        <v>1439341459</v>
      </c>
      <c r="L3034" s="15">
        <f>(((K3034/60)/60)/24)+DATE(1970,1,1)</f>
        <v>42228.044664351852</v>
      </c>
      <c r="M3034" s="10">
        <f t="shared" si="95"/>
        <v>2015</v>
      </c>
      <c r="N3034" t="b">
        <v>0</v>
      </c>
      <c r="O3034">
        <v>25</v>
      </c>
      <c r="P3034" t="b">
        <v>1</v>
      </c>
      <c r="Q3034" t="s">
        <v>8301</v>
      </c>
      <c r="R3034">
        <f>ROUND(E3034/D3034*100,0)</f>
        <v>127</v>
      </c>
      <c r="S3034">
        <f>IFERROR(ROUND(E3034/O3034,2),0)</f>
        <v>50.88</v>
      </c>
      <c r="T3034" s="11" t="s">
        <v>8308</v>
      </c>
      <c r="U3034" t="s">
        <v>8310</v>
      </c>
    </row>
    <row r="3035" spans="1:21" ht="43.2" x14ac:dyDescent="0.3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5">
        <f t="shared" si="94"/>
        <v>42600.110243055555</v>
      </c>
      <c r="K3035">
        <v>1468895925</v>
      </c>
      <c r="L3035" s="15">
        <f>(((K3035/60)/60)/24)+DATE(1970,1,1)</f>
        <v>42570.110243055555</v>
      </c>
      <c r="M3035" s="10">
        <f t="shared" si="95"/>
        <v>2016</v>
      </c>
      <c r="N3035" t="b">
        <v>0</v>
      </c>
      <c r="O3035">
        <v>23</v>
      </c>
      <c r="P3035" t="b">
        <v>1</v>
      </c>
      <c r="Q3035" t="s">
        <v>8301</v>
      </c>
      <c r="R3035">
        <f>ROUND(E3035/D3035*100,0)</f>
        <v>147</v>
      </c>
      <c r="S3035">
        <f>IFERROR(ROUND(E3035/O3035,2),0)</f>
        <v>191.13</v>
      </c>
      <c r="T3035" s="11" t="s">
        <v>8308</v>
      </c>
      <c r="U3035" t="s">
        <v>8310</v>
      </c>
    </row>
    <row r="3036" spans="1:21" ht="72" x14ac:dyDescent="0.3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5">
        <f t="shared" si="94"/>
        <v>42675.165972222225</v>
      </c>
      <c r="K3036">
        <v>1475326255</v>
      </c>
      <c r="L3036" s="15">
        <f>(((K3036/60)/60)/24)+DATE(1970,1,1)</f>
        <v>42644.535358796296</v>
      </c>
      <c r="M3036" s="10">
        <f t="shared" si="95"/>
        <v>2016</v>
      </c>
      <c r="N3036" t="b">
        <v>0</v>
      </c>
      <c r="O3036">
        <v>1260</v>
      </c>
      <c r="P3036" t="b">
        <v>1</v>
      </c>
      <c r="Q3036" t="s">
        <v>8301</v>
      </c>
      <c r="R3036">
        <f>ROUND(E3036/D3036*100,0)</f>
        <v>113</v>
      </c>
      <c r="S3036">
        <f>IFERROR(ROUND(E3036/O3036,2),0)</f>
        <v>89.31</v>
      </c>
      <c r="T3036" s="11" t="s">
        <v>8308</v>
      </c>
      <c r="U3036" t="s">
        <v>8310</v>
      </c>
    </row>
    <row r="3037" spans="1:21" ht="28.8" x14ac:dyDescent="0.3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5">
        <f t="shared" si="94"/>
        <v>41398.560289351852</v>
      </c>
      <c r="K3037">
        <v>1365082009</v>
      </c>
      <c r="L3037" s="15">
        <f>(((K3037/60)/60)/24)+DATE(1970,1,1)</f>
        <v>41368.560289351852</v>
      </c>
      <c r="M3037" s="10">
        <f t="shared" si="95"/>
        <v>2013</v>
      </c>
      <c r="N3037" t="b">
        <v>0</v>
      </c>
      <c r="O3037">
        <v>307</v>
      </c>
      <c r="P3037" t="b">
        <v>1</v>
      </c>
      <c r="Q3037" t="s">
        <v>8301</v>
      </c>
      <c r="R3037">
        <f>ROUND(E3037/D3037*100,0)</f>
        <v>109</v>
      </c>
      <c r="S3037">
        <f>IFERROR(ROUND(E3037/O3037,2),0)</f>
        <v>88.59</v>
      </c>
      <c r="T3037" s="11" t="s">
        <v>8308</v>
      </c>
      <c r="U3037" t="s">
        <v>8310</v>
      </c>
    </row>
    <row r="3038" spans="1:21" ht="43.2" x14ac:dyDescent="0.3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5">
        <f t="shared" si="94"/>
        <v>41502.499305555553</v>
      </c>
      <c r="K3038">
        <v>1373568644</v>
      </c>
      <c r="L3038" s="15">
        <f>(((K3038/60)/60)/24)+DATE(1970,1,1)</f>
        <v>41466.785231481481</v>
      </c>
      <c r="M3038" s="10">
        <f t="shared" si="95"/>
        <v>2013</v>
      </c>
      <c r="N3038" t="b">
        <v>0</v>
      </c>
      <c r="O3038">
        <v>329</v>
      </c>
      <c r="P3038" t="b">
        <v>1</v>
      </c>
      <c r="Q3038" t="s">
        <v>8301</v>
      </c>
      <c r="R3038">
        <f>ROUND(E3038/D3038*100,0)</f>
        <v>127</v>
      </c>
      <c r="S3038">
        <f>IFERROR(ROUND(E3038/O3038,2),0)</f>
        <v>96.3</v>
      </c>
      <c r="T3038" s="11" t="s">
        <v>8308</v>
      </c>
      <c r="U3038" t="s">
        <v>8310</v>
      </c>
    </row>
    <row r="3039" spans="1:21" ht="57.6" x14ac:dyDescent="0.3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5">
        <f t="shared" si="94"/>
        <v>40453.207638888889</v>
      </c>
      <c r="K3039">
        <v>1279574773</v>
      </c>
      <c r="L3039" s="15">
        <f>(((K3039/60)/60)/24)+DATE(1970,1,1)</f>
        <v>40378.893206018518</v>
      </c>
      <c r="M3039" s="10">
        <f t="shared" si="95"/>
        <v>2010</v>
      </c>
      <c r="N3039" t="b">
        <v>0</v>
      </c>
      <c r="O3039">
        <v>32</v>
      </c>
      <c r="P3039" t="b">
        <v>1</v>
      </c>
      <c r="Q3039" t="s">
        <v>8301</v>
      </c>
      <c r="R3039">
        <f>ROUND(E3039/D3039*100,0)</f>
        <v>213</v>
      </c>
      <c r="S3039">
        <f>IFERROR(ROUND(E3039/O3039,2),0)</f>
        <v>33.31</v>
      </c>
      <c r="T3039" s="11" t="s">
        <v>8308</v>
      </c>
      <c r="U3039" t="s">
        <v>8310</v>
      </c>
    </row>
    <row r="3040" spans="1:21" ht="43.2" x14ac:dyDescent="0.3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5">
        <f t="shared" si="94"/>
        <v>42433.252280092594</v>
      </c>
      <c r="K3040">
        <v>1451887397</v>
      </c>
      <c r="L3040" s="15">
        <f>(((K3040/60)/60)/24)+DATE(1970,1,1)</f>
        <v>42373.252280092594</v>
      </c>
      <c r="M3040" s="10">
        <f t="shared" si="95"/>
        <v>2016</v>
      </c>
      <c r="N3040" t="b">
        <v>0</v>
      </c>
      <c r="O3040">
        <v>27</v>
      </c>
      <c r="P3040" t="b">
        <v>1</v>
      </c>
      <c r="Q3040" t="s">
        <v>8301</v>
      </c>
      <c r="R3040">
        <f>ROUND(E3040/D3040*100,0)</f>
        <v>101</v>
      </c>
      <c r="S3040">
        <f>IFERROR(ROUND(E3040/O3040,2),0)</f>
        <v>37.22</v>
      </c>
      <c r="T3040" s="11" t="s">
        <v>8308</v>
      </c>
      <c r="U3040" t="s">
        <v>8310</v>
      </c>
    </row>
    <row r="3041" spans="1:21" ht="43.2" x14ac:dyDescent="0.3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5">
        <f t="shared" si="94"/>
        <v>41637.332638888889</v>
      </c>
      <c r="K3041">
        <v>1386011038</v>
      </c>
      <c r="L3041" s="15">
        <f>(((K3041/60)/60)/24)+DATE(1970,1,1)</f>
        <v>41610.794421296298</v>
      </c>
      <c r="M3041" s="10">
        <f t="shared" si="95"/>
        <v>2013</v>
      </c>
      <c r="N3041" t="b">
        <v>0</v>
      </c>
      <c r="O3041">
        <v>236</v>
      </c>
      <c r="P3041" t="b">
        <v>1</v>
      </c>
      <c r="Q3041" t="s">
        <v>8301</v>
      </c>
      <c r="R3041">
        <f>ROUND(E3041/D3041*100,0)</f>
        <v>109</v>
      </c>
      <c r="S3041">
        <f>IFERROR(ROUND(E3041/O3041,2),0)</f>
        <v>92.13</v>
      </c>
      <c r="T3041" s="11" t="s">
        <v>8308</v>
      </c>
      <c r="U3041" t="s">
        <v>8310</v>
      </c>
    </row>
    <row r="3042" spans="1:21" ht="43.2" x14ac:dyDescent="0.3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5">
        <f t="shared" si="94"/>
        <v>42181.958333333328</v>
      </c>
      <c r="K3042">
        <v>1434999621</v>
      </c>
      <c r="L3042" s="15">
        <f>(((K3042/60)/60)/24)+DATE(1970,1,1)</f>
        <v>42177.791909722218</v>
      </c>
      <c r="M3042" s="10">
        <f t="shared" si="95"/>
        <v>2015</v>
      </c>
      <c r="N3042" t="b">
        <v>0</v>
      </c>
      <c r="O3042">
        <v>42</v>
      </c>
      <c r="P3042" t="b">
        <v>1</v>
      </c>
      <c r="Q3042" t="s">
        <v>8301</v>
      </c>
      <c r="R3042">
        <f>ROUND(E3042/D3042*100,0)</f>
        <v>108</v>
      </c>
      <c r="S3042">
        <f>IFERROR(ROUND(E3042/O3042,2),0)</f>
        <v>76.790000000000006</v>
      </c>
      <c r="T3042" s="11" t="s">
        <v>8308</v>
      </c>
      <c r="U3042" t="s">
        <v>8310</v>
      </c>
    </row>
    <row r="3043" spans="1:21" ht="28.8" x14ac:dyDescent="0.3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5">
        <f t="shared" si="94"/>
        <v>42389.868611111116</v>
      </c>
      <c r="K3043">
        <v>1450731048</v>
      </c>
      <c r="L3043" s="15">
        <f>(((K3043/60)/60)/24)+DATE(1970,1,1)</f>
        <v>42359.868611111116</v>
      </c>
      <c r="M3043" s="10">
        <f t="shared" si="95"/>
        <v>2015</v>
      </c>
      <c r="N3043" t="b">
        <v>0</v>
      </c>
      <c r="O3043">
        <v>95</v>
      </c>
      <c r="P3043" t="b">
        <v>1</v>
      </c>
      <c r="Q3043" t="s">
        <v>8301</v>
      </c>
      <c r="R3043">
        <f>ROUND(E3043/D3043*100,0)</f>
        <v>110</v>
      </c>
      <c r="S3043">
        <f>IFERROR(ROUND(E3043/O3043,2),0)</f>
        <v>96.53</v>
      </c>
      <c r="T3043" s="11" t="s">
        <v>8308</v>
      </c>
      <c r="U3043" t="s">
        <v>8310</v>
      </c>
    </row>
    <row r="3044" spans="1:21" ht="57.6" x14ac:dyDescent="0.3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5">
        <f t="shared" si="94"/>
        <v>42283.688043981485</v>
      </c>
      <c r="K3044">
        <v>1441557047</v>
      </c>
      <c r="L3044" s="15">
        <f>(((K3044/60)/60)/24)+DATE(1970,1,1)</f>
        <v>42253.688043981485</v>
      </c>
      <c r="M3044" s="10">
        <f t="shared" si="95"/>
        <v>2015</v>
      </c>
      <c r="N3044" t="b">
        <v>0</v>
      </c>
      <c r="O3044">
        <v>37</v>
      </c>
      <c r="P3044" t="b">
        <v>1</v>
      </c>
      <c r="Q3044" t="s">
        <v>8301</v>
      </c>
      <c r="R3044">
        <f>ROUND(E3044/D3044*100,0)</f>
        <v>128</v>
      </c>
      <c r="S3044">
        <f>IFERROR(ROUND(E3044/O3044,2),0)</f>
        <v>51.89</v>
      </c>
      <c r="T3044" s="11" t="s">
        <v>8308</v>
      </c>
      <c r="U3044" t="s">
        <v>8310</v>
      </c>
    </row>
    <row r="3045" spans="1:21" ht="43.2" x14ac:dyDescent="0.3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5">
        <f t="shared" si="94"/>
        <v>42110.118055555555</v>
      </c>
      <c r="K3045">
        <v>1426815699</v>
      </c>
      <c r="L3045" s="15">
        <f>(((K3045/60)/60)/24)+DATE(1970,1,1)</f>
        <v>42083.070590277777</v>
      </c>
      <c r="M3045" s="10">
        <f t="shared" si="95"/>
        <v>2015</v>
      </c>
      <c r="N3045" t="b">
        <v>0</v>
      </c>
      <c r="O3045">
        <v>128</v>
      </c>
      <c r="P3045" t="b">
        <v>1</v>
      </c>
      <c r="Q3045" t="s">
        <v>8301</v>
      </c>
      <c r="R3045">
        <f>ROUND(E3045/D3045*100,0)</f>
        <v>110</v>
      </c>
      <c r="S3045">
        <f>IFERROR(ROUND(E3045/O3045,2),0)</f>
        <v>128.91</v>
      </c>
      <c r="T3045" s="11" t="s">
        <v>8308</v>
      </c>
      <c r="U3045" t="s">
        <v>8310</v>
      </c>
    </row>
    <row r="3046" spans="1:21" ht="43.2" x14ac:dyDescent="0.3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5">
        <f t="shared" si="94"/>
        <v>42402.7268287037</v>
      </c>
      <c r="K3046">
        <v>1453137998</v>
      </c>
      <c r="L3046" s="15">
        <f>(((K3046/60)/60)/24)+DATE(1970,1,1)</f>
        <v>42387.7268287037</v>
      </c>
      <c r="M3046" s="10">
        <f t="shared" si="95"/>
        <v>2016</v>
      </c>
      <c r="N3046" t="b">
        <v>0</v>
      </c>
      <c r="O3046">
        <v>156</v>
      </c>
      <c r="P3046" t="b">
        <v>1</v>
      </c>
      <c r="Q3046" t="s">
        <v>8301</v>
      </c>
      <c r="R3046">
        <f>ROUND(E3046/D3046*100,0)</f>
        <v>109</v>
      </c>
      <c r="S3046">
        <f>IFERROR(ROUND(E3046/O3046,2),0)</f>
        <v>84.11</v>
      </c>
      <c r="T3046" s="11" t="s">
        <v>8308</v>
      </c>
      <c r="U3046" t="s">
        <v>8310</v>
      </c>
    </row>
    <row r="3047" spans="1:21" ht="43.2" x14ac:dyDescent="0.3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5">
        <f t="shared" si="94"/>
        <v>41873.155729166669</v>
      </c>
      <c r="K3047">
        <v>1406087055</v>
      </c>
      <c r="L3047" s="15">
        <f>(((K3047/60)/60)/24)+DATE(1970,1,1)</f>
        <v>41843.155729166669</v>
      </c>
      <c r="M3047" s="10">
        <f t="shared" si="95"/>
        <v>2014</v>
      </c>
      <c r="N3047" t="b">
        <v>0</v>
      </c>
      <c r="O3047">
        <v>64</v>
      </c>
      <c r="P3047" t="b">
        <v>1</v>
      </c>
      <c r="Q3047" t="s">
        <v>8301</v>
      </c>
      <c r="R3047">
        <f>ROUND(E3047/D3047*100,0)</f>
        <v>133</v>
      </c>
      <c r="S3047">
        <f>IFERROR(ROUND(E3047/O3047,2),0)</f>
        <v>82.94</v>
      </c>
      <c r="T3047" s="11" t="s">
        <v>8308</v>
      </c>
      <c r="U3047" t="s">
        <v>8310</v>
      </c>
    </row>
    <row r="3048" spans="1:21" ht="57.6" x14ac:dyDescent="0.3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5">
        <f t="shared" si="94"/>
        <v>41892.202777777777</v>
      </c>
      <c r="K3048">
        <v>1407784586</v>
      </c>
      <c r="L3048" s="15">
        <f>(((K3048/60)/60)/24)+DATE(1970,1,1)</f>
        <v>41862.803078703706</v>
      </c>
      <c r="M3048" s="10">
        <f t="shared" si="95"/>
        <v>2014</v>
      </c>
      <c r="N3048" t="b">
        <v>0</v>
      </c>
      <c r="O3048">
        <v>58</v>
      </c>
      <c r="P3048" t="b">
        <v>1</v>
      </c>
      <c r="Q3048" t="s">
        <v>8301</v>
      </c>
      <c r="R3048">
        <f>ROUND(E3048/D3048*100,0)</f>
        <v>191</v>
      </c>
      <c r="S3048">
        <f>IFERROR(ROUND(E3048/O3048,2),0)</f>
        <v>259.95</v>
      </c>
      <c r="T3048" s="11" t="s">
        <v>8308</v>
      </c>
      <c r="U3048" t="s">
        <v>8310</v>
      </c>
    </row>
    <row r="3049" spans="1:21" ht="43.2" x14ac:dyDescent="0.3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5">
        <f t="shared" si="94"/>
        <v>42487.552777777775</v>
      </c>
      <c r="K3049">
        <v>1457999054</v>
      </c>
      <c r="L3049" s="15">
        <f>(((K3049/60)/60)/24)+DATE(1970,1,1)</f>
        <v>42443.989050925928</v>
      </c>
      <c r="M3049" s="10">
        <f t="shared" si="95"/>
        <v>2016</v>
      </c>
      <c r="N3049" t="b">
        <v>0</v>
      </c>
      <c r="O3049">
        <v>20</v>
      </c>
      <c r="P3049" t="b">
        <v>1</v>
      </c>
      <c r="Q3049" t="s">
        <v>8301</v>
      </c>
      <c r="R3049">
        <f>ROUND(E3049/D3049*100,0)</f>
        <v>149</v>
      </c>
      <c r="S3049">
        <f>IFERROR(ROUND(E3049/O3049,2),0)</f>
        <v>37.25</v>
      </c>
      <c r="T3049" s="11" t="s">
        <v>8308</v>
      </c>
      <c r="U3049" t="s">
        <v>8310</v>
      </c>
    </row>
    <row r="3050" spans="1:21" ht="43.2" x14ac:dyDescent="0.3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5">
        <f t="shared" si="94"/>
        <v>42004.890277777777</v>
      </c>
      <c r="K3050">
        <v>1417556262</v>
      </c>
      <c r="L3050" s="15">
        <f>(((K3050/60)/60)/24)+DATE(1970,1,1)</f>
        <v>41975.901180555549</v>
      </c>
      <c r="M3050" s="10">
        <f t="shared" si="95"/>
        <v>2014</v>
      </c>
      <c r="N3050" t="b">
        <v>0</v>
      </c>
      <c r="O3050">
        <v>47</v>
      </c>
      <c r="P3050" t="b">
        <v>1</v>
      </c>
      <c r="Q3050" t="s">
        <v>8301</v>
      </c>
      <c r="R3050">
        <f>ROUND(E3050/D3050*100,0)</f>
        <v>166</v>
      </c>
      <c r="S3050">
        <f>IFERROR(ROUND(E3050/O3050,2),0)</f>
        <v>177.02</v>
      </c>
      <c r="T3050" s="11" t="s">
        <v>8308</v>
      </c>
      <c r="U3050" t="s">
        <v>8310</v>
      </c>
    </row>
    <row r="3051" spans="1:21" ht="57.6" x14ac:dyDescent="0.3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5">
        <f t="shared" si="94"/>
        <v>42169.014525462961</v>
      </c>
      <c r="K3051">
        <v>1431649255</v>
      </c>
      <c r="L3051" s="15">
        <f>(((K3051/60)/60)/24)+DATE(1970,1,1)</f>
        <v>42139.014525462961</v>
      </c>
      <c r="M3051" s="10">
        <f t="shared" si="95"/>
        <v>2015</v>
      </c>
      <c r="N3051" t="b">
        <v>0</v>
      </c>
      <c r="O3051">
        <v>54</v>
      </c>
      <c r="P3051" t="b">
        <v>1</v>
      </c>
      <c r="Q3051" t="s">
        <v>8301</v>
      </c>
      <c r="R3051">
        <f>ROUND(E3051/D3051*100,0)</f>
        <v>107</v>
      </c>
      <c r="S3051">
        <f>IFERROR(ROUND(E3051/O3051,2),0)</f>
        <v>74.069999999999993</v>
      </c>
      <c r="T3051" s="11" t="s">
        <v>8308</v>
      </c>
      <c r="U3051" t="s">
        <v>8310</v>
      </c>
    </row>
    <row r="3052" spans="1:21" ht="28.8" x14ac:dyDescent="0.3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5">
        <f t="shared" si="94"/>
        <v>42495.16851851852</v>
      </c>
      <c r="K3052">
        <v>1459828960</v>
      </c>
      <c r="L3052" s="15">
        <f>(((K3052/60)/60)/24)+DATE(1970,1,1)</f>
        <v>42465.16851851852</v>
      </c>
      <c r="M3052" s="10">
        <f t="shared" si="95"/>
        <v>2016</v>
      </c>
      <c r="N3052" t="b">
        <v>0</v>
      </c>
      <c r="O3052">
        <v>9</v>
      </c>
      <c r="P3052" t="b">
        <v>1</v>
      </c>
      <c r="Q3052" t="s">
        <v>8301</v>
      </c>
      <c r="R3052">
        <f>ROUND(E3052/D3052*100,0)</f>
        <v>106</v>
      </c>
      <c r="S3052">
        <f>IFERROR(ROUND(E3052/O3052,2),0)</f>
        <v>70.67</v>
      </c>
      <c r="T3052" s="11" t="s">
        <v>8308</v>
      </c>
      <c r="U3052" t="s">
        <v>8310</v>
      </c>
    </row>
    <row r="3053" spans="1:21" ht="57.6" x14ac:dyDescent="0.3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5">
        <f t="shared" si="94"/>
        <v>42774.416030092587</v>
      </c>
      <c r="K3053">
        <v>1483955945</v>
      </c>
      <c r="L3053" s="15">
        <f>(((K3053/60)/60)/24)+DATE(1970,1,1)</f>
        <v>42744.416030092587</v>
      </c>
      <c r="M3053" s="10">
        <f t="shared" si="95"/>
        <v>2017</v>
      </c>
      <c r="N3053" t="b">
        <v>1</v>
      </c>
      <c r="O3053">
        <v>35</v>
      </c>
      <c r="P3053" t="b">
        <v>0</v>
      </c>
      <c r="Q3053" t="s">
        <v>8301</v>
      </c>
      <c r="R3053">
        <f>ROUND(E3053/D3053*100,0)</f>
        <v>24</v>
      </c>
      <c r="S3053">
        <f>IFERROR(ROUND(E3053/O3053,2),0)</f>
        <v>23.63</v>
      </c>
      <c r="T3053" s="11" t="s">
        <v>8308</v>
      </c>
      <c r="U3053" t="s">
        <v>8310</v>
      </c>
    </row>
    <row r="3054" spans="1:21" ht="43.2" x14ac:dyDescent="0.3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5">
        <f t="shared" si="94"/>
        <v>42152.665972222225</v>
      </c>
      <c r="K3054">
        <v>1430237094</v>
      </c>
      <c r="L3054" s="15">
        <f>(((K3054/60)/60)/24)+DATE(1970,1,1)</f>
        <v>42122.670069444444</v>
      </c>
      <c r="M3054" s="10">
        <f t="shared" si="95"/>
        <v>2015</v>
      </c>
      <c r="N3054" t="b">
        <v>0</v>
      </c>
      <c r="O3054">
        <v>2</v>
      </c>
      <c r="P3054" t="b">
        <v>0</v>
      </c>
      <c r="Q3054" t="s">
        <v>8301</v>
      </c>
      <c r="R3054">
        <f>ROUND(E3054/D3054*100,0)</f>
        <v>0</v>
      </c>
      <c r="S3054">
        <f>IFERROR(ROUND(E3054/O3054,2),0)</f>
        <v>37.5</v>
      </c>
      <c r="T3054" s="11" t="s">
        <v>8308</v>
      </c>
      <c r="U3054" t="s">
        <v>8310</v>
      </c>
    </row>
    <row r="3055" spans="1:21" ht="57.6" x14ac:dyDescent="0.3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5">
        <f t="shared" si="94"/>
        <v>41914.165972222225</v>
      </c>
      <c r="K3055">
        <v>1407781013</v>
      </c>
      <c r="L3055" s="15">
        <f>(((K3055/60)/60)/24)+DATE(1970,1,1)</f>
        <v>41862.761724537035</v>
      </c>
      <c r="M3055" s="10">
        <f t="shared" si="95"/>
        <v>2014</v>
      </c>
      <c r="N3055" t="b">
        <v>0</v>
      </c>
      <c r="O3055">
        <v>3</v>
      </c>
      <c r="P3055" t="b">
        <v>0</v>
      </c>
      <c r="Q3055" t="s">
        <v>8301</v>
      </c>
      <c r="R3055">
        <f>ROUND(E3055/D3055*100,0)</f>
        <v>0</v>
      </c>
      <c r="S3055">
        <f>IFERROR(ROUND(E3055/O3055,2),0)</f>
        <v>13.33</v>
      </c>
      <c r="T3055" s="11" t="s">
        <v>8308</v>
      </c>
      <c r="U3055" t="s">
        <v>8310</v>
      </c>
    </row>
    <row r="3056" spans="1:21" ht="43.2" x14ac:dyDescent="0.3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5">
        <f t="shared" si="94"/>
        <v>42065.044444444444</v>
      </c>
      <c r="K3056">
        <v>1422043154</v>
      </c>
      <c r="L3056" s="15">
        <f>(((K3056/60)/60)/24)+DATE(1970,1,1)</f>
        <v>42027.832800925928</v>
      </c>
      <c r="M3056" s="10">
        <f t="shared" si="95"/>
        <v>2015</v>
      </c>
      <c r="N3056" t="b">
        <v>0</v>
      </c>
      <c r="O3056">
        <v>0</v>
      </c>
      <c r="P3056" t="b">
        <v>0</v>
      </c>
      <c r="Q3056" t="s">
        <v>8301</v>
      </c>
      <c r="R3056">
        <f>ROUND(E3056/D3056*100,0)</f>
        <v>0</v>
      </c>
      <c r="S3056">
        <f>IFERROR(ROUND(E3056/O3056,2),0)</f>
        <v>0</v>
      </c>
      <c r="T3056" s="11" t="s">
        <v>8308</v>
      </c>
      <c r="U3056" t="s">
        <v>8310</v>
      </c>
    </row>
    <row r="3057" spans="1:21" ht="43.2" x14ac:dyDescent="0.3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5">
        <f t="shared" si="94"/>
        <v>42013.95821759259</v>
      </c>
      <c r="K3057">
        <v>1415660390</v>
      </c>
      <c r="L3057" s="15">
        <f>(((K3057/60)/60)/24)+DATE(1970,1,1)</f>
        <v>41953.95821759259</v>
      </c>
      <c r="M3057" s="10">
        <f t="shared" si="95"/>
        <v>2014</v>
      </c>
      <c r="N3057" t="b">
        <v>0</v>
      </c>
      <c r="O3057">
        <v>1</v>
      </c>
      <c r="P3057" t="b">
        <v>0</v>
      </c>
      <c r="Q3057" t="s">
        <v>8301</v>
      </c>
      <c r="R3057">
        <f>ROUND(E3057/D3057*100,0)</f>
        <v>0</v>
      </c>
      <c r="S3057">
        <f>IFERROR(ROUND(E3057/O3057,2),0)</f>
        <v>1</v>
      </c>
      <c r="T3057" s="11" t="s">
        <v>8308</v>
      </c>
      <c r="U3057" t="s">
        <v>8310</v>
      </c>
    </row>
    <row r="3058" spans="1:21" ht="43.2" x14ac:dyDescent="0.3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5">
        <f t="shared" si="94"/>
        <v>41911.636388888888</v>
      </c>
      <c r="K3058">
        <v>1406819784</v>
      </c>
      <c r="L3058" s="15">
        <f>(((K3058/60)/60)/24)+DATE(1970,1,1)</f>
        <v>41851.636388888888</v>
      </c>
      <c r="M3058" s="10">
        <f t="shared" si="95"/>
        <v>2014</v>
      </c>
      <c r="N3058" t="b">
        <v>0</v>
      </c>
      <c r="O3058">
        <v>0</v>
      </c>
      <c r="P3058" t="b">
        <v>0</v>
      </c>
      <c r="Q3058" t="s">
        <v>8301</v>
      </c>
      <c r="R3058">
        <f>ROUND(E3058/D3058*100,0)</f>
        <v>0</v>
      </c>
      <c r="S3058">
        <f>IFERROR(ROUND(E3058/O3058,2),0)</f>
        <v>0</v>
      </c>
      <c r="T3058" s="11" t="s">
        <v>8308</v>
      </c>
      <c r="U3058" t="s">
        <v>8310</v>
      </c>
    </row>
    <row r="3059" spans="1:21" ht="43.2" x14ac:dyDescent="0.3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5">
        <f t="shared" si="94"/>
        <v>42463.608923611115</v>
      </c>
      <c r="K3059">
        <v>1457105811</v>
      </c>
      <c r="L3059" s="15">
        <f>(((K3059/60)/60)/24)+DATE(1970,1,1)</f>
        <v>42433.650590277779</v>
      </c>
      <c r="M3059" s="10">
        <f t="shared" si="95"/>
        <v>2016</v>
      </c>
      <c r="N3059" t="b">
        <v>0</v>
      </c>
      <c r="O3059">
        <v>0</v>
      </c>
      <c r="P3059" t="b">
        <v>0</v>
      </c>
      <c r="Q3059" t="s">
        <v>8301</v>
      </c>
      <c r="R3059">
        <f>ROUND(E3059/D3059*100,0)</f>
        <v>0</v>
      </c>
      <c r="S3059">
        <f>IFERROR(ROUND(E3059/O3059,2),0)</f>
        <v>0</v>
      </c>
      <c r="T3059" s="11" t="s">
        <v>8308</v>
      </c>
      <c r="U3059" t="s">
        <v>8310</v>
      </c>
    </row>
    <row r="3060" spans="1:21" ht="57.6" x14ac:dyDescent="0.3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5">
        <f t="shared" si="94"/>
        <v>42510.374305555553</v>
      </c>
      <c r="K3060">
        <v>1459414740</v>
      </c>
      <c r="L3060" s="15">
        <f>(((K3060/60)/60)/24)+DATE(1970,1,1)</f>
        <v>42460.374305555553</v>
      </c>
      <c r="M3060" s="10">
        <f t="shared" si="95"/>
        <v>2016</v>
      </c>
      <c r="N3060" t="b">
        <v>0</v>
      </c>
      <c r="O3060">
        <v>3</v>
      </c>
      <c r="P3060" t="b">
        <v>0</v>
      </c>
      <c r="Q3060" t="s">
        <v>8301</v>
      </c>
      <c r="R3060">
        <f>ROUND(E3060/D3060*100,0)</f>
        <v>0</v>
      </c>
      <c r="S3060">
        <f>IFERROR(ROUND(E3060/O3060,2),0)</f>
        <v>1</v>
      </c>
      <c r="T3060" s="11" t="s">
        <v>8308</v>
      </c>
      <c r="U3060" t="s">
        <v>8310</v>
      </c>
    </row>
    <row r="3061" spans="1:21" ht="43.2" x14ac:dyDescent="0.3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5">
        <f t="shared" si="94"/>
        <v>41859.935717592591</v>
      </c>
      <c r="K3061">
        <v>1404944846</v>
      </c>
      <c r="L3061" s="15">
        <f>(((K3061/60)/60)/24)+DATE(1970,1,1)</f>
        <v>41829.935717592591</v>
      </c>
      <c r="M3061" s="10">
        <f t="shared" si="95"/>
        <v>2014</v>
      </c>
      <c r="N3061" t="b">
        <v>0</v>
      </c>
      <c r="O3061">
        <v>11</v>
      </c>
      <c r="P3061" t="b">
        <v>0</v>
      </c>
      <c r="Q3061" t="s">
        <v>8301</v>
      </c>
      <c r="R3061">
        <f>ROUND(E3061/D3061*100,0)</f>
        <v>3</v>
      </c>
      <c r="S3061">
        <f>IFERROR(ROUND(E3061/O3061,2),0)</f>
        <v>41</v>
      </c>
      <c r="T3061" s="11" t="s">
        <v>8308</v>
      </c>
      <c r="U3061" t="s">
        <v>8310</v>
      </c>
    </row>
    <row r="3062" spans="1:21" ht="28.8" x14ac:dyDescent="0.3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5">
        <f t="shared" si="94"/>
        <v>42275.274699074071</v>
      </c>
      <c r="K3062">
        <v>1440830134</v>
      </c>
      <c r="L3062" s="15">
        <f>(((K3062/60)/60)/24)+DATE(1970,1,1)</f>
        <v>42245.274699074071</v>
      </c>
      <c r="M3062" s="10">
        <f t="shared" si="95"/>
        <v>2015</v>
      </c>
      <c r="N3062" t="b">
        <v>0</v>
      </c>
      <c r="O3062">
        <v>6</v>
      </c>
      <c r="P3062" t="b">
        <v>0</v>
      </c>
      <c r="Q3062" t="s">
        <v>8301</v>
      </c>
      <c r="R3062">
        <f>ROUND(E3062/D3062*100,0)</f>
        <v>0</v>
      </c>
      <c r="S3062">
        <f>IFERROR(ROUND(E3062/O3062,2),0)</f>
        <v>55.83</v>
      </c>
      <c r="T3062" s="11" t="s">
        <v>8308</v>
      </c>
      <c r="U3062" t="s">
        <v>8310</v>
      </c>
    </row>
    <row r="3063" spans="1:21" x14ac:dyDescent="0.3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5">
        <f t="shared" si="94"/>
        <v>41864.784120370372</v>
      </c>
      <c r="K3063">
        <v>1405363748</v>
      </c>
      <c r="L3063" s="15">
        <f>(((K3063/60)/60)/24)+DATE(1970,1,1)</f>
        <v>41834.784120370372</v>
      </c>
      <c r="M3063" s="10">
        <f t="shared" si="95"/>
        <v>2014</v>
      </c>
      <c r="N3063" t="b">
        <v>0</v>
      </c>
      <c r="O3063">
        <v>0</v>
      </c>
      <c r="P3063" t="b">
        <v>0</v>
      </c>
      <c r="Q3063" t="s">
        <v>8301</v>
      </c>
      <c r="R3063">
        <f>ROUND(E3063/D3063*100,0)</f>
        <v>0</v>
      </c>
      <c r="S3063">
        <f>IFERROR(ROUND(E3063/O3063,2),0)</f>
        <v>0</v>
      </c>
      <c r="T3063" s="11" t="s">
        <v>8308</v>
      </c>
      <c r="U3063" t="s">
        <v>8310</v>
      </c>
    </row>
    <row r="3064" spans="1:21" ht="43.2" x14ac:dyDescent="0.3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5">
        <f t="shared" si="94"/>
        <v>42277.75</v>
      </c>
      <c r="K3064">
        <v>1441111892</v>
      </c>
      <c r="L3064" s="15">
        <f>(((K3064/60)/60)/24)+DATE(1970,1,1)</f>
        <v>42248.535787037035</v>
      </c>
      <c r="M3064" s="10">
        <f t="shared" si="95"/>
        <v>2015</v>
      </c>
      <c r="N3064" t="b">
        <v>0</v>
      </c>
      <c r="O3064">
        <v>67</v>
      </c>
      <c r="P3064" t="b">
        <v>0</v>
      </c>
      <c r="Q3064" t="s">
        <v>8301</v>
      </c>
      <c r="R3064">
        <f>ROUND(E3064/D3064*100,0)</f>
        <v>67</v>
      </c>
      <c r="S3064">
        <f>IFERROR(ROUND(E3064/O3064,2),0)</f>
        <v>99.76</v>
      </c>
      <c r="T3064" s="11" t="s">
        <v>8308</v>
      </c>
      <c r="U3064" t="s">
        <v>8310</v>
      </c>
    </row>
    <row r="3065" spans="1:21" ht="43.2" x14ac:dyDescent="0.3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5">
        <f t="shared" si="94"/>
        <v>42665.922893518517</v>
      </c>
      <c r="K3065">
        <v>1474150138</v>
      </c>
      <c r="L3065" s="15">
        <f>(((K3065/60)/60)/24)+DATE(1970,1,1)</f>
        <v>42630.922893518517</v>
      </c>
      <c r="M3065" s="10">
        <f t="shared" si="95"/>
        <v>2016</v>
      </c>
      <c r="N3065" t="b">
        <v>0</v>
      </c>
      <c r="O3065">
        <v>23</v>
      </c>
      <c r="P3065" t="b">
        <v>0</v>
      </c>
      <c r="Q3065" t="s">
        <v>8301</v>
      </c>
      <c r="R3065">
        <f>ROUND(E3065/D3065*100,0)</f>
        <v>20</v>
      </c>
      <c r="S3065">
        <f>IFERROR(ROUND(E3065/O3065,2),0)</f>
        <v>25.52</v>
      </c>
      <c r="T3065" s="11" t="s">
        <v>8308</v>
      </c>
      <c r="U3065" t="s">
        <v>8310</v>
      </c>
    </row>
    <row r="3066" spans="1:21" ht="28.8" x14ac:dyDescent="0.3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5">
        <f t="shared" si="94"/>
        <v>42330.290972222225</v>
      </c>
      <c r="K3066">
        <v>1445483246</v>
      </c>
      <c r="L3066" s="15">
        <f>(((K3066/60)/60)/24)+DATE(1970,1,1)</f>
        <v>42299.130162037036</v>
      </c>
      <c r="M3066" s="10">
        <f t="shared" si="95"/>
        <v>2015</v>
      </c>
      <c r="N3066" t="b">
        <v>0</v>
      </c>
      <c r="O3066">
        <v>72</v>
      </c>
      <c r="P3066" t="b">
        <v>0</v>
      </c>
      <c r="Q3066" t="s">
        <v>8301</v>
      </c>
      <c r="R3066">
        <f>ROUND(E3066/D3066*100,0)</f>
        <v>11</v>
      </c>
      <c r="S3066">
        <f>IFERROR(ROUND(E3066/O3066,2),0)</f>
        <v>117.65</v>
      </c>
      <c r="T3066" s="11" t="s">
        <v>8308</v>
      </c>
      <c r="U3066" t="s">
        <v>8310</v>
      </c>
    </row>
    <row r="3067" spans="1:21" ht="43.2" x14ac:dyDescent="0.3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5">
        <f t="shared" si="94"/>
        <v>41850.055231481485</v>
      </c>
      <c r="K3067">
        <v>1404523172</v>
      </c>
      <c r="L3067" s="15">
        <f>(((K3067/60)/60)/24)+DATE(1970,1,1)</f>
        <v>41825.055231481485</v>
      </c>
      <c r="M3067" s="10">
        <f t="shared" si="95"/>
        <v>2014</v>
      </c>
      <c r="N3067" t="b">
        <v>0</v>
      </c>
      <c r="O3067">
        <v>2</v>
      </c>
      <c r="P3067" t="b">
        <v>0</v>
      </c>
      <c r="Q3067" t="s">
        <v>8301</v>
      </c>
      <c r="R3067">
        <f>ROUND(E3067/D3067*100,0)</f>
        <v>0</v>
      </c>
      <c r="S3067">
        <f>IFERROR(ROUND(E3067/O3067,2),0)</f>
        <v>5</v>
      </c>
      <c r="T3067" s="11" t="s">
        <v>8308</v>
      </c>
      <c r="U3067" t="s">
        <v>8310</v>
      </c>
    </row>
    <row r="3068" spans="1:21" ht="43.2" x14ac:dyDescent="0.3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5">
        <f t="shared" si="94"/>
        <v>42561.228437500002</v>
      </c>
      <c r="K3068">
        <v>1465536537</v>
      </c>
      <c r="L3068" s="15">
        <f>(((K3068/60)/60)/24)+DATE(1970,1,1)</f>
        <v>42531.228437500002</v>
      </c>
      <c r="M3068" s="10">
        <f t="shared" si="95"/>
        <v>2016</v>
      </c>
      <c r="N3068" t="b">
        <v>0</v>
      </c>
      <c r="O3068">
        <v>15</v>
      </c>
      <c r="P3068" t="b">
        <v>0</v>
      </c>
      <c r="Q3068" t="s">
        <v>8301</v>
      </c>
      <c r="R3068">
        <f>ROUND(E3068/D3068*100,0)</f>
        <v>12</v>
      </c>
      <c r="S3068">
        <f>IFERROR(ROUND(E3068/O3068,2),0)</f>
        <v>2796.67</v>
      </c>
      <c r="T3068" s="11" t="s">
        <v>8308</v>
      </c>
      <c r="U3068" t="s">
        <v>8310</v>
      </c>
    </row>
    <row r="3069" spans="1:21" ht="43.2" x14ac:dyDescent="0.3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5">
        <f t="shared" si="94"/>
        <v>42256.938414351855</v>
      </c>
      <c r="K3069">
        <v>1439245879</v>
      </c>
      <c r="L3069" s="15">
        <f>(((K3069/60)/60)/24)+DATE(1970,1,1)</f>
        <v>42226.938414351855</v>
      </c>
      <c r="M3069" s="10">
        <f t="shared" si="95"/>
        <v>2015</v>
      </c>
      <c r="N3069" t="b">
        <v>0</v>
      </c>
      <c r="O3069">
        <v>1</v>
      </c>
      <c r="P3069" t="b">
        <v>0</v>
      </c>
      <c r="Q3069" t="s">
        <v>8301</v>
      </c>
      <c r="R3069">
        <f>ROUND(E3069/D3069*100,0)</f>
        <v>3</v>
      </c>
      <c r="S3069">
        <f>IFERROR(ROUND(E3069/O3069,2),0)</f>
        <v>200</v>
      </c>
      <c r="T3069" s="11" t="s">
        <v>8308</v>
      </c>
      <c r="U3069" t="s">
        <v>8310</v>
      </c>
    </row>
    <row r="3070" spans="1:21" ht="43.2" x14ac:dyDescent="0.3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5">
        <f t="shared" si="94"/>
        <v>42293.691574074073</v>
      </c>
      <c r="K3070">
        <v>1442421352</v>
      </c>
      <c r="L3070" s="15">
        <f>(((K3070/60)/60)/24)+DATE(1970,1,1)</f>
        <v>42263.691574074073</v>
      </c>
      <c r="M3070" s="10">
        <f t="shared" si="95"/>
        <v>2015</v>
      </c>
      <c r="N3070" t="b">
        <v>0</v>
      </c>
      <c r="O3070">
        <v>2</v>
      </c>
      <c r="P3070" t="b">
        <v>0</v>
      </c>
      <c r="Q3070" t="s">
        <v>8301</v>
      </c>
      <c r="R3070">
        <f>ROUND(E3070/D3070*100,0)</f>
        <v>0</v>
      </c>
      <c r="S3070">
        <f>IFERROR(ROUND(E3070/O3070,2),0)</f>
        <v>87.5</v>
      </c>
      <c r="T3070" s="11" t="s">
        <v>8308</v>
      </c>
      <c r="U3070" t="s">
        <v>8310</v>
      </c>
    </row>
    <row r="3071" spans="1:21" ht="43.2" x14ac:dyDescent="0.3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5">
        <f t="shared" si="94"/>
        <v>41987.833726851852</v>
      </c>
      <c r="K3071">
        <v>1415995234</v>
      </c>
      <c r="L3071" s="15">
        <f>(((K3071/60)/60)/24)+DATE(1970,1,1)</f>
        <v>41957.833726851852</v>
      </c>
      <c r="M3071" s="10">
        <f t="shared" si="95"/>
        <v>2014</v>
      </c>
      <c r="N3071" t="b">
        <v>0</v>
      </c>
      <c r="O3071">
        <v>7</v>
      </c>
      <c r="P3071" t="b">
        <v>0</v>
      </c>
      <c r="Q3071" t="s">
        <v>8301</v>
      </c>
      <c r="R3071">
        <f>ROUND(E3071/D3071*100,0)</f>
        <v>14</v>
      </c>
      <c r="S3071">
        <f>IFERROR(ROUND(E3071/O3071,2),0)</f>
        <v>20.14</v>
      </c>
      <c r="T3071" s="11" t="s">
        <v>8308</v>
      </c>
      <c r="U3071" t="s">
        <v>8310</v>
      </c>
    </row>
    <row r="3072" spans="1:21" ht="43.2" x14ac:dyDescent="0.3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5">
        <f t="shared" si="94"/>
        <v>42711.733437499999</v>
      </c>
      <c r="K3072">
        <v>1479317769</v>
      </c>
      <c r="L3072" s="15">
        <f>(((K3072/60)/60)/24)+DATE(1970,1,1)</f>
        <v>42690.733437499999</v>
      </c>
      <c r="M3072" s="10">
        <f t="shared" si="95"/>
        <v>2016</v>
      </c>
      <c r="N3072" t="b">
        <v>0</v>
      </c>
      <c r="O3072">
        <v>16</v>
      </c>
      <c r="P3072" t="b">
        <v>0</v>
      </c>
      <c r="Q3072" t="s">
        <v>8301</v>
      </c>
      <c r="R3072">
        <f>ROUND(E3072/D3072*100,0)</f>
        <v>3</v>
      </c>
      <c r="S3072">
        <f>IFERROR(ROUND(E3072/O3072,2),0)</f>
        <v>20.88</v>
      </c>
      <c r="T3072" s="11" t="s">
        <v>8308</v>
      </c>
      <c r="U3072" t="s">
        <v>8310</v>
      </c>
    </row>
    <row r="3073" spans="1:21" ht="43.2" x14ac:dyDescent="0.3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5">
        <f t="shared" si="94"/>
        <v>42115.249305555553</v>
      </c>
      <c r="K3073">
        <v>1428082481</v>
      </c>
      <c r="L3073" s="15">
        <f>(((K3073/60)/60)/24)+DATE(1970,1,1)</f>
        <v>42097.732418981483</v>
      </c>
      <c r="M3073" s="10">
        <f t="shared" si="95"/>
        <v>2015</v>
      </c>
      <c r="N3073" t="b">
        <v>0</v>
      </c>
      <c r="O3073">
        <v>117</v>
      </c>
      <c r="P3073" t="b">
        <v>0</v>
      </c>
      <c r="Q3073" t="s">
        <v>8301</v>
      </c>
      <c r="R3073">
        <f>ROUND(E3073/D3073*100,0)</f>
        <v>60</v>
      </c>
      <c r="S3073">
        <f>IFERROR(ROUND(E3073/O3073,2),0)</f>
        <v>61.31</v>
      </c>
      <c r="T3073" s="11" t="s">
        <v>8308</v>
      </c>
      <c r="U3073" t="s">
        <v>8310</v>
      </c>
    </row>
    <row r="3074" spans="1:21" ht="43.2" x14ac:dyDescent="0.3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5">
        <f t="shared" si="94"/>
        <v>42673.073611111111</v>
      </c>
      <c r="K3074">
        <v>1476549262</v>
      </c>
      <c r="L3074" s="15">
        <f>(((K3074/60)/60)/24)+DATE(1970,1,1)</f>
        <v>42658.690532407403</v>
      </c>
      <c r="M3074" s="10">
        <f t="shared" si="95"/>
        <v>2016</v>
      </c>
      <c r="N3074" t="b">
        <v>0</v>
      </c>
      <c r="O3074">
        <v>2</v>
      </c>
      <c r="P3074" t="b">
        <v>0</v>
      </c>
      <c r="Q3074" t="s">
        <v>8301</v>
      </c>
      <c r="R3074">
        <f>ROUND(E3074/D3074*100,0)</f>
        <v>0</v>
      </c>
      <c r="S3074">
        <f>IFERROR(ROUND(E3074/O3074,2),0)</f>
        <v>1</v>
      </c>
      <c r="T3074" s="11" t="s">
        <v>8308</v>
      </c>
      <c r="U3074" t="s">
        <v>8310</v>
      </c>
    </row>
    <row r="3075" spans="1:21" ht="43.2" x14ac:dyDescent="0.3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5">
        <f t="shared" ref="J3075:J3138" si="96">(((I3075/60)/60)/24)+DATE(1970,1,1)</f>
        <v>42169.804861111115</v>
      </c>
      <c r="K3075">
        <v>1429287900</v>
      </c>
      <c r="L3075" s="15">
        <f>(((K3075/60)/60)/24)+DATE(1970,1,1)</f>
        <v>42111.684027777781</v>
      </c>
      <c r="M3075" s="10">
        <f t="shared" ref="M3075:M3138" si="97">YEAR(L3075)</f>
        <v>2015</v>
      </c>
      <c r="N3075" t="b">
        <v>0</v>
      </c>
      <c r="O3075">
        <v>7</v>
      </c>
      <c r="P3075" t="b">
        <v>0</v>
      </c>
      <c r="Q3075" t="s">
        <v>8301</v>
      </c>
      <c r="R3075">
        <f>ROUND(E3075/D3075*100,0)</f>
        <v>0</v>
      </c>
      <c r="S3075">
        <f>IFERROR(ROUND(E3075/O3075,2),0)</f>
        <v>92.14</v>
      </c>
      <c r="T3075" s="11" t="s">
        <v>8308</v>
      </c>
      <c r="U3075" t="s">
        <v>8310</v>
      </c>
    </row>
    <row r="3076" spans="1:21" ht="57.6" x14ac:dyDescent="0.3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5">
        <f t="shared" si="96"/>
        <v>42439.571284722217</v>
      </c>
      <c r="K3076">
        <v>1455025359</v>
      </c>
      <c r="L3076" s="15">
        <f>(((K3076/60)/60)/24)+DATE(1970,1,1)</f>
        <v>42409.571284722217</v>
      </c>
      <c r="M3076" s="10">
        <f t="shared" si="97"/>
        <v>2016</v>
      </c>
      <c r="N3076" t="b">
        <v>0</v>
      </c>
      <c r="O3076">
        <v>3</v>
      </c>
      <c r="P3076" t="b">
        <v>0</v>
      </c>
      <c r="Q3076" t="s">
        <v>8301</v>
      </c>
      <c r="R3076">
        <f>ROUND(E3076/D3076*100,0)</f>
        <v>0</v>
      </c>
      <c r="S3076">
        <f>IFERROR(ROUND(E3076/O3076,2),0)</f>
        <v>7.33</v>
      </c>
      <c r="T3076" s="11" t="s">
        <v>8308</v>
      </c>
      <c r="U3076" t="s">
        <v>8310</v>
      </c>
    </row>
    <row r="3077" spans="1:21" ht="43.2" x14ac:dyDescent="0.3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5">
        <f t="shared" si="96"/>
        <v>42601.102314814809</v>
      </c>
      <c r="K3077">
        <v>1467253640</v>
      </c>
      <c r="L3077" s="15">
        <f>(((K3077/60)/60)/24)+DATE(1970,1,1)</f>
        <v>42551.102314814809</v>
      </c>
      <c r="M3077" s="10">
        <f t="shared" si="97"/>
        <v>2016</v>
      </c>
      <c r="N3077" t="b">
        <v>0</v>
      </c>
      <c r="O3077">
        <v>20</v>
      </c>
      <c r="P3077" t="b">
        <v>0</v>
      </c>
      <c r="Q3077" t="s">
        <v>8301</v>
      </c>
      <c r="R3077">
        <f>ROUND(E3077/D3077*100,0)</f>
        <v>9</v>
      </c>
      <c r="S3077">
        <f>IFERROR(ROUND(E3077/O3077,2),0)</f>
        <v>64.8</v>
      </c>
      <c r="T3077" s="11" t="s">
        <v>8308</v>
      </c>
      <c r="U3077" t="s">
        <v>8310</v>
      </c>
    </row>
    <row r="3078" spans="1:21" ht="28.8" x14ac:dyDescent="0.3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5">
        <f t="shared" si="96"/>
        <v>42286.651886574073</v>
      </c>
      <c r="K3078">
        <v>1439221123</v>
      </c>
      <c r="L3078" s="15">
        <f>(((K3078/60)/60)/24)+DATE(1970,1,1)</f>
        <v>42226.651886574073</v>
      </c>
      <c r="M3078" s="10">
        <f t="shared" si="97"/>
        <v>2015</v>
      </c>
      <c r="N3078" t="b">
        <v>0</v>
      </c>
      <c r="O3078">
        <v>50</v>
      </c>
      <c r="P3078" t="b">
        <v>0</v>
      </c>
      <c r="Q3078" t="s">
        <v>8301</v>
      </c>
      <c r="R3078">
        <f>ROUND(E3078/D3078*100,0)</f>
        <v>15</v>
      </c>
      <c r="S3078">
        <f>IFERROR(ROUND(E3078/O3078,2),0)</f>
        <v>30.12</v>
      </c>
      <c r="T3078" s="11" t="s">
        <v>8308</v>
      </c>
      <c r="U3078" t="s">
        <v>8310</v>
      </c>
    </row>
    <row r="3079" spans="1:21" ht="43.2" x14ac:dyDescent="0.3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5">
        <f t="shared" si="96"/>
        <v>42796.956921296296</v>
      </c>
      <c r="K3079">
        <v>1485903478</v>
      </c>
      <c r="L3079" s="15">
        <f>(((K3079/60)/60)/24)+DATE(1970,1,1)</f>
        <v>42766.956921296296</v>
      </c>
      <c r="M3079" s="10">
        <f t="shared" si="97"/>
        <v>2017</v>
      </c>
      <c r="N3079" t="b">
        <v>0</v>
      </c>
      <c r="O3079">
        <v>2</v>
      </c>
      <c r="P3079" t="b">
        <v>0</v>
      </c>
      <c r="Q3079" t="s">
        <v>8301</v>
      </c>
      <c r="R3079">
        <f>ROUND(E3079/D3079*100,0)</f>
        <v>0</v>
      </c>
      <c r="S3079">
        <f>IFERROR(ROUND(E3079/O3079,2),0)</f>
        <v>52.5</v>
      </c>
      <c r="T3079" s="11" t="s">
        <v>8308</v>
      </c>
      <c r="U3079" t="s">
        <v>8310</v>
      </c>
    </row>
    <row r="3080" spans="1:21" ht="43.2" x14ac:dyDescent="0.3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5">
        <f t="shared" si="96"/>
        <v>42061.138831018514</v>
      </c>
      <c r="K3080">
        <v>1422328795</v>
      </c>
      <c r="L3080" s="15">
        <f>(((K3080/60)/60)/24)+DATE(1970,1,1)</f>
        <v>42031.138831018514</v>
      </c>
      <c r="M3080" s="10">
        <f t="shared" si="97"/>
        <v>2015</v>
      </c>
      <c r="N3080" t="b">
        <v>0</v>
      </c>
      <c r="O3080">
        <v>3</v>
      </c>
      <c r="P3080" t="b">
        <v>0</v>
      </c>
      <c r="Q3080" t="s">
        <v>8301</v>
      </c>
      <c r="R3080">
        <f>ROUND(E3080/D3080*100,0)</f>
        <v>0</v>
      </c>
      <c r="S3080">
        <f>IFERROR(ROUND(E3080/O3080,2),0)</f>
        <v>23.67</v>
      </c>
      <c r="T3080" s="11" t="s">
        <v>8308</v>
      </c>
      <c r="U3080" t="s">
        <v>8310</v>
      </c>
    </row>
    <row r="3081" spans="1:21" ht="43.2" x14ac:dyDescent="0.3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5">
        <f t="shared" si="96"/>
        <v>42085.671701388885</v>
      </c>
      <c r="K3081">
        <v>1424452035</v>
      </c>
      <c r="L3081" s="15">
        <f>(((K3081/60)/60)/24)+DATE(1970,1,1)</f>
        <v>42055.713368055556</v>
      </c>
      <c r="M3081" s="10">
        <f t="shared" si="97"/>
        <v>2015</v>
      </c>
      <c r="N3081" t="b">
        <v>0</v>
      </c>
      <c r="O3081">
        <v>27</v>
      </c>
      <c r="P3081" t="b">
        <v>0</v>
      </c>
      <c r="Q3081" t="s">
        <v>8301</v>
      </c>
      <c r="R3081">
        <f>ROUND(E3081/D3081*100,0)</f>
        <v>1</v>
      </c>
      <c r="S3081">
        <f>IFERROR(ROUND(E3081/O3081,2),0)</f>
        <v>415.78</v>
      </c>
      <c r="T3081" s="11" t="s">
        <v>8308</v>
      </c>
      <c r="U3081" t="s">
        <v>8310</v>
      </c>
    </row>
    <row r="3082" spans="1:21" ht="43.2" x14ac:dyDescent="0.3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5">
        <f t="shared" si="96"/>
        <v>42000.0699537037</v>
      </c>
      <c r="K3082">
        <v>1414456844</v>
      </c>
      <c r="L3082" s="15">
        <f>(((K3082/60)/60)/24)+DATE(1970,1,1)</f>
        <v>41940.028287037036</v>
      </c>
      <c r="M3082" s="10">
        <f t="shared" si="97"/>
        <v>2014</v>
      </c>
      <c r="N3082" t="b">
        <v>0</v>
      </c>
      <c r="O3082">
        <v>7</v>
      </c>
      <c r="P3082" t="b">
        <v>0</v>
      </c>
      <c r="Q3082" t="s">
        <v>8301</v>
      </c>
      <c r="R3082">
        <f>ROUND(E3082/D3082*100,0)</f>
        <v>0</v>
      </c>
      <c r="S3082">
        <f>IFERROR(ROUND(E3082/O3082,2),0)</f>
        <v>53.71</v>
      </c>
      <c r="T3082" s="11" t="s">
        <v>8308</v>
      </c>
      <c r="U3082" t="s">
        <v>8310</v>
      </c>
    </row>
    <row r="3083" spans="1:21" ht="43.2" x14ac:dyDescent="0.3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5">
        <f t="shared" si="96"/>
        <v>42267.181608796294</v>
      </c>
      <c r="K3083">
        <v>1440130891</v>
      </c>
      <c r="L3083" s="15">
        <f>(((K3083/60)/60)/24)+DATE(1970,1,1)</f>
        <v>42237.181608796294</v>
      </c>
      <c r="M3083" s="10">
        <f t="shared" si="97"/>
        <v>2015</v>
      </c>
      <c r="N3083" t="b">
        <v>0</v>
      </c>
      <c r="O3083">
        <v>5</v>
      </c>
      <c r="P3083" t="b">
        <v>0</v>
      </c>
      <c r="Q3083" t="s">
        <v>8301</v>
      </c>
      <c r="R3083">
        <f>ROUND(E3083/D3083*100,0)</f>
        <v>0</v>
      </c>
      <c r="S3083">
        <f>IFERROR(ROUND(E3083/O3083,2),0)</f>
        <v>420.6</v>
      </c>
      <c r="T3083" s="11" t="s">
        <v>8308</v>
      </c>
      <c r="U3083" t="s">
        <v>8310</v>
      </c>
    </row>
    <row r="3084" spans="1:21" ht="43.2" x14ac:dyDescent="0.3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5">
        <f t="shared" si="96"/>
        <v>42323.96465277778</v>
      </c>
      <c r="K3084">
        <v>1445033346</v>
      </c>
      <c r="L3084" s="15">
        <f>(((K3084/60)/60)/24)+DATE(1970,1,1)</f>
        <v>42293.922986111109</v>
      </c>
      <c r="M3084" s="10">
        <f t="shared" si="97"/>
        <v>2015</v>
      </c>
      <c r="N3084" t="b">
        <v>0</v>
      </c>
      <c r="O3084">
        <v>0</v>
      </c>
      <c r="P3084" t="b">
        <v>0</v>
      </c>
      <c r="Q3084" t="s">
        <v>8301</v>
      </c>
      <c r="R3084">
        <f>ROUND(E3084/D3084*100,0)</f>
        <v>0</v>
      </c>
      <c r="S3084">
        <f>IFERROR(ROUND(E3084/O3084,2),0)</f>
        <v>0</v>
      </c>
      <c r="T3084" s="11" t="s">
        <v>8308</v>
      </c>
      <c r="U3084" t="s">
        <v>8310</v>
      </c>
    </row>
    <row r="3085" spans="1:21" ht="57.6" x14ac:dyDescent="0.3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5">
        <f t="shared" si="96"/>
        <v>41883.208333333336</v>
      </c>
      <c r="K3085">
        <v>1406986278</v>
      </c>
      <c r="L3085" s="15">
        <f>(((K3085/60)/60)/24)+DATE(1970,1,1)</f>
        <v>41853.563402777778</v>
      </c>
      <c r="M3085" s="10">
        <f t="shared" si="97"/>
        <v>2014</v>
      </c>
      <c r="N3085" t="b">
        <v>0</v>
      </c>
      <c r="O3085">
        <v>3</v>
      </c>
      <c r="P3085" t="b">
        <v>0</v>
      </c>
      <c r="Q3085" t="s">
        <v>8301</v>
      </c>
      <c r="R3085">
        <f>ROUND(E3085/D3085*100,0)</f>
        <v>0</v>
      </c>
      <c r="S3085">
        <f>IFERROR(ROUND(E3085/O3085,2),0)</f>
        <v>18.670000000000002</v>
      </c>
      <c r="T3085" s="11" t="s">
        <v>8308</v>
      </c>
      <c r="U3085" t="s">
        <v>8310</v>
      </c>
    </row>
    <row r="3086" spans="1:21" ht="57.6" x14ac:dyDescent="0.3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5">
        <f t="shared" si="96"/>
        <v>42129.783333333333</v>
      </c>
      <c r="K3086">
        <v>1428340931</v>
      </c>
      <c r="L3086" s="15">
        <f>(((K3086/60)/60)/24)+DATE(1970,1,1)</f>
        <v>42100.723738425921</v>
      </c>
      <c r="M3086" s="10">
        <f t="shared" si="97"/>
        <v>2015</v>
      </c>
      <c r="N3086" t="b">
        <v>0</v>
      </c>
      <c r="O3086">
        <v>6</v>
      </c>
      <c r="P3086" t="b">
        <v>0</v>
      </c>
      <c r="Q3086" t="s">
        <v>8301</v>
      </c>
      <c r="R3086">
        <f>ROUND(E3086/D3086*100,0)</f>
        <v>12</v>
      </c>
      <c r="S3086">
        <f>IFERROR(ROUND(E3086/O3086,2),0)</f>
        <v>78.33</v>
      </c>
      <c r="T3086" s="11" t="s">
        <v>8308</v>
      </c>
      <c r="U3086" t="s">
        <v>8310</v>
      </c>
    </row>
    <row r="3087" spans="1:21" ht="43.2" x14ac:dyDescent="0.3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5">
        <f t="shared" si="96"/>
        <v>42276.883784722217</v>
      </c>
      <c r="K3087">
        <v>1440969159</v>
      </c>
      <c r="L3087" s="15">
        <f>(((K3087/60)/60)/24)+DATE(1970,1,1)</f>
        <v>42246.883784722217</v>
      </c>
      <c r="M3087" s="10">
        <f t="shared" si="97"/>
        <v>2015</v>
      </c>
      <c r="N3087" t="b">
        <v>0</v>
      </c>
      <c r="O3087">
        <v>9</v>
      </c>
      <c r="P3087" t="b">
        <v>0</v>
      </c>
      <c r="Q3087" t="s">
        <v>8301</v>
      </c>
      <c r="R3087">
        <f>ROUND(E3087/D3087*100,0)</f>
        <v>2</v>
      </c>
      <c r="S3087">
        <f>IFERROR(ROUND(E3087/O3087,2),0)</f>
        <v>67.78</v>
      </c>
      <c r="T3087" s="11" t="s">
        <v>8308</v>
      </c>
      <c r="U3087" t="s">
        <v>8310</v>
      </c>
    </row>
    <row r="3088" spans="1:21" ht="43.2" x14ac:dyDescent="0.3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5">
        <f t="shared" si="96"/>
        <v>42233.67082175926</v>
      </c>
      <c r="K3088">
        <v>1434643559</v>
      </c>
      <c r="L3088" s="15">
        <f>(((K3088/60)/60)/24)+DATE(1970,1,1)</f>
        <v>42173.67082175926</v>
      </c>
      <c r="M3088" s="10">
        <f t="shared" si="97"/>
        <v>2015</v>
      </c>
      <c r="N3088" t="b">
        <v>0</v>
      </c>
      <c r="O3088">
        <v>3</v>
      </c>
      <c r="P3088" t="b">
        <v>0</v>
      </c>
      <c r="Q3088" t="s">
        <v>8301</v>
      </c>
      <c r="R3088">
        <f>ROUND(E3088/D3088*100,0)</f>
        <v>0</v>
      </c>
      <c r="S3088">
        <f>IFERROR(ROUND(E3088/O3088,2),0)</f>
        <v>16.670000000000002</v>
      </c>
      <c r="T3088" s="11" t="s">
        <v>8308</v>
      </c>
      <c r="U3088" t="s">
        <v>8310</v>
      </c>
    </row>
    <row r="3089" spans="1:21" ht="43.2" x14ac:dyDescent="0.3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5">
        <f t="shared" si="96"/>
        <v>42725.192013888889</v>
      </c>
      <c r="K3089">
        <v>1477107390</v>
      </c>
      <c r="L3089" s="15">
        <f>(((K3089/60)/60)/24)+DATE(1970,1,1)</f>
        <v>42665.150347222225</v>
      </c>
      <c r="M3089" s="10">
        <f t="shared" si="97"/>
        <v>2016</v>
      </c>
      <c r="N3089" t="b">
        <v>0</v>
      </c>
      <c r="O3089">
        <v>2</v>
      </c>
      <c r="P3089" t="b">
        <v>0</v>
      </c>
      <c r="Q3089" t="s">
        <v>8301</v>
      </c>
      <c r="R3089">
        <f>ROUND(E3089/D3089*100,0)</f>
        <v>1</v>
      </c>
      <c r="S3089">
        <f>IFERROR(ROUND(E3089/O3089,2),0)</f>
        <v>62.5</v>
      </c>
      <c r="T3089" s="11" t="s">
        <v>8308</v>
      </c>
      <c r="U3089" t="s">
        <v>8310</v>
      </c>
    </row>
    <row r="3090" spans="1:21" ht="43.2" x14ac:dyDescent="0.3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5">
        <f t="shared" si="96"/>
        <v>42012.570138888885</v>
      </c>
      <c r="K3090">
        <v>1418046247</v>
      </c>
      <c r="L3090" s="15">
        <f>(((K3090/60)/60)/24)+DATE(1970,1,1)</f>
        <v>41981.57230324074</v>
      </c>
      <c r="M3090" s="10">
        <f t="shared" si="97"/>
        <v>2014</v>
      </c>
      <c r="N3090" t="b">
        <v>0</v>
      </c>
      <c r="O3090">
        <v>3</v>
      </c>
      <c r="P3090" t="b">
        <v>0</v>
      </c>
      <c r="Q3090" t="s">
        <v>8301</v>
      </c>
      <c r="R3090">
        <f>ROUND(E3090/D3090*100,0)</f>
        <v>0</v>
      </c>
      <c r="S3090">
        <f>IFERROR(ROUND(E3090/O3090,2),0)</f>
        <v>42</v>
      </c>
      <c r="T3090" s="11" t="s">
        <v>8308</v>
      </c>
      <c r="U3090" t="s">
        <v>8310</v>
      </c>
    </row>
    <row r="3091" spans="1:21" ht="43.2" x14ac:dyDescent="0.3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5">
        <f t="shared" si="96"/>
        <v>42560.082638888889</v>
      </c>
      <c r="K3091">
        <v>1465304483</v>
      </c>
      <c r="L3091" s="15">
        <f>(((K3091/60)/60)/24)+DATE(1970,1,1)</f>
        <v>42528.542627314819</v>
      </c>
      <c r="M3091" s="10">
        <f t="shared" si="97"/>
        <v>2016</v>
      </c>
      <c r="N3091" t="b">
        <v>0</v>
      </c>
      <c r="O3091">
        <v>45</v>
      </c>
      <c r="P3091" t="b">
        <v>0</v>
      </c>
      <c r="Q3091" t="s">
        <v>8301</v>
      </c>
      <c r="R3091">
        <f>ROUND(E3091/D3091*100,0)</f>
        <v>23</v>
      </c>
      <c r="S3091">
        <f>IFERROR(ROUND(E3091/O3091,2),0)</f>
        <v>130.09</v>
      </c>
      <c r="T3091" s="11" t="s">
        <v>8308</v>
      </c>
      <c r="U3091" t="s">
        <v>8310</v>
      </c>
    </row>
    <row r="3092" spans="1:21" ht="43.2" x14ac:dyDescent="0.3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5">
        <f t="shared" si="96"/>
        <v>42125.777141203704</v>
      </c>
      <c r="K3092">
        <v>1425325145</v>
      </c>
      <c r="L3092" s="15">
        <f>(((K3092/60)/60)/24)+DATE(1970,1,1)</f>
        <v>42065.818807870368</v>
      </c>
      <c r="M3092" s="10">
        <f t="shared" si="97"/>
        <v>2015</v>
      </c>
      <c r="N3092" t="b">
        <v>0</v>
      </c>
      <c r="O3092">
        <v>9</v>
      </c>
      <c r="P3092" t="b">
        <v>0</v>
      </c>
      <c r="Q3092" t="s">
        <v>8301</v>
      </c>
      <c r="R3092">
        <f>ROUND(E3092/D3092*100,0)</f>
        <v>5</v>
      </c>
      <c r="S3092">
        <f>IFERROR(ROUND(E3092/O3092,2),0)</f>
        <v>1270.22</v>
      </c>
      <c r="T3092" s="11" t="s">
        <v>8308</v>
      </c>
      <c r="U3092" t="s">
        <v>8310</v>
      </c>
    </row>
    <row r="3093" spans="1:21" ht="57.6" x14ac:dyDescent="0.3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5">
        <f t="shared" si="96"/>
        <v>42596.948414351849</v>
      </c>
      <c r="K3093">
        <v>1468622743</v>
      </c>
      <c r="L3093" s="15">
        <f>(((K3093/60)/60)/24)+DATE(1970,1,1)</f>
        <v>42566.948414351849</v>
      </c>
      <c r="M3093" s="10">
        <f t="shared" si="97"/>
        <v>2016</v>
      </c>
      <c r="N3093" t="b">
        <v>0</v>
      </c>
      <c r="O3093">
        <v>9</v>
      </c>
      <c r="P3093" t="b">
        <v>0</v>
      </c>
      <c r="Q3093" t="s">
        <v>8301</v>
      </c>
      <c r="R3093">
        <f>ROUND(E3093/D3093*100,0)</f>
        <v>16</v>
      </c>
      <c r="S3093">
        <f>IFERROR(ROUND(E3093/O3093,2),0)</f>
        <v>88.44</v>
      </c>
      <c r="T3093" s="11" t="s">
        <v>8308</v>
      </c>
      <c r="U3093" t="s">
        <v>8310</v>
      </c>
    </row>
    <row r="3094" spans="1:21" ht="43.2" x14ac:dyDescent="0.3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5">
        <f t="shared" si="96"/>
        <v>42292.916666666672</v>
      </c>
      <c r="K3094">
        <v>1441723912</v>
      </c>
      <c r="L3094" s="15">
        <f>(((K3094/60)/60)/24)+DATE(1970,1,1)</f>
        <v>42255.619351851856</v>
      </c>
      <c r="M3094" s="10">
        <f t="shared" si="97"/>
        <v>2015</v>
      </c>
      <c r="N3094" t="b">
        <v>0</v>
      </c>
      <c r="O3094">
        <v>21</v>
      </c>
      <c r="P3094" t="b">
        <v>0</v>
      </c>
      <c r="Q3094" t="s">
        <v>8301</v>
      </c>
      <c r="R3094">
        <f>ROUND(E3094/D3094*100,0)</f>
        <v>1</v>
      </c>
      <c r="S3094">
        <f>IFERROR(ROUND(E3094/O3094,2),0)</f>
        <v>56.34</v>
      </c>
      <c r="T3094" s="11" t="s">
        <v>8308</v>
      </c>
      <c r="U3094" t="s">
        <v>8310</v>
      </c>
    </row>
    <row r="3095" spans="1:21" ht="57.6" x14ac:dyDescent="0.3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5">
        <f t="shared" si="96"/>
        <v>41791.165972222225</v>
      </c>
      <c r="K3095">
        <v>1398980941</v>
      </c>
      <c r="L3095" s="15">
        <f>(((K3095/60)/60)/24)+DATE(1970,1,1)</f>
        <v>41760.909039351849</v>
      </c>
      <c r="M3095" s="10">
        <f t="shared" si="97"/>
        <v>2014</v>
      </c>
      <c r="N3095" t="b">
        <v>0</v>
      </c>
      <c r="O3095">
        <v>17</v>
      </c>
      <c r="P3095" t="b">
        <v>0</v>
      </c>
      <c r="Q3095" t="s">
        <v>8301</v>
      </c>
      <c r="R3095">
        <f>ROUND(E3095/D3095*100,0)</f>
        <v>23</v>
      </c>
      <c r="S3095">
        <f>IFERROR(ROUND(E3095/O3095,2),0)</f>
        <v>53.53</v>
      </c>
      <c r="T3095" s="11" t="s">
        <v>8308</v>
      </c>
      <c r="U3095" t="s">
        <v>8310</v>
      </c>
    </row>
    <row r="3096" spans="1:21" ht="43.2" x14ac:dyDescent="0.3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5">
        <f t="shared" si="96"/>
        <v>42267.795787037037</v>
      </c>
      <c r="K3096">
        <v>1437591956</v>
      </c>
      <c r="L3096" s="15">
        <f>(((K3096/60)/60)/24)+DATE(1970,1,1)</f>
        <v>42207.795787037037</v>
      </c>
      <c r="M3096" s="10">
        <f t="shared" si="97"/>
        <v>2015</v>
      </c>
      <c r="N3096" t="b">
        <v>0</v>
      </c>
      <c r="O3096">
        <v>1</v>
      </c>
      <c r="P3096" t="b">
        <v>0</v>
      </c>
      <c r="Q3096" t="s">
        <v>8301</v>
      </c>
      <c r="R3096">
        <f>ROUND(E3096/D3096*100,0)</f>
        <v>0</v>
      </c>
      <c r="S3096">
        <f>IFERROR(ROUND(E3096/O3096,2),0)</f>
        <v>25</v>
      </c>
      <c r="T3096" s="11" t="s">
        <v>8308</v>
      </c>
      <c r="U3096" t="s">
        <v>8310</v>
      </c>
    </row>
    <row r="3097" spans="1:21" ht="43.2" x14ac:dyDescent="0.3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5">
        <f t="shared" si="96"/>
        <v>42583.025231481486</v>
      </c>
      <c r="K3097">
        <v>1464827780</v>
      </c>
      <c r="L3097" s="15">
        <f>(((K3097/60)/60)/24)+DATE(1970,1,1)</f>
        <v>42523.025231481486</v>
      </c>
      <c r="M3097" s="10">
        <f t="shared" si="97"/>
        <v>2016</v>
      </c>
      <c r="N3097" t="b">
        <v>0</v>
      </c>
      <c r="O3097">
        <v>1</v>
      </c>
      <c r="P3097" t="b">
        <v>0</v>
      </c>
      <c r="Q3097" t="s">
        <v>8301</v>
      </c>
      <c r="R3097">
        <f>ROUND(E3097/D3097*100,0)</f>
        <v>0</v>
      </c>
      <c r="S3097">
        <f>IFERROR(ROUND(E3097/O3097,2),0)</f>
        <v>50</v>
      </c>
      <c r="T3097" s="11" t="s">
        <v>8308</v>
      </c>
      <c r="U3097" t="s">
        <v>8310</v>
      </c>
    </row>
    <row r="3098" spans="1:21" ht="43.2" x14ac:dyDescent="0.3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5">
        <f t="shared" si="96"/>
        <v>42144.825532407413</v>
      </c>
      <c r="K3098">
        <v>1429559326</v>
      </c>
      <c r="L3098" s="15">
        <f>(((K3098/60)/60)/24)+DATE(1970,1,1)</f>
        <v>42114.825532407413</v>
      </c>
      <c r="M3098" s="10">
        <f t="shared" si="97"/>
        <v>2015</v>
      </c>
      <c r="N3098" t="b">
        <v>0</v>
      </c>
      <c r="O3098">
        <v>14</v>
      </c>
      <c r="P3098" t="b">
        <v>0</v>
      </c>
      <c r="Q3098" t="s">
        <v>8301</v>
      </c>
      <c r="R3098">
        <f>ROUND(E3098/D3098*100,0)</f>
        <v>4</v>
      </c>
      <c r="S3098">
        <f>IFERROR(ROUND(E3098/O3098,2),0)</f>
        <v>56.79</v>
      </c>
      <c r="T3098" s="11" t="s">
        <v>8308</v>
      </c>
      <c r="U3098" t="s">
        <v>8310</v>
      </c>
    </row>
    <row r="3099" spans="1:21" ht="43.2" x14ac:dyDescent="0.3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5">
        <f t="shared" si="96"/>
        <v>42650.583333333328</v>
      </c>
      <c r="K3099">
        <v>1474027501</v>
      </c>
      <c r="L3099" s="15">
        <f>(((K3099/60)/60)/24)+DATE(1970,1,1)</f>
        <v>42629.503483796296</v>
      </c>
      <c r="M3099" s="10">
        <f t="shared" si="97"/>
        <v>2016</v>
      </c>
      <c r="N3099" t="b">
        <v>0</v>
      </c>
      <c r="O3099">
        <v>42</v>
      </c>
      <c r="P3099" t="b">
        <v>0</v>
      </c>
      <c r="Q3099" t="s">
        <v>8301</v>
      </c>
      <c r="R3099">
        <f>ROUND(E3099/D3099*100,0)</f>
        <v>17</v>
      </c>
      <c r="S3099">
        <f>IFERROR(ROUND(E3099/O3099,2),0)</f>
        <v>40.83</v>
      </c>
      <c r="T3099" s="11" t="s">
        <v>8308</v>
      </c>
      <c r="U3099" t="s">
        <v>8310</v>
      </c>
    </row>
    <row r="3100" spans="1:21" ht="43.2" x14ac:dyDescent="0.3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5">
        <f t="shared" si="96"/>
        <v>42408.01180555555</v>
      </c>
      <c r="K3100">
        <v>1450724449</v>
      </c>
      <c r="L3100" s="15">
        <f>(((K3100/60)/60)/24)+DATE(1970,1,1)</f>
        <v>42359.792233796295</v>
      </c>
      <c r="M3100" s="10">
        <f t="shared" si="97"/>
        <v>2015</v>
      </c>
      <c r="N3100" t="b">
        <v>0</v>
      </c>
      <c r="O3100">
        <v>27</v>
      </c>
      <c r="P3100" t="b">
        <v>0</v>
      </c>
      <c r="Q3100" t="s">
        <v>8301</v>
      </c>
      <c r="R3100">
        <f>ROUND(E3100/D3100*100,0)</f>
        <v>4</v>
      </c>
      <c r="S3100">
        <f>IFERROR(ROUND(E3100/O3100,2),0)</f>
        <v>65.11</v>
      </c>
      <c r="T3100" s="11" t="s">
        <v>8308</v>
      </c>
      <c r="U3100" t="s">
        <v>8310</v>
      </c>
    </row>
    <row r="3101" spans="1:21" ht="43.2" x14ac:dyDescent="0.3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5">
        <f t="shared" si="96"/>
        <v>42412.189710648148</v>
      </c>
      <c r="K3101">
        <v>1452659591</v>
      </c>
      <c r="L3101" s="15">
        <f>(((K3101/60)/60)/24)+DATE(1970,1,1)</f>
        <v>42382.189710648148</v>
      </c>
      <c r="M3101" s="10">
        <f t="shared" si="97"/>
        <v>2016</v>
      </c>
      <c r="N3101" t="b">
        <v>0</v>
      </c>
      <c r="O3101">
        <v>5</v>
      </c>
      <c r="P3101" t="b">
        <v>0</v>
      </c>
      <c r="Q3101" t="s">
        <v>8301</v>
      </c>
      <c r="R3101">
        <f>ROUND(E3101/D3101*100,0)</f>
        <v>14</v>
      </c>
      <c r="S3101">
        <f>IFERROR(ROUND(E3101/O3101,2),0)</f>
        <v>55.6</v>
      </c>
      <c r="T3101" s="11" t="s">
        <v>8308</v>
      </c>
      <c r="U3101" t="s">
        <v>8310</v>
      </c>
    </row>
    <row r="3102" spans="1:21" ht="43.2" x14ac:dyDescent="0.3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5">
        <f t="shared" si="96"/>
        <v>41932.622395833336</v>
      </c>
      <c r="K3102">
        <v>1411224975</v>
      </c>
      <c r="L3102" s="15">
        <f>(((K3102/60)/60)/24)+DATE(1970,1,1)</f>
        <v>41902.622395833336</v>
      </c>
      <c r="M3102" s="10">
        <f t="shared" si="97"/>
        <v>2014</v>
      </c>
      <c r="N3102" t="b">
        <v>0</v>
      </c>
      <c r="O3102">
        <v>13</v>
      </c>
      <c r="P3102" t="b">
        <v>0</v>
      </c>
      <c r="Q3102" t="s">
        <v>8301</v>
      </c>
      <c r="R3102">
        <f>ROUND(E3102/D3102*100,0)</f>
        <v>15</v>
      </c>
      <c r="S3102">
        <f>IFERROR(ROUND(E3102/O3102,2),0)</f>
        <v>140.54</v>
      </c>
      <c r="T3102" s="11" t="s">
        <v>8308</v>
      </c>
      <c r="U3102" t="s">
        <v>8310</v>
      </c>
    </row>
    <row r="3103" spans="1:21" ht="57.6" x14ac:dyDescent="0.3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5">
        <f t="shared" si="96"/>
        <v>42201.330555555556</v>
      </c>
      <c r="K3103">
        <v>1434445937</v>
      </c>
      <c r="L3103" s="15">
        <f>(((K3103/60)/60)/24)+DATE(1970,1,1)</f>
        <v>42171.383530092593</v>
      </c>
      <c r="M3103" s="10">
        <f t="shared" si="97"/>
        <v>2015</v>
      </c>
      <c r="N3103" t="b">
        <v>0</v>
      </c>
      <c r="O3103">
        <v>12</v>
      </c>
      <c r="P3103" t="b">
        <v>0</v>
      </c>
      <c r="Q3103" t="s">
        <v>8301</v>
      </c>
      <c r="R3103">
        <f>ROUND(E3103/D3103*100,0)</f>
        <v>12</v>
      </c>
      <c r="S3103">
        <f>IFERROR(ROUND(E3103/O3103,2),0)</f>
        <v>25</v>
      </c>
      <c r="T3103" s="11" t="s">
        <v>8308</v>
      </c>
      <c r="U3103" t="s">
        <v>8310</v>
      </c>
    </row>
    <row r="3104" spans="1:21" ht="57.6" x14ac:dyDescent="0.3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5">
        <f t="shared" si="96"/>
        <v>42605.340486111112</v>
      </c>
      <c r="K3104">
        <v>1467619818</v>
      </c>
      <c r="L3104" s="15">
        <f>(((K3104/60)/60)/24)+DATE(1970,1,1)</f>
        <v>42555.340486111112</v>
      </c>
      <c r="M3104" s="10">
        <f t="shared" si="97"/>
        <v>2016</v>
      </c>
      <c r="N3104" t="b">
        <v>0</v>
      </c>
      <c r="O3104">
        <v>90</v>
      </c>
      <c r="P3104" t="b">
        <v>0</v>
      </c>
      <c r="Q3104" t="s">
        <v>8301</v>
      </c>
      <c r="R3104">
        <f>ROUND(E3104/D3104*100,0)</f>
        <v>39</v>
      </c>
      <c r="S3104">
        <f>IFERROR(ROUND(E3104/O3104,2),0)</f>
        <v>69.53</v>
      </c>
      <c r="T3104" s="11" t="s">
        <v>8308</v>
      </c>
      <c r="U3104" t="s">
        <v>8310</v>
      </c>
    </row>
    <row r="3105" spans="1:21" ht="28.8" x14ac:dyDescent="0.3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5">
        <f t="shared" si="96"/>
        <v>42167.156319444446</v>
      </c>
      <c r="K3105">
        <v>1428896706</v>
      </c>
      <c r="L3105" s="15">
        <f>(((K3105/60)/60)/24)+DATE(1970,1,1)</f>
        <v>42107.156319444446</v>
      </c>
      <c r="M3105" s="10">
        <f t="shared" si="97"/>
        <v>2015</v>
      </c>
      <c r="N3105" t="b">
        <v>0</v>
      </c>
      <c r="O3105">
        <v>2</v>
      </c>
      <c r="P3105" t="b">
        <v>0</v>
      </c>
      <c r="Q3105" t="s">
        <v>8301</v>
      </c>
      <c r="R3105">
        <f>ROUND(E3105/D3105*100,0)</f>
        <v>0</v>
      </c>
      <c r="S3105">
        <f>IFERROR(ROUND(E3105/O3105,2),0)</f>
        <v>5.5</v>
      </c>
      <c r="T3105" s="11" t="s">
        <v>8308</v>
      </c>
      <c r="U3105" t="s">
        <v>8310</v>
      </c>
    </row>
    <row r="3106" spans="1:21" ht="43.2" x14ac:dyDescent="0.3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5">
        <f t="shared" si="96"/>
        <v>42038.083333333328</v>
      </c>
      <c r="K3106">
        <v>1420235311</v>
      </c>
      <c r="L3106" s="15">
        <f>(((K3106/60)/60)/24)+DATE(1970,1,1)</f>
        <v>42006.908692129626</v>
      </c>
      <c r="M3106" s="10">
        <f t="shared" si="97"/>
        <v>2015</v>
      </c>
      <c r="N3106" t="b">
        <v>0</v>
      </c>
      <c r="O3106">
        <v>5</v>
      </c>
      <c r="P3106" t="b">
        <v>0</v>
      </c>
      <c r="Q3106" t="s">
        <v>8301</v>
      </c>
      <c r="R3106">
        <f>ROUND(E3106/D3106*100,0)</f>
        <v>30</v>
      </c>
      <c r="S3106">
        <f>IFERROR(ROUND(E3106/O3106,2),0)</f>
        <v>237</v>
      </c>
      <c r="T3106" s="11" t="s">
        <v>8308</v>
      </c>
      <c r="U3106" t="s">
        <v>8310</v>
      </c>
    </row>
    <row r="3107" spans="1:21" ht="43.2" x14ac:dyDescent="0.3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5">
        <f t="shared" si="96"/>
        <v>41931.208333333336</v>
      </c>
      <c r="K3107">
        <v>1408986916</v>
      </c>
      <c r="L3107" s="15">
        <f>(((K3107/60)/60)/24)+DATE(1970,1,1)</f>
        <v>41876.718935185185</v>
      </c>
      <c r="M3107" s="10">
        <f t="shared" si="97"/>
        <v>2014</v>
      </c>
      <c r="N3107" t="b">
        <v>0</v>
      </c>
      <c r="O3107">
        <v>31</v>
      </c>
      <c r="P3107" t="b">
        <v>0</v>
      </c>
      <c r="Q3107" t="s">
        <v>8301</v>
      </c>
      <c r="R3107">
        <f>ROUND(E3107/D3107*100,0)</f>
        <v>42</v>
      </c>
      <c r="S3107">
        <f>IFERROR(ROUND(E3107/O3107,2),0)</f>
        <v>79.87</v>
      </c>
      <c r="T3107" s="11" t="s">
        <v>8308</v>
      </c>
      <c r="U3107" t="s">
        <v>8310</v>
      </c>
    </row>
    <row r="3108" spans="1:21" ht="57.6" x14ac:dyDescent="0.3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5">
        <f t="shared" si="96"/>
        <v>42263.916666666672</v>
      </c>
      <c r="K3108">
        <v>1440497876</v>
      </c>
      <c r="L3108" s="15">
        <f>(((K3108/60)/60)/24)+DATE(1970,1,1)</f>
        <v>42241.429120370376</v>
      </c>
      <c r="M3108" s="10">
        <f t="shared" si="97"/>
        <v>2015</v>
      </c>
      <c r="N3108" t="b">
        <v>0</v>
      </c>
      <c r="O3108">
        <v>4</v>
      </c>
      <c r="P3108" t="b">
        <v>0</v>
      </c>
      <c r="Q3108" t="s">
        <v>8301</v>
      </c>
      <c r="R3108">
        <f>ROUND(E3108/D3108*100,0)</f>
        <v>4</v>
      </c>
      <c r="S3108">
        <f>IFERROR(ROUND(E3108/O3108,2),0)</f>
        <v>10.25</v>
      </c>
      <c r="T3108" s="11" t="s">
        <v>8308</v>
      </c>
      <c r="U3108" t="s">
        <v>8310</v>
      </c>
    </row>
    <row r="3109" spans="1:21" ht="43.2" x14ac:dyDescent="0.3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5">
        <f t="shared" si="96"/>
        <v>42135.814247685179</v>
      </c>
      <c r="K3109">
        <v>1430767951</v>
      </c>
      <c r="L3109" s="15">
        <f>(((K3109/60)/60)/24)+DATE(1970,1,1)</f>
        <v>42128.814247685179</v>
      </c>
      <c r="M3109" s="10">
        <f t="shared" si="97"/>
        <v>2015</v>
      </c>
      <c r="N3109" t="b">
        <v>0</v>
      </c>
      <c r="O3109">
        <v>29</v>
      </c>
      <c r="P3109" t="b">
        <v>0</v>
      </c>
      <c r="Q3109" t="s">
        <v>8301</v>
      </c>
      <c r="R3109">
        <f>ROUND(E3109/D3109*100,0)</f>
        <v>20</v>
      </c>
      <c r="S3109">
        <f>IFERROR(ROUND(E3109/O3109,2),0)</f>
        <v>272.58999999999997</v>
      </c>
      <c r="T3109" s="11" t="s">
        <v>8308</v>
      </c>
      <c r="U3109" t="s">
        <v>8310</v>
      </c>
    </row>
    <row r="3110" spans="1:21" x14ac:dyDescent="0.3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5">
        <f t="shared" si="96"/>
        <v>42122.638819444444</v>
      </c>
      <c r="K3110">
        <v>1425053994</v>
      </c>
      <c r="L3110" s="15">
        <f>(((K3110/60)/60)/24)+DATE(1970,1,1)</f>
        <v>42062.680486111116</v>
      </c>
      <c r="M3110" s="10">
        <f t="shared" si="97"/>
        <v>2015</v>
      </c>
      <c r="N3110" t="b">
        <v>0</v>
      </c>
      <c r="O3110">
        <v>2</v>
      </c>
      <c r="P3110" t="b">
        <v>0</v>
      </c>
      <c r="Q3110" t="s">
        <v>8301</v>
      </c>
      <c r="R3110">
        <f>ROUND(E3110/D3110*100,0)</f>
        <v>0</v>
      </c>
      <c r="S3110">
        <f>IFERROR(ROUND(E3110/O3110,2),0)</f>
        <v>13</v>
      </c>
      <c r="T3110" s="11" t="s">
        <v>8308</v>
      </c>
      <c r="U3110" t="s">
        <v>8310</v>
      </c>
    </row>
    <row r="3111" spans="1:21" ht="43.2" x14ac:dyDescent="0.3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5">
        <f t="shared" si="96"/>
        <v>41879.125115740739</v>
      </c>
      <c r="K3111">
        <v>1406170810</v>
      </c>
      <c r="L3111" s="15">
        <f>(((K3111/60)/60)/24)+DATE(1970,1,1)</f>
        <v>41844.125115740739</v>
      </c>
      <c r="M3111" s="10">
        <f t="shared" si="97"/>
        <v>2014</v>
      </c>
      <c r="N3111" t="b">
        <v>0</v>
      </c>
      <c r="O3111">
        <v>114</v>
      </c>
      <c r="P3111" t="b">
        <v>0</v>
      </c>
      <c r="Q3111" t="s">
        <v>8301</v>
      </c>
      <c r="R3111">
        <f>ROUND(E3111/D3111*100,0)</f>
        <v>25</v>
      </c>
      <c r="S3111">
        <f>IFERROR(ROUND(E3111/O3111,2),0)</f>
        <v>58.18</v>
      </c>
      <c r="T3111" s="11" t="s">
        <v>8308</v>
      </c>
      <c r="U3111" t="s">
        <v>8310</v>
      </c>
    </row>
    <row r="3112" spans="1:21" ht="43.2" x14ac:dyDescent="0.3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5">
        <f t="shared" si="96"/>
        <v>42785.031469907408</v>
      </c>
      <c r="K3112">
        <v>1484009119</v>
      </c>
      <c r="L3112" s="15">
        <f>(((K3112/60)/60)/24)+DATE(1970,1,1)</f>
        <v>42745.031469907408</v>
      </c>
      <c r="M3112" s="10">
        <f t="shared" si="97"/>
        <v>2017</v>
      </c>
      <c r="N3112" t="b">
        <v>0</v>
      </c>
      <c r="O3112">
        <v>1</v>
      </c>
      <c r="P3112" t="b">
        <v>0</v>
      </c>
      <c r="Q3112" t="s">
        <v>8301</v>
      </c>
      <c r="R3112">
        <f>ROUND(E3112/D3112*100,0)</f>
        <v>0</v>
      </c>
      <c r="S3112">
        <f>IFERROR(ROUND(E3112/O3112,2),0)</f>
        <v>10</v>
      </c>
      <c r="T3112" s="11" t="s">
        <v>8308</v>
      </c>
      <c r="U3112" t="s">
        <v>8310</v>
      </c>
    </row>
    <row r="3113" spans="1:21" ht="43.2" x14ac:dyDescent="0.3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5">
        <f t="shared" si="96"/>
        <v>41916.595138888886</v>
      </c>
      <c r="K3113">
        <v>1409753820</v>
      </c>
      <c r="L3113" s="15">
        <f>(((K3113/60)/60)/24)+DATE(1970,1,1)</f>
        <v>41885.595138888886</v>
      </c>
      <c r="M3113" s="10">
        <f t="shared" si="97"/>
        <v>2014</v>
      </c>
      <c r="N3113" t="b">
        <v>0</v>
      </c>
      <c r="O3113">
        <v>76</v>
      </c>
      <c r="P3113" t="b">
        <v>0</v>
      </c>
      <c r="Q3113" t="s">
        <v>8301</v>
      </c>
      <c r="R3113">
        <f>ROUND(E3113/D3113*100,0)</f>
        <v>27</v>
      </c>
      <c r="S3113">
        <f>IFERROR(ROUND(E3113/O3113,2),0)</f>
        <v>70.11</v>
      </c>
      <c r="T3113" s="11" t="s">
        <v>8308</v>
      </c>
      <c r="U3113" t="s">
        <v>8310</v>
      </c>
    </row>
    <row r="3114" spans="1:21" ht="43.2" x14ac:dyDescent="0.3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5">
        <f t="shared" si="96"/>
        <v>42675.121921296297</v>
      </c>
      <c r="K3114">
        <v>1472784934</v>
      </c>
      <c r="L3114" s="15">
        <f>(((K3114/60)/60)/24)+DATE(1970,1,1)</f>
        <v>42615.121921296297</v>
      </c>
      <c r="M3114" s="10">
        <f t="shared" si="97"/>
        <v>2016</v>
      </c>
      <c r="N3114" t="b">
        <v>0</v>
      </c>
      <c r="O3114">
        <v>9</v>
      </c>
      <c r="P3114" t="b">
        <v>0</v>
      </c>
      <c r="Q3114" t="s">
        <v>8301</v>
      </c>
      <c r="R3114">
        <f>ROUND(E3114/D3114*100,0)</f>
        <v>5</v>
      </c>
      <c r="S3114">
        <f>IFERROR(ROUND(E3114/O3114,2),0)</f>
        <v>57.89</v>
      </c>
      <c r="T3114" s="11" t="s">
        <v>8308</v>
      </c>
      <c r="U3114" t="s">
        <v>8310</v>
      </c>
    </row>
    <row r="3115" spans="1:21" ht="43.2" x14ac:dyDescent="0.3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5">
        <f t="shared" si="96"/>
        <v>42111.731273148151</v>
      </c>
      <c r="K3115">
        <v>1426699982</v>
      </c>
      <c r="L3115" s="15">
        <f>(((K3115/60)/60)/24)+DATE(1970,1,1)</f>
        <v>42081.731273148151</v>
      </c>
      <c r="M3115" s="10">
        <f t="shared" si="97"/>
        <v>2015</v>
      </c>
      <c r="N3115" t="b">
        <v>0</v>
      </c>
      <c r="O3115">
        <v>37</v>
      </c>
      <c r="P3115" t="b">
        <v>0</v>
      </c>
      <c r="Q3115" t="s">
        <v>8301</v>
      </c>
      <c r="R3115">
        <f>ROUND(E3115/D3115*100,0)</f>
        <v>4</v>
      </c>
      <c r="S3115">
        <f>IFERROR(ROUND(E3115/O3115,2),0)</f>
        <v>125.27</v>
      </c>
      <c r="T3115" s="11" t="s">
        <v>8308</v>
      </c>
      <c r="U3115" t="s">
        <v>8310</v>
      </c>
    </row>
    <row r="3116" spans="1:21" ht="43.2" x14ac:dyDescent="0.3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5">
        <f t="shared" si="96"/>
        <v>41903.632523148146</v>
      </c>
      <c r="K3116">
        <v>1406128250</v>
      </c>
      <c r="L3116" s="15">
        <f>(((K3116/60)/60)/24)+DATE(1970,1,1)</f>
        <v>41843.632523148146</v>
      </c>
      <c r="M3116" s="10">
        <f t="shared" si="97"/>
        <v>2014</v>
      </c>
      <c r="N3116" t="b">
        <v>0</v>
      </c>
      <c r="O3116">
        <v>0</v>
      </c>
      <c r="P3116" t="b">
        <v>0</v>
      </c>
      <c r="Q3116" t="s">
        <v>8301</v>
      </c>
      <c r="R3116">
        <f>ROUND(E3116/D3116*100,0)</f>
        <v>0</v>
      </c>
      <c r="S3116">
        <f>IFERROR(ROUND(E3116/O3116,2),0)</f>
        <v>0</v>
      </c>
      <c r="T3116" s="11" t="s">
        <v>8308</v>
      </c>
      <c r="U3116" t="s">
        <v>8310</v>
      </c>
    </row>
    <row r="3117" spans="1:21" ht="43.2" x14ac:dyDescent="0.3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5">
        <f t="shared" si="96"/>
        <v>42526.447071759263</v>
      </c>
      <c r="K3117">
        <v>1462531427</v>
      </c>
      <c r="L3117" s="15">
        <f>(((K3117/60)/60)/24)+DATE(1970,1,1)</f>
        <v>42496.447071759263</v>
      </c>
      <c r="M3117" s="10">
        <f t="shared" si="97"/>
        <v>2016</v>
      </c>
      <c r="N3117" t="b">
        <v>0</v>
      </c>
      <c r="O3117">
        <v>1</v>
      </c>
      <c r="P3117" t="b">
        <v>0</v>
      </c>
      <c r="Q3117" t="s">
        <v>8301</v>
      </c>
      <c r="R3117">
        <f>ROUND(E3117/D3117*100,0)</f>
        <v>3</v>
      </c>
      <c r="S3117">
        <f>IFERROR(ROUND(E3117/O3117,2),0)</f>
        <v>300</v>
      </c>
      <c r="T3117" s="11" t="s">
        <v>8308</v>
      </c>
      <c r="U3117" t="s">
        <v>8310</v>
      </c>
    </row>
    <row r="3118" spans="1:21" ht="43.2" x14ac:dyDescent="0.3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5">
        <f t="shared" si="96"/>
        <v>42095.515335648146</v>
      </c>
      <c r="K3118">
        <v>1426681325</v>
      </c>
      <c r="L3118" s="15">
        <f>(((K3118/60)/60)/24)+DATE(1970,1,1)</f>
        <v>42081.515335648146</v>
      </c>
      <c r="M3118" s="10">
        <f t="shared" si="97"/>
        <v>2015</v>
      </c>
      <c r="N3118" t="b">
        <v>0</v>
      </c>
      <c r="O3118">
        <v>10</v>
      </c>
      <c r="P3118" t="b">
        <v>0</v>
      </c>
      <c r="Q3118" t="s">
        <v>8301</v>
      </c>
      <c r="R3118">
        <f>ROUND(E3118/D3118*100,0)</f>
        <v>57</v>
      </c>
      <c r="S3118">
        <f>IFERROR(ROUND(E3118/O3118,2),0)</f>
        <v>43</v>
      </c>
      <c r="T3118" s="11" t="s">
        <v>8308</v>
      </c>
      <c r="U3118" t="s">
        <v>8310</v>
      </c>
    </row>
    <row r="3119" spans="1:21" ht="43.2" x14ac:dyDescent="0.3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5">
        <f t="shared" si="96"/>
        <v>42517.55</v>
      </c>
      <c r="K3119">
        <v>1463648360</v>
      </c>
      <c r="L3119" s="15">
        <f>(((K3119/60)/60)/24)+DATE(1970,1,1)</f>
        <v>42509.374537037031</v>
      </c>
      <c r="M3119" s="10">
        <f t="shared" si="97"/>
        <v>2016</v>
      </c>
      <c r="N3119" t="b">
        <v>0</v>
      </c>
      <c r="O3119">
        <v>1</v>
      </c>
      <c r="P3119" t="b">
        <v>0</v>
      </c>
      <c r="Q3119" t="s">
        <v>8301</v>
      </c>
      <c r="R3119">
        <f>ROUND(E3119/D3119*100,0)</f>
        <v>0</v>
      </c>
      <c r="S3119">
        <f>IFERROR(ROUND(E3119/O3119,2),0)</f>
        <v>1</v>
      </c>
      <c r="T3119" s="11" t="s">
        <v>8308</v>
      </c>
      <c r="U3119" t="s">
        <v>8310</v>
      </c>
    </row>
    <row r="3120" spans="1:21" ht="28.8" x14ac:dyDescent="0.3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5">
        <f t="shared" si="96"/>
        <v>42553.649571759262</v>
      </c>
      <c r="K3120">
        <v>1465832123</v>
      </c>
      <c r="L3120" s="15">
        <f>(((K3120/60)/60)/24)+DATE(1970,1,1)</f>
        <v>42534.649571759262</v>
      </c>
      <c r="M3120" s="10">
        <f t="shared" si="97"/>
        <v>2016</v>
      </c>
      <c r="N3120" t="b">
        <v>0</v>
      </c>
      <c r="O3120">
        <v>2</v>
      </c>
      <c r="P3120" t="b">
        <v>0</v>
      </c>
      <c r="Q3120" t="s">
        <v>8301</v>
      </c>
      <c r="R3120">
        <f>ROUND(E3120/D3120*100,0)</f>
        <v>0</v>
      </c>
      <c r="S3120">
        <f>IFERROR(ROUND(E3120/O3120,2),0)</f>
        <v>775</v>
      </c>
      <c r="T3120" s="11" t="s">
        <v>8308</v>
      </c>
      <c r="U3120" t="s">
        <v>8310</v>
      </c>
    </row>
    <row r="3121" spans="1:21" ht="57.6" x14ac:dyDescent="0.3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5">
        <f t="shared" si="96"/>
        <v>42090.003842592589</v>
      </c>
      <c r="K3121">
        <v>1424826332</v>
      </c>
      <c r="L3121" s="15">
        <f>(((K3121/60)/60)/24)+DATE(1970,1,1)</f>
        <v>42060.04550925926</v>
      </c>
      <c r="M3121" s="10">
        <f t="shared" si="97"/>
        <v>2015</v>
      </c>
      <c r="N3121" t="b">
        <v>0</v>
      </c>
      <c r="O3121">
        <v>1</v>
      </c>
      <c r="P3121" t="b">
        <v>0</v>
      </c>
      <c r="Q3121" t="s">
        <v>8301</v>
      </c>
      <c r="R3121">
        <f>ROUND(E3121/D3121*100,0)</f>
        <v>0</v>
      </c>
      <c r="S3121">
        <f>IFERROR(ROUND(E3121/O3121,2),0)</f>
        <v>5</v>
      </c>
      <c r="T3121" s="11" t="s">
        <v>8308</v>
      </c>
      <c r="U3121" t="s">
        <v>8310</v>
      </c>
    </row>
    <row r="3122" spans="1:21" ht="43.2" x14ac:dyDescent="0.3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5">
        <f t="shared" si="96"/>
        <v>42495.900416666671</v>
      </c>
      <c r="K3122">
        <v>1457303796</v>
      </c>
      <c r="L3122" s="15">
        <f>(((K3122/60)/60)/24)+DATE(1970,1,1)</f>
        <v>42435.942083333335</v>
      </c>
      <c r="M3122" s="10">
        <f t="shared" si="97"/>
        <v>2016</v>
      </c>
      <c r="N3122" t="b">
        <v>0</v>
      </c>
      <c r="O3122">
        <v>10</v>
      </c>
      <c r="P3122" t="b">
        <v>0</v>
      </c>
      <c r="Q3122" t="s">
        <v>8301</v>
      </c>
      <c r="R3122">
        <f>ROUND(E3122/D3122*100,0)</f>
        <v>0</v>
      </c>
      <c r="S3122">
        <f>IFERROR(ROUND(E3122/O3122,2),0)</f>
        <v>12.8</v>
      </c>
      <c r="T3122" s="11" t="s">
        <v>8308</v>
      </c>
      <c r="U3122" t="s">
        <v>8310</v>
      </c>
    </row>
    <row r="3123" spans="1:21" ht="28.8" x14ac:dyDescent="0.3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5">
        <f t="shared" si="96"/>
        <v>41908.679803240739</v>
      </c>
      <c r="K3123">
        <v>1406564335</v>
      </c>
      <c r="L3123" s="15">
        <f>(((K3123/60)/60)/24)+DATE(1970,1,1)</f>
        <v>41848.679803240739</v>
      </c>
      <c r="M3123" s="10">
        <f t="shared" si="97"/>
        <v>2014</v>
      </c>
      <c r="N3123" t="b">
        <v>0</v>
      </c>
      <c r="O3123">
        <v>1</v>
      </c>
      <c r="P3123" t="b">
        <v>0</v>
      </c>
      <c r="Q3123" t="s">
        <v>8301</v>
      </c>
      <c r="R3123">
        <f>ROUND(E3123/D3123*100,0)</f>
        <v>1</v>
      </c>
      <c r="S3123">
        <f>IFERROR(ROUND(E3123/O3123,2),0)</f>
        <v>10</v>
      </c>
      <c r="T3123" s="11" t="s">
        <v>8308</v>
      </c>
      <c r="U3123" t="s">
        <v>8310</v>
      </c>
    </row>
    <row r="3124" spans="1:21" x14ac:dyDescent="0.3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5">
        <f t="shared" si="96"/>
        <v>42683.973750000005</v>
      </c>
      <c r="K3124">
        <v>1478298132</v>
      </c>
      <c r="L3124" s="15">
        <f>(((K3124/60)/60)/24)+DATE(1970,1,1)</f>
        <v>42678.932083333333</v>
      </c>
      <c r="M3124" s="10">
        <f t="shared" si="97"/>
        <v>2016</v>
      </c>
      <c r="N3124" t="b">
        <v>0</v>
      </c>
      <c r="O3124">
        <v>2</v>
      </c>
      <c r="P3124" t="b">
        <v>0</v>
      </c>
      <c r="Q3124" t="s">
        <v>8301</v>
      </c>
      <c r="R3124">
        <f>ROUND(E3124/D3124*100,0)</f>
        <v>58</v>
      </c>
      <c r="S3124">
        <f>IFERROR(ROUND(E3124/O3124,2),0)</f>
        <v>58</v>
      </c>
      <c r="T3124" s="11" t="s">
        <v>8308</v>
      </c>
      <c r="U3124" t="s">
        <v>8310</v>
      </c>
    </row>
    <row r="3125" spans="1:21" ht="43.2" x14ac:dyDescent="0.3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5">
        <f t="shared" si="96"/>
        <v>42560.993032407408</v>
      </c>
      <c r="K3125">
        <v>1465516198</v>
      </c>
      <c r="L3125" s="15">
        <f>(((K3125/60)/60)/24)+DATE(1970,1,1)</f>
        <v>42530.993032407408</v>
      </c>
      <c r="M3125" s="10">
        <f t="shared" si="97"/>
        <v>2016</v>
      </c>
      <c r="N3125" t="b">
        <v>0</v>
      </c>
      <c r="O3125">
        <v>348</v>
      </c>
      <c r="P3125" t="b">
        <v>0</v>
      </c>
      <c r="Q3125" t="s">
        <v>8301</v>
      </c>
      <c r="R3125">
        <f>ROUND(E3125/D3125*100,0)</f>
        <v>68</v>
      </c>
      <c r="S3125">
        <f>IFERROR(ROUND(E3125/O3125,2),0)</f>
        <v>244.8</v>
      </c>
      <c r="T3125" s="11" t="s">
        <v>8308</v>
      </c>
      <c r="U3125" t="s">
        <v>8310</v>
      </c>
    </row>
    <row r="3126" spans="1:21" ht="43.2" x14ac:dyDescent="0.3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5">
        <f t="shared" si="96"/>
        <v>42037.780104166668</v>
      </c>
      <c r="K3126">
        <v>1417718601</v>
      </c>
      <c r="L3126" s="15">
        <f>(((K3126/60)/60)/24)+DATE(1970,1,1)</f>
        <v>41977.780104166668</v>
      </c>
      <c r="M3126" s="10">
        <f t="shared" si="97"/>
        <v>2014</v>
      </c>
      <c r="N3126" t="b">
        <v>0</v>
      </c>
      <c r="O3126">
        <v>4</v>
      </c>
      <c r="P3126" t="b">
        <v>0</v>
      </c>
      <c r="Q3126" t="s">
        <v>8301</v>
      </c>
      <c r="R3126">
        <f>ROUND(E3126/D3126*100,0)</f>
        <v>0</v>
      </c>
      <c r="S3126">
        <f>IFERROR(ROUND(E3126/O3126,2),0)</f>
        <v>6.5</v>
      </c>
      <c r="T3126" s="11" t="s">
        <v>8308</v>
      </c>
      <c r="U3126" t="s">
        <v>8310</v>
      </c>
    </row>
    <row r="3127" spans="1:21" x14ac:dyDescent="0.3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5">
        <f t="shared" si="96"/>
        <v>42376.20685185185</v>
      </c>
      <c r="K3127">
        <v>1449550672</v>
      </c>
      <c r="L3127" s="15">
        <f>(((K3127/60)/60)/24)+DATE(1970,1,1)</f>
        <v>42346.20685185185</v>
      </c>
      <c r="M3127" s="10">
        <f t="shared" si="97"/>
        <v>2015</v>
      </c>
      <c r="N3127" t="b">
        <v>0</v>
      </c>
      <c r="O3127">
        <v>0</v>
      </c>
      <c r="P3127" t="b">
        <v>0</v>
      </c>
      <c r="Q3127" t="s">
        <v>8301</v>
      </c>
      <c r="R3127">
        <f>ROUND(E3127/D3127*100,0)</f>
        <v>0</v>
      </c>
      <c r="S3127">
        <f>IFERROR(ROUND(E3127/O3127,2),0)</f>
        <v>0</v>
      </c>
      <c r="T3127" s="11" t="s">
        <v>8308</v>
      </c>
      <c r="U3127" t="s">
        <v>8310</v>
      </c>
    </row>
    <row r="3128" spans="1:21" ht="72" x14ac:dyDescent="0.3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5">
        <f t="shared" si="96"/>
        <v>42456.976412037038</v>
      </c>
      <c r="K3128">
        <v>1456532762</v>
      </c>
      <c r="L3128" s="15">
        <f>(((K3128/60)/60)/24)+DATE(1970,1,1)</f>
        <v>42427.01807870371</v>
      </c>
      <c r="M3128" s="10">
        <f t="shared" si="97"/>
        <v>2016</v>
      </c>
      <c r="N3128" t="b">
        <v>0</v>
      </c>
      <c r="O3128">
        <v>17</v>
      </c>
      <c r="P3128" t="b">
        <v>0</v>
      </c>
      <c r="Q3128" t="s">
        <v>8301</v>
      </c>
      <c r="R3128">
        <f>ROUND(E3128/D3128*100,0)</f>
        <v>4</v>
      </c>
      <c r="S3128">
        <f>IFERROR(ROUND(E3128/O3128,2),0)</f>
        <v>61.18</v>
      </c>
      <c r="T3128" s="11" t="s">
        <v>8308</v>
      </c>
      <c r="U3128" t="s">
        <v>8310</v>
      </c>
    </row>
    <row r="3129" spans="1:21" ht="43.2" x14ac:dyDescent="0.3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5">
        <f t="shared" si="96"/>
        <v>42064.856817129628</v>
      </c>
      <c r="K3129">
        <v>1422650029</v>
      </c>
      <c r="L3129" s="15">
        <f>(((K3129/60)/60)/24)+DATE(1970,1,1)</f>
        <v>42034.856817129628</v>
      </c>
      <c r="M3129" s="10">
        <f t="shared" si="97"/>
        <v>2015</v>
      </c>
      <c r="N3129" t="b">
        <v>0</v>
      </c>
      <c r="O3129">
        <v>0</v>
      </c>
      <c r="P3129" t="b">
        <v>0</v>
      </c>
      <c r="Q3129" t="s">
        <v>8301</v>
      </c>
      <c r="R3129">
        <f>ROUND(E3129/D3129*100,0)</f>
        <v>0</v>
      </c>
      <c r="S3129">
        <f>IFERROR(ROUND(E3129/O3129,2),0)</f>
        <v>0</v>
      </c>
      <c r="T3129" s="11" t="s">
        <v>8308</v>
      </c>
      <c r="U3129" t="s">
        <v>8310</v>
      </c>
    </row>
    <row r="3130" spans="1:21" ht="43.2" x14ac:dyDescent="0.3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5">
        <f t="shared" si="96"/>
        <v>42810.784039351856</v>
      </c>
      <c r="K3130">
        <v>1487101741</v>
      </c>
      <c r="L3130" s="15">
        <f>(((K3130/60)/60)/24)+DATE(1970,1,1)</f>
        <v>42780.825706018513</v>
      </c>
      <c r="M3130" s="10">
        <f t="shared" si="97"/>
        <v>2017</v>
      </c>
      <c r="N3130" t="b">
        <v>0</v>
      </c>
      <c r="O3130">
        <v>117</v>
      </c>
      <c r="P3130" t="b">
        <v>0</v>
      </c>
      <c r="Q3130" t="s">
        <v>8269</v>
      </c>
      <c r="R3130">
        <f>ROUND(E3130/D3130*100,0)</f>
        <v>109</v>
      </c>
      <c r="S3130">
        <f>IFERROR(ROUND(E3130/O3130,2),0)</f>
        <v>139.24</v>
      </c>
      <c r="T3130" s="11" t="s">
        <v>8308</v>
      </c>
      <c r="U3130" t="s">
        <v>8309</v>
      </c>
    </row>
    <row r="3131" spans="1:21" ht="43.2" x14ac:dyDescent="0.3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5">
        <f t="shared" si="96"/>
        <v>42843.801145833335</v>
      </c>
      <c r="K3131">
        <v>1489090419</v>
      </c>
      <c r="L3131" s="15">
        <f>(((K3131/60)/60)/24)+DATE(1970,1,1)</f>
        <v>42803.842812499999</v>
      </c>
      <c r="M3131" s="10">
        <f t="shared" si="97"/>
        <v>2017</v>
      </c>
      <c r="N3131" t="b">
        <v>0</v>
      </c>
      <c r="O3131">
        <v>1</v>
      </c>
      <c r="P3131" t="b">
        <v>0</v>
      </c>
      <c r="Q3131" t="s">
        <v>8269</v>
      </c>
      <c r="R3131">
        <f>ROUND(E3131/D3131*100,0)</f>
        <v>1</v>
      </c>
      <c r="S3131">
        <f>IFERROR(ROUND(E3131/O3131,2),0)</f>
        <v>10</v>
      </c>
      <c r="T3131" s="11" t="s">
        <v>8308</v>
      </c>
      <c r="U3131" t="s">
        <v>8309</v>
      </c>
    </row>
    <row r="3132" spans="1:21" ht="43.2" x14ac:dyDescent="0.3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5">
        <f t="shared" si="96"/>
        <v>42839.207638888889</v>
      </c>
      <c r="K3132">
        <v>1489504916</v>
      </c>
      <c r="L3132" s="15">
        <f>(((K3132/60)/60)/24)+DATE(1970,1,1)</f>
        <v>42808.640231481477</v>
      </c>
      <c r="M3132" s="10">
        <f t="shared" si="97"/>
        <v>2017</v>
      </c>
      <c r="N3132" t="b">
        <v>0</v>
      </c>
      <c r="O3132">
        <v>4</v>
      </c>
      <c r="P3132" t="b">
        <v>0</v>
      </c>
      <c r="Q3132" t="s">
        <v>8269</v>
      </c>
      <c r="R3132">
        <f>ROUND(E3132/D3132*100,0)</f>
        <v>4</v>
      </c>
      <c r="S3132">
        <f>IFERROR(ROUND(E3132/O3132,2),0)</f>
        <v>93.75</v>
      </c>
      <c r="T3132" s="11" t="s">
        <v>8308</v>
      </c>
      <c r="U3132" t="s">
        <v>8309</v>
      </c>
    </row>
    <row r="3133" spans="1:21" ht="28.8" x14ac:dyDescent="0.3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5">
        <f t="shared" si="96"/>
        <v>42833.537557870368</v>
      </c>
      <c r="K3133">
        <v>1489067645</v>
      </c>
      <c r="L3133" s="15">
        <f>(((K3133/60)/60)/24)+DATE(1970,1,1)</f>
        <v>42803.579224537039</v>
      </c>
      <c r="M3133" s="10">
        <f t="shared" si="97"/>
        <v>2017</v>
      </c>
      <c r="N3133" t="b">
        <v>0</v>
      </c>
      <c r="O3133">
        <v>12</v>
      </c>
      <c r="P3133" t="b">
        <v>0</v>
      </c>
      <c r="Q3133" t="s">
        <v>8269</v>
      </c>
      <c r="R3133">
        <f>ROUND(E3133/D3133*100,0)</f>
        <v>16</v>
      </c>
      <c r="S3133">
        <f>IFERROR(ROUND(E3133/O3133,2),0)</f>
        <v>53.75</v>
      </c>
      <c r="T3133" s="11" t="s">
        <v>8308</v>
      </c>
      <c r="U3133" t="s">
        <v>8309</v>
      </c>
    </row>
    <row r="3134" spans="1:21" ht="28.8" x14ac:dyDescent="0.3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5">
        <f t="shared" si="96"/>
        <v>42846.308564814812</v>
      </c>
      <c r="K3134">
        <v>1487579060</v>
      </c>
      <c r="L3134" s="15">
        <f>(((K3134/60)/60)/24)+DATE(1970,1,1)</f>
        <v>42786.350231481483</v>
      </c>
      <c r="M3134" s="10">
        <f t="shared" si="97"/>
        <v>2017</v>
      </c>
      <c r="N3134" t="b">
        <v>0</v>
      </c>
      <c r="O3134">
        <v>1</v>
      </c>
      <c r="P3134" t="b">
        <v>0</v>
      </c>
      <c r="Q3134" t="s">
        <v>8269</v>
      </c>
      <c r="R3134">
        <f>ROUND(E3134/D3134*100,0)</f>
        <v>0</v>
      </c>
      <c r="S3134">
        <f>IFERROR(ROUND(E3134/O3134,2),0)</f>
        <v>10</v>
      </c>
      <c r="T3134" s="11" t="s">
        <v>8308</v>
      </c>
      <c r="U3134" t="s">
        <v>8309</v>
      </c>
    </row>
    <row r="3135" spans="1:21" ht="43.2" x14ac:dyDescent="0.3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5">
        <f t="shared" si="96"/>
        <v>42818.523541666669</v>
      </c>
      <c r="K3135">
        <v>1487770434</v>
      </c>
      <c r="L3135" s="15">
        <f>(((K3135/60)/60)/24)+DATE(1970,1,1)</f>
        <v>42788.565208333333</v>
      </c>
      <c r="M3135" s="10">
        <f t="shared" si="97"/>
        <v>2017</v>
      </c>
      <c r="N3135" t="b">
        <v>0</v>
      </c>
      <c r="O3135">
        <v>16</v>
      </c>
      <c r="P3135" t="b">
        <v>0</v>
      </c>
      <c r="Q3135" t="s">
        <v>8269</v>
      </c>
      <c r="R3135">
        <f>ROUND(E3135/D3135*100,0)</f>
        <v>108</v>
      </c>
      <c r="S3135">
        <f>IFERROR(ROUND(E3135/O3135,2),0)</f>
        <v>33.75</v>
      </c>
      <c r="T3135" s="11" t="s">
        <v>8308</v>
      </c>
      <c r="U3135" t="s">
        <v>8309</v>
      </c>
    </row>
    <row r="3136" spans="1:21" ht="43.2" x14ac:dyDescent="0.3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5">
        <f t="shared" si="96"/>
        <v>42821.678460648152</v>
      </c>
      <c r="K3136">
        <v>1488820619</v>
      </c>
      <c r="L3136" s="15">
        <f>(((K3136/60)/60)/24)+DATE(1970,1,1)</f>
        <v>42800.720127314817</v>
      </c>
      <c r="M3136" s="10">
        <f t="shared" si="97"/>
        <v>2017</v>
      </c>
      <c r="N3136" t="b">
        <v>0</v>
      </c>
      <c r="O3136">
        <v>12</v>
      </c>
      <c r="P3136" t="b">
        <v>0</v>
      </c>
      <c r="Q3136" t="s">
        <v>8269</v>
      </c>
      <c r="R3136">
        <f>ROUND(E3136/D3136*100,0)</f>
        <v>23</v>
      </c>
      <c r="S3136">
        <f>IFERROR(ROUND(E3136/O3136,2),0)</f>
        <v>18.75</v>
      </c>
      <c r="T3136" s="11" t="s">
        <v>8308</v>
      </c>
      <c r="U3136" t="s">
        <v>8309</v>
      </c>
    </row>
    <row r="3137" spans="1:21" ht="43.2" x14ac:dyDescent="0.3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5">
        <f t="shared" si="96"/>
        <v>42829.151863425926</v>
      </c>
      <c r="K3137">
        <v>1489376321</v>
      </c>
      <c r="L3137" s="15">
        <f>(((K3137/60)/60)/24)+DATE(1970,1,1)</f>
        <v>42807.151863425926</v>
      </c>
      <c r="M3137" s="10">
        <f t="shared" si="97"/>
        <v>2017</v>
      </c>
      <c r="N3137" t="b">
        <v>0</v>
      </c>
      <c r="O3137">
        <v>7</v>
      </c>
      <c r="P3137" t="b">
        <v>0</v>
      </c>
      <c r="Q3137" t="s">
        <v>8269</v>
      </c>
      <c r="R3137">
        <f>ROUND(E3137/D3137*100,0)</f>
        <v>21</v>
      </c>
      <c r="S3137">
        <f>IFERROR(ROUND(E3137/O3137,2),0)</f>
        <v>23.14</v>
      </c>
      <c r="T3137" s="11" t="s">
        <v>8308</v>
      </c>
      <c r="U3137" t="s">
        <v>8309</v>
      </c>
    </row>
    <row r="3138" spans="1:21" ht="43.2" x14ac:dyDescent="0.3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5">
        <f t="shared" si="96"/>
        <v>42825.957638888889</v>
      </c>
      <c r="K3138">
        <v>1487847954</v>
      </c>
      <c r="L3138" s="15">
        <f>(((K3138/60)/60)/24)+DATE(1970,1,1)</f>
        <v>42789.462430555555</v>
      </c>
      <c r="M3138" s="10">
        <f t="shared" si="97"/>
        <v>2017</v>
      </c>
      <c r="N3138" t="b">
        <v>0</v>
      </c>
      <c r="O3138">
        <v>22</v>
      </c>
      <c r="P3138" t="b">
        <v>0</v>
      </c>
      <c r="Q3138" t="s">
        <v>8269</v>
      </c>
      <c r="R3138">
        <f>ROUND(E3138/D3138*100,0)</f>
        <v>128</v>
      </c>
      <c r="S3138">
        <f>IFERROR(ROUND(E3138/O3138,2),0)</f>
        <v>29.05</v>
      </c>
      <c r="T3138" s="11" t="s">
        <v>8308</v>
      </c>
      <c r="U3138" t="s">
        <v>8309</v>
      </c>
    </row>
    <row r="3139" spans="1:21" ht="28.8" x14ac:dyDescent="0.3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5">
        <f t="shared" ref="J3139:J3202" si="98">(((I3139/60)/60)/24)+DATE(1970,1,1)</f>
        <v>42858.8</v>
      </c>
      <c r="K3139">
        <v>1489439669</v>
      </c>
      <c r="L3139" s="15">
        <f>(((K3139/60)/60)/24)+DATE(1970,1,1)</f>
        <v>42807.885057870371</v>
      </c>
      <c r="M3139" s="10">
        <f t="shared" ref="M3139:M3202" si="99">YEAR(L3139)</f>
        <v>2017</v>
      </c>
      <c r="N3139" t="b">
        <v>0</v>
      </c>
      <c r="O3139">
        <v>1</v>
      </c>
      <c r="P3139" t="b">
        <v>0</v>
      </c>
      <c r="Q3139" t="s">
        <v>8269</v>
      </c>
      <c r="R3139">
        <f>ROUND(E3139/D3139*100,0)</f>
        <v>3</v>
      </c>
      <c r="S3139">
        <f>IFERROR(ROUND(E3139/O3139,2),0)</f>
        <v>50</v>
      </c>
      <c r="T3139" s="11" t="s">
        <v>8308</v>
      </c>
      <c r="U3139" t="s">
        <v>8309</v>
      </c>
    </row>
    <row r="3140" spans="1:21" ht="57.6" x14ac:dyDescent="0.3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5">
        <f t="shared" si="98"/>
        <v>42828.645914351851</v>
      </c>
      <c r="K3140">
        <v>1489591807</v>
      </c>
      <c r="L3140" s="15">
        <f>(((K3140/60)/60)/24)+DATE(1970,1,1)</f>
        <v>42809.645914351851</v>
      </c>
      <c r="M3140" s="10">
        <f t="shared" si="99"/>
        <v>2017</v>
      </c>
      <c r="N3140" t="b">
        <v>0</v>
      </c>
      <c r="O3140">
        <v>0</v>
      </c>
      <c r="P3140" t="b">
        <v>0</v>
      </c>
      <c r="Q3140" t="s">
        <v>8269</v>
      </c>
      <c r="R3140">
        <f>ROUND(E3140/D3140*100,0)</f>
        <v>0</v>
      </c>
      <c r="S3140">
        <f>IFERROR(ROUND(E3140/O3140,2),0)</f>
        <v>0</v>
      </c>
      <c r="T3140" s="11" t="s">
        <v>8308</v>
      </c>
      <c r="U3140" t="s">
        <v>8309</v>
      </c>
    </row>
    <row r="3141" spans="1:21" ht="43.2" x14ac:dyDescent="0.3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5">
        <f t="shared" si="98"/>
        <v>42819.189583333333</v>
      </c>
      <c r="K3141">
        <v>1487485760</v>
      </c>
      <c r="L3141" s="15">
        <f>(((K3141/60)/60)/24)+DATE(1970,1,1)</f>
        <v>42785.270370370374</v>
      </c>
      <c r="M3141" s="10">
        <f t="shared" si="99"/>
        <v>2017</v>
      </c>
      <c r="N3141" t="b">
        <v>0</v>
      </c>
      <c r="O3141">
        <v>6</v>
      </c>
      <c r="P3141" t="b">
        <v>0</v>
      </c>
      <c r="Q3141" t="s">
        <v>8269</v>
      </c>
      <c r="R3141">
        <f>ROUND(E3141/D3141*100,0)</f>
        <v>5</v>
      </c>
      <c r="S3141">
        <f>IFERROR(ROUND(E3141/O3141,2),0)</f>
        <v>450</v>
      </c>
      <c r="T3141" s="11" t="s">
        <v>8308</v>
      </c>
      <c r="U3141" t="s">
        <v>8309</v>
      </c>
    </row>
    <row r="3142" spans="1:21" ht="57.6" x14ac:dyDescent="0.3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5">
        <f t="shared" si="98"/>
        <v>42832.677118055552</v>
      </c>
      <c r="K3142">
        <v>1488993303</v>
      </c>
      <c r="L3142" s="15">
        <f>(((K3142/60)/60)/24)+DATE(1970,1,1)</f>
        <v>42802.718784722223</v>
      </c>
      <c r="M3142" s="10">
        <f t="shared" si="99"/>
        <v>2017</v>
      </c>
      <c r="N3142" t="b">
        <v>0</v>
      </c>
      <c r="O3142">
        <v>4</v>
      </c>
      <c r="P3142" t="b">
        <v>0</v>
      </c>
      <c r="Q3142" t="s">
        <v>8269</v>
      </c>
      <c r="R3142">
        <f>ROUND(E3142/D3142*100,0)</f>
        <v>1</v>
      </c>
      <c r="S3142">
        <f>IFERROR(ROUND(E3142/O3142,2),0)</f>
        <v>24</v>
      </c>
      <c r="T3142" s="11" t="s">
        <v>8308</v>
      </c>
      <c r="U3142" t="s">
        <v>8309</v>
      </c>
    </row>
    <row r="3143" spans="1:21" ht="57.6" x14ac:dyDescent="0.3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5">
        <f t="shared" si="98"/>
        <v>42841.833333333328</v>
      </c>
      <c r="K3143">
        <v>1488823488</v>
      </c>
      <c r="L3143" s="15">
        <f>(((K3143/60)/60)/24)+DATE(1970,1,1)</f>
        <v>42800.753333333334</v>
      </c>
      <c r="M3143" s="10">
        <f t="shared" si="99"/>
        <v>2017</v>
      </c>
      <c r="N3143" t="b">
        <v>0</v>
      </c>
      <c r="O3143">
        <v>8</v>
      </c>
      <c r="P3143" t="b">
        <v>0</v>
      </c>
      <c r="Q3143" t="s">
        <v>8269</v>
      </c>
      <c r="R3143">
        <f>ROUND(E3143/D3143*100,0)</f>
        <v>52</v>
      </c>
      <c r="S3143">
        <f>IFERROR(ROUND(E3143/O3143,2),0)</f>
        <v>32.25</v>
      </c>
      <c r="T3143" s="11" t="s">
        <v>8308</v>
      </c>
      <c r="U3143" t="s">
        <v>8309</v>
      </c>
    </row>
    <row r="3144" spans="1:21" ht="43.2" x14ac:dyDescent="0.3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5">
        <f t="shared" si="98"/>
        <v>42813.471516203703</v>
      </c>
      <c r="K3144">
        <v>1487333939</v>
      </c>
      <c r="L3144" s="15">
        <f>(((K3144/60)/60)/24)+DATE(1970,1,1)</f>
        <v>42783.513182870374</v>
      </c>
      <c r="M3144" s="10">
        <f t="shared" si="99"/>
        <v>2017</v>
      </c>
      <c r="N3144" t="b">
        <v>0</v>
      </c>
      <c r="O3144">
        <v>3</v>
      </c>
      <c r="P3144" t="b">
        <v>0</v>
      </c>
      <c r="Q3144" t="s">
        <v>8269</v>
      </c>
      <c r="R3144">
        <f>ROUND(E3144/D3144*100,0)</f>
        <v>2</v>
      </c>
      <c r="S3144">
        <f>IFERROR(ROUND(E3144/O3144,2),0)</f>
        <v>15</v>
      </c>
      <c r="T3144" s="11" t="s">
        <v>8308</v>
      </c>
      <c r="U3144" t="s">
        <v>8309</v>
      </c>
    </row>
    <row r="3145" spans="1:21" ht="57.6" x14ac:dyDescent="0.3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5">
        <f t="shared" si="98"/>
        <v>42834.358287037037</v>
      </c>
      <c r="K3145">
        <v>1489480556</v>
      </c>
      <c r="L3145" s="15">
        <f>(((K3145/60)/60)/24)+DATE(1970,1,1)</f>
        <v>42808.358287037037</v>
      </c>
      <c r="M3145" s="10">
        <f t="shared" si="99"/>
        <v>2017</v>
      </c>
      <c r="N3145" t="b">
        <v>0</v>
      </c>
      <c r="O3145">
        <v>0</v>
      </c>
      <c r="P3145" t="b">
        <v>0</v>
      </c>
      <c r="Q3145" t="s">
        <v>8269</v>
      </c>
      <c r="R3145">
        <f>ROUND(E3145/D3145*100,0)</f>
        <v>0</v>
      </c>
      <c r="S3145">
        <f>IFERROR(ROUND(E3145/O3145,2),0)</f>
        <v>0</v>
      </c>
      <c r="T3145" s="11" t="s">
        <v>8308</v>
      </c>
      <c r="U3145" t="s">
        <v>8309</v>
      </c>
    </row>
    <row r="3146" spans="1:21" ht="57.6" x14ac:dyDescent="0.3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5">
        <f t="shared" si="98"/>
        <v>42813.25</v>
      </c>
      <c r="K3146">
        <v>1488459307</v>
      </c>
      <c r="L3146" s="15">
        <f>(((K3146/60)/60)/24)+DATE(1970,1,1)</f>
        <v>42796.538275462968</v>
      </c>
      <c r="M3146" s="10">
        <f t="shared" si="99"/>
        <v>2017</v>
      </c>
      <c r="N3146" t="b">
        <v>0</v>
      </c>
      <c r="O3146">
        <v>30</v>
      </c>
      <c r="P3146" t="b">
        <v>0</v>
      </c>
      <c r="Q3146" t="s">
        <v>8269</v>
      </c>
      <c r="R3146">
        <f>ROUND(E3146/D3146*100,0)</f>
        <v>75</v>
      </c>
      <c r="S3146">
        <f>IFERROR(ROUND(E3146/O3146,2),0)</f>
        <v>251.33</v>
      </c>
      <c r="T3146" s="11" t="s">
        <v>8308</v>
      </c>
      <c r="U3146" t="s">
        <v>8309</v>
      </c>
    </row>
    <row r="3147" spans="1:21" ht="43.2" x14ac:dyDescent="0.3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5">
        <f t="shared" si="98"/>
        <v>42821.999236111107</v>
      </c>
      <c r="K3147">
        <v>1485478734</v>
      </c>
      <c r="L3147" s="15">
        <f>(((K3147/60)/60)/24)+DATE(1970,1,1)</f>
        <v>42762.040902777779</v>
      </c>
      <c r="M3147" s="10">
        <f t="shared" si="99"/>
        <v>2017</v>
      </c>
      <c r="N3147" t="b">
        <v>0</v>
      </c>
      <c r="O3147">
        <v>0</v>
      </c>
      <c r="P3147" t="b">
        <v>0</v>
      </c>
      <c r="Q3147" t="s">
        <v>8269</v>
      </c>
      <c r="R3147">
        <f>ROUND(E3147/D3147*100,0)</f>
        <v>0</v>
      </c>
      <c r="S3147">
        <f>IFERROR(ROUND(E3147/O3147,2),0)</f>
        <v>0</v>
      </c>
      <c r="T3147" s="11" t="s">
        <v>8308</v>
      </c>
      <c r="U3147" t="s">
        <v>8309</v>
      </c>
    </row>
    <row r="3148" spans="1:21" ht="43.2" x14ac:dyDescent="0.3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5">
        <f t="shared" si="98"/>
        <v>42841.640810185185</v>
      </c>
      <c r="K3148">
        <v>1488471766</v>
      </c>
      <c r="L3148" s="15">
        <f>(((K3148/60)/60)/24)+DATE(1970,1,1)</f>
        <v>42796.682476851856</v>
      </c>
      <c r="M3148" s="10">
        <f t="shared" si="99"/>
        <v>2017</v>
      </c>
      <c r="N3148" t="b">
        <v>0</v>
      </c>
      <c r="O3148">
        <v>12</v>
      </c>
      <c r="P3148" t="b">
        <v>0</v>
      </c>
      <c r="Q3148" t="s">
        <v>8269</v>
      </c>
      <c r="R3148">
        <f>ROUND(E3148/D3148*100,0)</f>
        <v>11</v>
      </c>
      <c r="S3148">
        <f>IFERROR(ROUND(E3148/O3148,2),0)</f>
        <v>437.5</v>
      </c>
      <c r="T3148" s="11" t="s">
        <v>8308</v>
      </c>
      <c r="U3148" t="s">
        <v>8309</v>
      </c>
    </row>
    <row r="3149" spans="1:21" ht="43.2" x14ac:dyDescent="0.3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5">
        <f t="shared" si="98"/>
        <v>41950.011053240742</v>
      </c>
      <c r="K3149">
        <v>1411859755</v>
      </c>
      <c r="L3149" s="15">
        <f>(((K3149/60)/60)/24)+DATE(1970,1,1)</f>
        <v>41909.969386574077</v>
      </c>
      <c r="M3149" s="10">
        <f t="shared" si="99"/>
        <v>2014</v>
      </c>
      <c r="N3149" t="b">
        <v>1</v>
      </c>
      <c r="O3149">
        <v>213</v>
      </c>
      <c r="P3149" t="b">
        <v>1</v>
      </c>
      <c r="Q3149" t="s">
        <v>8269</v>
      </c>
      <c r="R3149">
        <f>ROUND(E3149/D3149*100,0)</f>
        <v>118</v>
      </c>
      <c r="S3149">
        <f>IFERROR(ROUND(E3149/O3149,2),0)</f>
        <v>110.35</v>
      </c>
      <c r="T3149" s="11" t="s">
        <v>8308</v>
      </c>
      <c r="U3149" t="s">
        <v>8309</v>
      </c>
    </row>
    <row r="3150" spans="1:21" ht="28.8" x14ac:dyDescent="0.3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5">
        <f t="shared" si="98"/>
        <v>41913.166666666664</v>
      </c>
      <c r="K3150">
        <v>1410278284</v>
      </c>
      <c r="L3150" s="15">
        <f>(((K3150/60)/60)/24)+DATE(1970,1,1)</f>
        <v>41891.665324074071</v>
      </c>
      <c r="M3150" s="10">
        <f t="shared" si="99"/>
        <v>2014</v>
      </c>
      <c r="N3150" t="b">
        <v>1</v>
      </c>
      <c r="O3150">
        <v>57</v>
      </c>
      <c r="P3150" t="b">
        <v>1</v>
      </c>
      <c r="Q3150" t="s">
        <v>8269</v>
      </c>
      <c r="R3150">
        <f>ROUND(E3150/D3150*100,0)</f>
        <v>131</v>
      </c>
      <c r="S3150">
        <f>IFERROR(ROUND(E3150/O3150,2),0)</f>
        <v>41.42</v>
      </c>
      <c r="T3150" s="11" t="s">
        <v>8308</v>
      </c>
      <c r="U3150" t="s">
        <v>8309</v>
      </c>
    </row>
    <row r="3151" spans="1:21" ht="43.2" x14ac:dyDescent="0.3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5">
        <f t="shared" si="98"/>
        <v>41250.083333333336</v>
      </c>
      <c r="K3151">
        <v>1352766300</v>
      </c>
      <c r="L3151" s="15">
        <f>(((K3151/60)/60)/24)+DATE(1970,1,1)</f>
        <v>41226.017361111109</v>
      </c>
      <c r="M3151" s="10">
        <f t="shared" si="99"/>
        <v>2012</v>
      </c>
      <c r="N3151" t="b">
        <v>1</v>
      </c>
      <c r="O3151">
        <v>25</v>
      </c>
      <c r="P3151" t="b">
        <v>1</v>
      </c>
      <c r="Q3151" t="s">
        <v>8269</v>
      </c>
      <c r="R3151">
        <f>ROUND(E3151/D3151*100,0)</f>
        <v>104</v>
      </c>
      <c r="S3151">
        <f>IFERROR(ROUND(E3151/O3151,2),0)</f>
        <v>52</v>
      </c>
      <c r="T3151" s="11" t="s">
        <v>8308</v>
      </c>
      <c r="U3151" t="s">
        <v>8309</v>
      </c>
    </row>
    <row r="3152" spans="1:21" ht="57.6" x14ac:dyDescent="0.3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5">
        <f t="shared" si="98"/>
        <v>40568.166666666664</v>
      </c>
      <c r="K3152">
        <v>1288160403</v>
      </c>
      <c r="L3152" s="15">
        <f>(((K3152/60)/60)/24)+DATE(1970,1,1)</f>
        <v>40478.263923611114</v>
      </c>
      <c r="M3152" s="10">
        <f t="shared" si="99"/>
        <v>2010</v>
      </c>
      <c r="N3152" t="b">
        <v>1</v>
      </c>
      <c r="O3152">
        <v>104</v>
      </c>
      <c r="P3152" t="b">
        <v>1</v>
      </c>
      <c r="Q3152" t="s">
        <v>8269</v>
      </c>
      <c r="R3152">
        <f>ROUND(E3152/D3152*100,0)</f>
        <v>101</v>
      </c>
      <c r="S3152">
        <f>IFERROR(ROUND(E3152/O3152,2),0)</f>
        <v>33.99</v>
      </c>
      <c r="T3152" s="11" t="s">
        <v>8308</v>
      </c>
      <c r="U3152" t="s">
        <v>8309</v>
      </c>
    </row>
    <row r="3153" spans="1:21" ht="43.2" x14ac:dyDescent="0.3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5">
        <f t="shared" si="98"/>
        <v>41892.83997685185</v>
      </c>
      <c r="K3153">
        <v>1407787774</v>
      </c>
      <c r="L3153" s="15">
        <f>(((K3153/60)/60)/24)+DATE(1970,1,1)</f>
        <v>41862.83997685185</v>
      </c>
      <c r="M3153" s="10">
        <f t="shared" si="99"/>
        <v>2014</v>
      </c>
      <c r="N3153" t="b">
        <v>1</v>
      </c>
      <c r="O3153">
        <v>34</v>
      </c>
      <c r="P3153" t="b">
        <v>1</v>
      </c>
      <c r="Q3153" t="s">
        <v>8269</v>
      </c>
      <c r="R3153">
        <f>ROUND(E3153/D3153*100,0)</f>
        <v>100</v>
      </c>
      <c r="S3153">
        <f>IFERROR(ROUND(E3153/O3153,2),0)</f>
        <v>103.35</v>
      </c>
      <c r="T3153" s="11" t="s">
        <v>8308</v>
      </c>
      <c r="U3153" t="s">
        <v>8309</v>
      </c>
    </row>
    <row r="3154" spans="1:21" ht="43.2" x14ac:dyDescent="0.3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5">
        <f t="shared" si="98"/>
        <v>41580.867673611108</v>
      </c>
      <c r="K3154">
        <v>1380833367</v>
      </c>
      <c r="L3154" s="15">
        <f>(((K3154/60)/60)/24)+DATE(1970,1,1)</f>
        <v>41550.867673611108</v>
      </c>
      <c r="M3154" s="10">
        <f t="shared" si="99"/>
        <v>2013</v>
      </c>
      <c r="N3154" t="b">
        <v>1</v>
      </c>
      <c r="O3154">
        <v>67</v>
      </c>
      <c r="P3154" t="b">
        <v>1</v>
      </c>
      <c r="Q3154" t="s">
        <v>8269</v>
      </c>
      <c r="R3154">
        <f>ROUND(E3154/D3154*100,0)</f>
        <v>106</v>
      </c>
      <c r="S3154">
        <f>IFERROR(ROUND(E3154/O3154,2),0)</f>
        <v>34.79</v>
      </c>
      <c r="T3154" s="11" t="s">
        <v>8308</v>
      </c>
      <c r="U3154" t="s">
        <v>8309</v>
      </c>
    </row>
    <row r="3155" spans="1:21" ht="43.2" x14ac:dyDescent="0.3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5">
        <f t="shared" si="98"/>
        <v>40664.207638888889</v>
      </c>
      <c r="K3155">
        <v>1301542937</v>
      </c>
      <c r="L3155" s="15">
        <f>(((K3155/60)/60)/24)+DATE(1970,1,1)</f>
        <v>40633.154363425929</v>
      </c>
      <c r="M3155" s="10">
        <f t="shared" si="99"/>
        <v>2011</v>
      </c>
      <c r="N3155" t="b">
        <v>1</v>
      </c>
      <c r="O3155">
        <v>241</v>
      </c>
      <c r="P3155" t="b">
        <v>1</v>
      </c>
      <c r="Q3155" t="s">
        <v>8269</v>
      </c>
      <c r="R3155">
        <f>ROUND(E3155/D3155*100,0)</f>
        <v>336</v>
      </c>
      <c r="S3155">
        <f>IFERROR(ROUND(E3155/O3155,2),0)</f>
        <v>41.77</v>
      </c>
      <c r="T3155" s="11" t="s">
        <v>8308</v>
      </c>
      <c r="U3155" t="s">
        <v>8309</v>
      </c>
    </row>
    <row r="3156" spans="1:21" ht="43.2" x14ac:dyDescent="0.3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5">
        <f t="shared" si="98"/>
        <v>41000.834004629629</v>
      </c>
      <c r="K3156">
        <v>1330722058</v>
      </c>
      <c r="L3156" s="15">
        <f>(((K3156/60)/60)/24)+DATE(1970,1,1)</f>
        <v>40970.875671296293</v>
      </c>
      <c r="M3156" s="10">
        <f t="shared" si="99"/>
        <v>2012</v>
      </c>
      <c r="N3156" t="b">
        <v>1</v>
      </c>
      <c r="O3156">
        <v>123</v>
      </c>
      <c r="P3156" t="b">
        <v>1</v>
      </c>
      <c r="Q3156" t="s">
        <v>8269</v>
      </c>
      <c r="R3156">
        <f>ROUND(E3156/D3156*100,0)</f>
        <v>113</v>
      </c>
      <c r="S3156">
        <f>IFERROR(ROUND(E3156/O3156,2),0)</f>
        <v>64.27</v>
      </c>
      <c r="T3156" s="11" t="s">
        <v>8308</v>
      </c>
      <c r="U3156" t="s">
        <v>8309</v>
      </c>
    </row>
    <row r="3157" spans="1:21" ht="43.2" x14ac:dyDescent="0.3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5">
        <f t="shared" si="98"/>
        <v>41263.499131944445</v>
      </c>
      <c r="K3157">
        <v>1353412725</v>
      </c>
      <c r="L3157" s="15">
        <f>(((K3157/60)/60)/24)+DATE(1970,1,1)</f>
        <v>41233.499131944445</v>
      </c>
      <c r="M3157" s="10">
        <f t="shared" si="99"/>
        <v>2012</v>
      </c>
      <c r="N3157" t="b">
        <v>1</v>
      </c>
      <c r="O3157">
        <v>302</v>
      </c>
      <c r="P3157" t="b">
        <v>1</v>
      </c>
      <c r="Q3157" t="s">
        <v>8269</v>
      </c>
      <c r="R3157">
        <f>ROUND(E3157/D3157*100,0)</f>
        <v>189</v>
      </c>
      <c r="S3157">
        <f>IFERROR(ROUND(E3157/O3157,2),0)</f>
        <v>31.21</v>
      </c>
      <c r="T3157" s="11" t="s">
        <v>8308</v>
      </c>
      <c r="U3157" t="s">
        <v>8309</v>
      </c>
    </row>
    <row r="3158" spans="1:21" ht="43.2" x14ac:dyDescent="0.3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5">
        <f t="shared" si="98"/>
        <v>41061.953055555554</v>
      </c>
      <c r="K3158">
        <v>1335567144</v>
      </c>
      <c r="L3158" s="15">
        <f>(((K3158/60)/60)/24)+DATE(1970,1,1)</f>
        <v>41026.953055555554</v>
      </c>
      <c r="M3158" s="10">
        <f t="shared" si="99"/>
        <v>2012</v>
      </c>
      <c r="N3158" t="b">
        <v>1</v>
      </c>
      <c r="O3158">
        <v>89</v>
      </c>
      <c r="P3158" t="b">
        <v>1</v>
      </c>
      <c r="Q3158" t="s">
        <v>8269</v>
      </c>
      <c r="R3158">
        <f>ROUND(E3158/D3158*100,0)</f>
        <v>102</v>
      </c>
      <c r="S3158">
        <f>IFERROR(ROUND(E3158/O3158,2),0)</f>
        <v>62.92</v>
      </c>
      <c r="T3158" s="11" t="s">
        <v>8308</v>
      </c>
      <c r="U3158" t="s">
        <v>8309</v>
      </c>
    </row>
    <row r="3159" spans="1:21" ht="28.8" x14ac:dyDescent="0.3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5">
        <f t="shared" si="98"/>
        <v>41839.208333333336</v>
      </c>
      <c r="K3159">
        <v>1404932105</v>
      </c>
      <c r="L3159" s="15">
        <f>(((K3159/60)/60)/24)+DATE(1970,1,1)</f>
        <v>41829.788252314815</v>
      </c>
      <c r="M3159" s="10">
        <f t="shared" si="99"/>
        <v>2014</v>
      </c>
      <c r="N3159" t="b">
        <v>1</v>
      </c>
      <c r="O3159">
        <v>41</v>
      </c>
      <c r="P3159" t="b">
        <v>1</v>
      </c>
      <c r="Q3159" t="s">
        <v>8269</v>
      </c>
      <c r="R3159">
        <f>ROUND(E3159/D3159*100,0)</f>
        <v>101</v>
      </c>
      <c r="S3159">
        <f>IFERROR(ROUND(E3159/O3159,2),0)</f>
        <v>98.54</v>
      </c>
      <c r="T3159" s="11" t="s">
        <v>8308</v>
      </c>
      <c r="U3159" t="s">
        <v>8309</v>
      </c>
    </row>
    <row r="3160" spans="1:21" ht="28.8" x14ac:dyDescent="0.3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5">
        <f t="shared" si="98"/>
        <v>41477.839722222219</v>
      </c>
      <c r="K3160">
        <v>1371931752</v>
      </c>
      <c r="L3160" s="15">
        <f>(((K3160/60)/60)/24)+DATE(1970,1,1)</f>
        <v>41447.839722222219</v>
      </c>
      <c r="M3160" s="10">
        <f t="shared" si="99"/>
        <v>2013</v>
      </c>
      <c r="N3160" t="b">
        <v>1</v>
      </c>
      <c r="O3160">
        <v>69</v>
      </c>
      <c r="P3160" t="b">
        <v>1</v>
      </c>
      <c r="Q3160" t="s">
        <v>8269</v>
      </c>
      <c r="R3160">
        <f>ROUND(E3160/D3160*100,0)</f>
        <v>114</v>
      </c>
      <c r="S3160">
        <f>IFERROR(ROUND(E3160/O3160,2),0)</f>
        <v>82.61</v>
      </c>
      <c r="T3160" s="11" t="s">
        <v>8308</v>
      </c>
      <c r="U3160" t="s">
        <v>8309</v>
      </c>
    </row>
    <row r="3161" spans="1:21" ht="43.2" x14ac:dyDescent="0.3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5">
        <f t="shared" si="98"/>
        <v>40926.958333333336</v>
      </c>
      <c r="K3161">
        <v>1323221761</v>
      </c>
      <c r="L3161" s="15">
        <f>(((K3161/60)/60)/24)+DATE(1970,1,1)</f>
        <v>40884.066678240742</v>
      </c>
      <c r="M3161" s="10">
        <f t="shared" si="99"/>
        <v>2011</v>
      </c>
      <c r="N3161" t="b">
        <v>1</v>
      </c>
      <c r="O3161">
        <v>52</v>
      </c>
      <c r="P3161" t="b">
        <v>1</v>
      </c>
      <c r="Q3161" t="s">
        <v>8269</v>
      </c>
      <c r="R3161">
        <f>ROUND(E3161/D3161*100,0)</f>
        <v>133</v>
      </c>
      <c r="S3161">
        <f>IFERROR(ROUND(E3161/O3161,2),0)</f>
        <v>38.5</v>
      </c>
      <c r="T3161" s="11" t="s">
        <v>8308</v>
      </c>
      <c r="U3161" t="s">
        <v>8309</v>
      </c>
    </row>
    <row r="3162" spans="1:21" ht="43.2" x14ac:dyDescent="0.3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5">
        <f t="shared" si="98"/>
        <v>41864.207638888889</v>
      </c>
      <c r="K3162">
        <v>1405923687</v>
      </c>
      <c r="L3162" s="15">
        <f>(((K3162/60)/60)/24)+DATE(1970,1,1)</f>
        <v>41841.26489583333</v>
      </c>
      <c r="M3162" s="10">
        <f t="shared" si="99"/>
        <v>2014</v>
      </c>
      <c r="N3162" t="b">
        <v>1</v>
      </c>
      <c r="O3162">
        <v>57</v>
      </c>
      <c r="P3162" t="b">
        <v>1</v>
      </c>
      <c r="Q3162" t="s">
        <v>8269</v>
      </c>
      <c r="R3162">
        <f>ROUND(E3162/D3162*100,0)</f>
        <v>102</v>
      </c>
      <c r="S3162">
        <f>IFERROR(ROUND(E3162/O3162,2),0)</f>
        <v>80.16</v>
      </c>
      <c r="T3162" s="11" t="s">
        <v>8308</v>
      </c>
      <c r="U3162" t="s">
        <v>8309</v>
      </c>
    </row>
    <row r="3163" spans="1:21" ht="57.6" x14ac:dyDescent="0.3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5">
        <f t="shared" si="98"/>
        <v>41927.536134259259</v>
      </c>
      <c r="K3163">
        <v>1410785522</v>
      </c>
      <c r="L3163" s="15">
        <f>(((K3163/60)/60)/24)+DATE(1970,1,1)</f>
        <v>41897.536134259259</v>
      </c>
      <c r="M3163" s="10">
        <f t="shared" si="99"/>
        <v>2014</v>
      </c>
      <c r="N3163" t="b">
        <v>1</v>
      </c>
      <c r="O3163">
        <v>74</v>
      </c>
      <c r="P3163" t="b">
        <v>1</v>
      </c>
      <c r="Q3163" t="s">
        <v>8269</v>
      </c>
      <c r="R3163">
        <f>ROUND(E3163/D3163*100,0)</f>
        <v>105</v>
      </c>
      <c r="S3163">
        <f>IFERROR(ROUND(E3163/O3163,2),0)</f>
        <v>28.41</v>
      </c>
      <c r="T3163" s="11" t="s">
        <v>8308</v>
      </c>
      <c r="U3163" t="s">
        <v>8309</v>
      </c>
    </row>
    <row r="3164" spans="1:21" ht="43.2" x14ac:dyDescent="0.3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5">
        <f t="shared" si="98"/>
        <v>41827.083333333336</v>
      </c>
      <c r="K3164">
        <v>1402331262</v>
      </c>
      <c r="L3164" s="15">
        <f>(((K3164/60)/60)/24)+DATE(1970,1,1)</f>
        <v>41799.685902777775</v>
      </c>
      <c r="M3164" s="10">
        <f t="shared" si="99"/>
        <v>2014</v>
      </c>
      <c r="N3164" t="b">
        <v>1</v>
      </c>
      <c r="O3164">
        <v>63</v>
      </c>
      <c r="P3164" t="b">
        <v>1</v>
      </c>
      <c r="Q3164" t="s">
        <v>8269</v>
      </c>
      <c r="R3164">
        <f>ROUND(E3164/D3164*100,0)</f>
        <v>127</v>
      </c>
      <c r="S3164">
        <f>IFERROR(ROUND(E3164/O3164,2),0)</f>
        <v>80.73</v>
      </c>
      <c r="T3164" s="11" t="s">
        <v>8308</v>
      </c>
      <c r="U3164" t="s">
        <v>8309</v>
      </c>
    </row>
    <row r="3165" spans="1:21" ht="43.2" x14ac:dyDescent="0.3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5">
        <f t="shared" si="98"/>
        <v>41805.753761574073</v>
      </c>
      <c r="K3165">
        <v>1400263525</v>
      </c>
      <c r="L3165" s="15">
        <f>(((K3165/60)/60)/24)+DATE(1970,1,1)</f>
        <v>41775.753761574073</v>
      </c>
      <c r="M3165" s="10">
        <f t="shared" si="99"/>
        <v>2014</v>
      </c>
      <c r="N3165" t="b">
        <v>1</v>
      </c>
      <c r="O3165">
        <v>72</v>
      </c>
      <c r="P3165" t="b">
        <v>1</v>
      </c>
      <c r="Q3165" t="s">
        <v>8269</v>
      </c>
      <c r="R3165">
        <f>ROUND(E3165/D3165*100,0)</f>
        <v>111</v>
      </c>
      <c r="S3165">
        <f>IFERROR(ROUND(E3165/O3165,2),0)</f>
        <v>200.69</v>
      </c>
      <c r="T3165" s="11" t="s">
        <v>8308</v>
      </c>
      <c r="U3165" t="s">
        <v>8309</v>
      </c>
    </row>
    <row r="3166" spans="1:21" ht="57.6" x14ac:dyDescent="0.3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5">
        <f t="shared" si="98"/>
        <v>41799.80572916667</v>
      </c>
      <c r="K3166">
        <v>1399490415</v>
      </c>
      <c r="L3166" s="15">
        <f>(((K3166/60)/60)/24)+DATE(1970,1,1)</f>
        <v>41766.80572916667</v>
      </c>
      <c r="M3166" s="10">
        <f t="shared" si="99"/>
        <v>2014</v>
      </c>
      <c r="N3166" t="b">
        <v>1</v>
      </c>
      <c r="O3166">
        <v>71</v>
      </c>
      <c r="P3166" t="b">
        <v>1</v>
      </c>
      <c r="Q3166" t="s">
        <v>8269</v>
      </c>
      <c r="R3166">
        <f>ROUND(E3166/D3166*100,0)</f>
        <v>107</v>
      </c>
      <c r="S3166">
        <f>IFERROR(ROUND(E3166/O3166,2),0)</f>
        <v>37.590000000000003</v>
      </c>
      <c r="T3166" s="11" t="s">
        <v>8308</v>
      </c>
      <c r="U3166" t="s">
        <v>8309</v>
      </c>
    </row>
    <row r="3167" spans="1:21" ht="57.6" x14ac:dyDescent="0.3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5">
        <f t="shared" si="98"/>
        <v>40666.165972222225</v>
      </c>
      <c r="K3167">
        <v>1302493760</v>
      </c>
      <c r="L3167" s="15">
        <f>(((K3167/60)/60)/24)+DATE(1970,1,1)</f>
        <v>40644.159259259257</v>
      </c>
      <c r="M3167" s="10">
        <f t="shared" si="99"/>
        <v>2011</v>
      </c>
      <c r="N3167" t="b">
        <v>1</v>
      </c>
      <c r="O3167">
        <v>21</v>
      </c>
      <c r="P3167" t="b">
        <v>1</v>
      </c>
      <c r="Q3167" t="s">
        <v>8269</v>
      </c>
      <c r="R3167">
        <f>ROUND(E3167/D3167*100,0)</f>
        <v>163</v>
      </c>
      <c r="S3167">
        <f>IFERROR(ROUND(E3167/O3167,2),0)</f>
        <v>58.1</v>
      </c>
      <c r="T3167" s="11" t="s">
        <v>8308</v>
      </c>
      <c r="U3167" t="s">
        <v>8309</v>
      </c>
    </row>
    <row r="3168" spans="1:21" ht="43.2" x14ac:dyDescent="0.3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5">
        <f t="shared" si="98"/>
        <v>41969.332638888889</v>
      </c>
      <c r="K3168">
        <v>1414514153</v>
      </c>
      <c r="L3168" s="15">
        <f>(((K3168/60)/60)/24)+DATE(1970,1,1)</f>
        <v>41940.69158564815</v>
      </c>
      <c r="M3168" s="10">
        <f t="shared" si="99"/>
        <v>2014</v>
      </c>
      <c r="N3168" t="b">
        <v>1</v>
      </c>
      <c r="O3168">
        <v>930</v>
      </c>
      <c r="P3168" t="b">
        <v>1</v>
      </c>
      <c r="Q3168" t="s">
        <v>8269</v>
      </c>
      <c r="R3168">
        <f>ROUND(E3168/D3168*100,0)</f>
        <v>160</v>
      </c>
      <c r="S3168">
        <f>IFERROR(ROUND(E3168/O3168,2),0)</f>
        <v>60.3</v>
      </c>
      <c r="T3168" s="11" t="s">
        <v>8308</v>
      </c>
      <c r="U3168" t="s">
        <v>8309</v>
      </c>
    </row>
    <row r="3169" spans="1:21" ht="28.8" x14ac:dyDescent="0.3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5">
        <f t="shared" si="98"/>
        <v>41853.175706018519</v>
      </c>
      <c r="K3169">
        <v>1405743181</v>
      </c>
      <c r="L3169" s="15">
        <f>(((K3169/60)/60)/24)+DATE(1970,1,1)</f>
        <v>41839.175706018519</v>
      </c>
      <c r="M3169" s="10">
        <f t="shared" si="99"/>
        <v>2014</v>
      </c>
      <c r="N3169" t="b">
        <v>1</v>
      </c>
      <c r="O3169">
        <v>55</v>
      </c>
      <c r="P3169" t="b">
        <v>1</v>
      </c>
      <c r="Q3169" t="s">
        <v>8269</v>
      </c>
      <c r="R3169">
        <f>ROUND(E3169/D3169*100,0)</f>
        <v>116</v>
      </c>
      <c r="S3169">
        <f>IFERROR(ROUND(E3169/O3169,2),0)</f>
        <v>63.36</v>
      </c>
      <c r="T3169" s="11" t="s">
        <v>8308</v>
      </c>
      <c r="U3169" t="s">
        <v>8309</v>
      </c>
    </row>
    <row r="3170" spans="1:21" ht="43.2" x14ac:dyDescent="0.3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5">
        <f t="shared" si="98"/>
        <v>41803.916666666664</v>
      </c>
      <c r="K3170">
        <v>1399948353</v>
      </c>
      <c r="L3170" s="15">
        <f>(((K3170/60)/60)/24)+DATE(1970,1,1)</f>
        <v>41772.105937500004</v>
      </c>
      <c r="M3170" s="10">
        <f t="shared" si="99"/>
        <v>2014</v>
      </c>
      <c r="N3170" t="b">
        <v>1</v>
      </c>
      <c r="O3170">
        <v>61</v>
      </c>
      <c r="P3170" t="b">
        <v>1</v>
      </c>
      <c r="Q3170" t="s">
        <v>8269</v>
      </c>
      <c r="R3170">
        <f>ROUND(E3170/D3170*100,0)</f>
        <v>124</v>
      </c>
      <c r="S3170">
        <f>IFERROR(ROUND(E3170/O3170,2),0)</f>
        <v>50.9</v>
      </c>
      <c r="T3170" s="11" t="s">
        <v>8308</v>
      </c>
      <c r="U3170" t="s">
        <v>8309</v>
      </c>
    </row>
    <row r="3171" spans="1:21" ht="28.8" x14ac:dyDescent="0.3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5">
        <f t="shared" si="98"/>
        <v>41621.207638888889</v>
      </c>
      <c r="K3171">
        <v>1384364561</v>
      </c>
      <c r="L3171" s="15">
        <f>(((K3171/60)/60)/24)+DATE(1970,1,1)</f>
        <v>41591.737974537034</v>
      </c>
      <c r="M3171" s="10">
        <f t="shared" si="99"/>
        <v>2013</v>
      </c>
      <c r="N3171" t="b">
        <v>1</v>
      </c>
      <c r="O3171">
        <v>82</v>
      </c>
      <c r="P3171" t="b">
        <v>1</v>
      </c>
      <c r="Q3171" t="s">
        <v>8269</v>
      </c>
      <c r="R3171">
        <f>ROUND(E3171/D3171*100,0)</f>
        <v>103</v>
      </c>
      <c r="S3171">
        <f>IFERROR(ROUND(E3171/O3171,2),0)</f>
        <v>100.5</v>
      </c>
      <c r="T3171" s="11" t="s">
        <v>8308</v>
      </c>
      <c r="U3171" t="s">
        <v>8309</v>
      </c>
    </row>
    <row r="3172" spans="1:21" ht="43.2" x14ac:dyDescent="0.3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5">
        <f t="shared" si="98"/>
        <v>41822.166666666664</v>
      </c>
      <c r="K3172">
        <v>1401414944</v>
      </c>
      <c r="L3172" s="15">
        <f>(((K3172/60)/60)/24)+DATE(1970,1,1)</f>
        <v>41789.080370370371</v>
      </c>
      <c r="M3172" s="10">
        <f t="shared" si="99"/>
        <v>2014</v>
      </c>
      <c r="N3172" t="b">
        <v>1</v>
      </c>
      <c r="O3172">
        <v>71</v>
      </c>
      <c r="P3172" t="b">
        <v>1</v>
      </c>
      <c r="Q3172" t="s">
        <v>8269</v>
      </c>
      <c r="R3172">
        <f>ROUND(E3172/D3172*100,0)</f>
        <v>112</v>
      </c>
      <c r="S3172">
        <f>IFERROR(ROUND(E3172/O3172,2),0)</f>
        <v>31.62</v>
      </c>
      <c r="T3172" s="11" t="s">
        <v>8308</v>
      </c>
      <c r="U3172" t="s">
        <v>8309</v>
      </c>
    </row>
    <row r="3173" spans="1:21" ht="57.6" x14ac:dyDescent="0.3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5">
        <f t="shared" si="98"/>
        <v>42496.608310185184</v>
      </c>
      <c r="K3173">
        <v>1459953358</v>
      </c>
      <c r="L3173" s="15">
        <f>(((K3173/60)/60)/24)+DATE(1970,1,1)</f>
        <v>42466.608310185184</v>
      </c>
      <c r="M3173" s="10">
        <f t="shared" si="99"/>
        <v>2016</v>
      </c>
      <c r="N3173" t="b">
        <v>1</v>
      </c>
      <c r="O3173">
        <v>117</v>
      </c>
      <c r="P3173" t="b">
        <v>1</v>
      </c>
      <c r="Q3173" t="s">
        <v>8269</v>
      </c>
      <c r="R3173">
        <f>ROUND(E3173/D3173*100,0)</f>
        <v>109</v>
      </c>
      <c r="S3173">
        <f>IFERROR(ROUND(E3173/O3173,2),0)</f>
        <v>65.099999999999994</v>
      </c>
      <c r="T3173" s="11" t="s">
        <v>8308</v>
      </c>
      <c r="U3173" t="s">
        <v>8309</v>
      </c>
    </row>
    <row r="3174" spans="1:21" ht="43.2" x14ac:dyDescent="0.3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5">
        <f t="shared" si="98"/>
        <v>40953.729953703703</v>
      </c>
      <c r="K3174">
        <v>1326648668</v>
      </c>
      <c r="L3174" s="15">
        <f>(((K3174/60)/60)/24)+DATE(1970,1,1)</f>
        <v>40923.729953703703</v>
      </c>
      <c r="M3174" s="10">
        <f t="shared" si="99"/>
        <v>2012</v>
      </c>
      <c r="N3174" t="b">
        <v>1</v>
      </c>
      <c r="O3174">
        <v>29</v>
      </c>
      <c r="P3174" t="b">
        <v>1</v>
      </c>
      <c r="Q3174" t="s">
        <v>8269</v>
      </c>
      <c r="R3174">
        <f>ROUND(E3174/D3174*100,0)</f>
        <v>115</v>
      </c>
      <c r="S3174">
        <f>IFERROR(ROUND(E3174/O3174,2),0)</f>
        <v>79.31</v>
      </c>
      <c r="T3174" s="11" t="s">
        <v>8308</v>
      </c>
      <c r="U3174" t="s">
        <v>8309</v>
      </c>
    </row>
    <row r="3175" spans="1:21" ht="43.2" x14ac:dyDescent="0.3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5">
        <f t="shared" si="98"/>
        <v>41908.878379629627</v>
      </c>
      <c r="K3175">
        <v>1409173492</v>
      </c>
      <c r="L3175" s="15">
        <f>(((K3175/60)/60)/24)+DATE(1970,1,1)</f>
        <v>41878.878379629627</v>
      </c>
      <c r="M3175" s="10">
        <f t="shared" si="99"/>
        <v>2014</v>
      </c>
      <c r="N3175" t="b">
        <v>1</v>
      </c>
      <c r="O3175">
        <v>74</v>
      </c>
      <c r="P3175" t="b">
        <v>1</v>
      </c>
      <c r="Q3175" t="s">
        <v>8269</v>
      </c>
      <c r="R3175">
        <f>ROUND(E3175/D3175*100,0)</f>
        <v>103</v>
      </c>
      <c r="S3175">
        <f>IFERROR(ROUND(E3175/O3175,2),0)</f>
        <v>139.19</v>
      </c>
      <c r="T3175" s="11" t="s">
        <v>8308</v>
      </c>
      <c r="U3175" t="s">
        <v>8309</v>
      </c>
    </row>
    <row r="3176" spans="1:21" ht="57.6" x14ac:dyDescent="0.3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5">
        <f t="shared" si="98"/>
        <v>41876.864675925928</v>
      </c>
      <c r="K3176">
        <v>1407789908</v>
      </c>
      <c r="L3176" s="15">
        <f>(((K3176/60)/60)/24)+DATE(1970,1,1)</f>
        <v>41862.864675925928</v>
      </c>
      <c r="M3176" s="10">
        <f t="shared" si="99"/>
        <v>2014</v>
      </c>
      <c r="N3176" t="b">
        <v>1</v>
      </c>
      <c r="O3176">
        <v>23</v>
      </c>
      <c r="P3176" t="b">
        <v>1</v>
      </c>
      <c r="Q3176" t="s">
        <v>8269</v>
      </c>
      <c r="R3176">
        <f>ROUND(E3176/D3176*100,0)</f>
        <v>101</v>
      </c>
      <c r="S3176">
        <f>IFERROR(ROUND(E3176/O3176,2),0)</f>
        <v>131.91</v>
      </c>
      <c r="T3176" s="11" t="s">
        <v>8308</v>
      </c>
      <c r="U3176" t="s">
        <v>8309</v>
      </c>
    </row>
    <row r="3177" spans="1:21" ht="57.6" x14ac:dyDescent="0.3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5">
        <f t="shared" si="98"/>
        <v>40591.886886574073</v>
      </c>
      <c r="K3177">
        <v>1292793427</v>
      </c>
      <c r="L3177" s="15">
        <f>(((K3177/60)/60)/24)+DATE(1970,1,1)</f>
        <v>40531.886886574073</v>
      </c>
      <c r="M3177" s="10">
        <f t="shared" si="99"/>
        <v>2010</v>
      </c>
      <c r="N3177" t="b">
        <v>1</v>
      </c>
      <c r="O3177">
        <v>60</v>
      </c>
      <c r="P3177" t="b">
        <v>1</v>
      </c>
      <c r="Q3177" t="s">
        <v>8269</v>
      </c>
      <c r="R3177">
        <f>ROUND(E3177/D3177*100,0)</f>
        <v>110</v>
      </c>
      <c r="S3177">
        <f>IFERROR(ROUND(E3177/O3177,2),0)</f>
        <v>91.3</v>
      </c>
      <c r="T3177" s="11" t="s">
        <v>8308</v>
      </c>
      <c r="U3177" t="s">
        <v>8309</v>
      </c>
    </row>
    <row r="3178" spans="1:21" ht="57.6" x14ac:dyDescent="0.3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5">
        <f t="shared" si="98"/>
        <v>41504.625</v>
      </c>
      <c r="K3178">
        <v>1374531631</v>
      </c>
      <c r="L3178" s="15">
        <f>(((K3178/60)/60)/24)+DATE(1970,1,1)</f>
        <v>41477.930914351848</v>
      </c>
      <c r="M3178" s="10">
        <f t="shared" si="99"/>
        <v>2013</v>
      </c>
      <c r="N3178" t="b">
        <v>1</v>
      </c>
      <c r="O3178">
        <v>55</v>
      </c>
      <c r="P3178" t="b">
        <v>1</v>
      </c>
      <c r="Q3178" t="s">
        <v>8269</v>
      </c>
      <c r="R3178">
        <f>ROUND(E3178/D3178*100,0)</f>
        <v>115</v>
      </c>
      <c r="S3178">
        <f>IFERROR(ROUND(E3178/O3178,2),0)</f>
        <v>39.67</v>
      </c>
      <c r="T3178" s="11" t="s">
        <v>8308</v>
      </c>
      <c r="U3178" t="s">
        <v>8309</v>
      </c>
    </row>
    <row r="3179" spans="1:21" ht="43.2" x14ac:dyDescent="0.3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5">
        <f t="shared" si="98"/>
        <v>41811.666770833333</v>
      </c>
      <c r="K3179">
        <v>1400774409</v>
      </c>
      <c r="L3179" s="15">
        <f>(((K3179/60)/60)/24)+DATE(1970,1,1)</f>
        <v>41781.666770833333</v>
      </c>
      <c r="M3179" s="10">
        <f t="shared" si="99"/>
        <v>2014</v>
      </c>
      <c r="N3179" t="b">
        <v>1</v>
      </c>
      <c r="O3179">
        <v>51</v>
      </c>
      <c r="P3179" t="b">
        <v>1</v>
      </c>
      <c r="Q3179" t="s">
        <v>8269</v>
      </c>
      <c r="R3179">
        <f>ROUND(E3179/D3179*100,0)</f>
        <v>117</v>
      </c>
      <c r="S3179">
        <f>IFERROR(ROUND(E3179/O3179,2),0)</f>
        <v>57.55</v>
      </c>
      <c r="T3179" s="11" t="s">
        <v>8308</v>
      </c>
      <c r="U3179" t="s">
        <v>8309</v>
      </c>
    </row>
    <row r="3180" spans="1:21" ht="57.6" x14ac:dyDescent="0.3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5">
        <f t="shared" si="98"/>
        <v>41836.605034722219</v>
      </c>
      <c r="K3180">
        <v>1402929075</v>
      </c>
      <c r="L3180" s="15">
        <f>(((K3180/60)/60)/24)+DATE(1970,1,1)</f>
        <v>41806.605034722219</v>
      </c>
      <c r="M3180" s="10">
        <f t="shared" si="99"/>
        <v>2014</v>
      </c>
      <c r="N3180" t="b">
        <v>1</v>
      </c>
      <c r="O3180">
        <v>78</v>
      </c>
      <c r="P3180" t="b">
        <v>1</v>
      </c>
      <c r="Q3180" t="s">
        <v>8269</v>
      </c>
      <c r="R3180">
        <f>ROUND(E3180/D3180*100,0)</f>
        <v>172</v>
      </c>
      <c r="S3180">
        <f>IFERROR(ROUND(E3180/O3180,2),0)</f>
        <v>33.03</v>
      </c>
      <c r="T3180" s="11" t="s">
        <v>8308</v>
      </c>
      <c r="U3180" t="s">
        <v>8309</v>
      </c>
    </row>
    <row r="3181" spans="1:21" ht="43.2" x14ac:dyDescent="0.3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5">
        <f t="shared" si="98"/>
        <v>41400.702210648145</v>
      </c>
      <c r="K3181">
        <v>1365699071</v>
      </c>
      <c r="L3181" s="15">
        <f>(((K3181/60)/60)/24)+DATE(1970,1,1)</f>
        <v>41375.702210648145</v>
      </c>
      <c r="M3181" s="10">
        <f t="shared" si="99"/>
        <v>2013</v>
      </c>
      <c r="N3181" t="b">
        <v>1</v>
      </c>
      <c r="O3181">
        <v>62</v>
      </c>
      <c r="P3181" t="b">
        <v>1</v>
      </c>
      <c r="Q3181" t="s">
        <v>8269</v>
      </c>
      <c r="R3181">
        <f>ROUND(E3181/D3181*100,0)</f>
        <v>114</v>
      </c>
      <c r="S3181">
        <f>IFERROR(ROUND(E3181/O3181,2),0)</f>
        <v>77.34</v>
      </c>
      <c r="T3181" s="11" t="s">
        <v>8308</v>
      </c>
      <c r="U3181" t="s">
        <v>8309</v>
      </c>
    </row>
    <row r="3182" spans="1:21" ht="43.2" x14ac:dyDescent="0.3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5">
        <f t="shared" si="98"/>
        <v>41810.412604166668</v>
      </c>
      <c r="K3182">
        <v>1400666049</v>
      </c>
      <c r="L3182" s="15">
        <f>(((K3182/60)/60)/24)+DATE(1970,1,1)</f>
        <v>41780.412604166668</v>
      </c>
      <c r="M3182" s="10">
        <f t="shared" si="99"/>
        <v>2014</v>
      </c>
      <c r="N3182" t="b">
        <v>1</v>
      </c>
      <c r="O3182">
        <v>45</v>
      </c>
      <c r="P3182" t="b">
        <v>1</v>
      </c>
      <c r="Q3182" t="s">
        <v>8269</v>
      </c>
      <c r="R3182">
        <f>ROUND(E3182/D3182*100,0)</f>
        <v>120</v>
      </c>
      <c r="S3182">
        <f>IFERROR(ROUND(E3182/O3182,2),0)</f>
        <v>31.93</v>
      </c>
      <c r="T3182" s="11" t="s">
        <v>8308</v>
      </c>
      <c r="U3182" t="s">
        <v>8309</v>
      </c>
    </row>
    <row r="3183" spans="1:21" ht="43.2" x14ac:dyDescent="0.3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5">
        <f t="shared" si="98"/>
        <v>41805.666666666664</v>
      </c>
      <c r="K3183">
        <v>1400570787</v>
      </c>
      <c r="L3183" s="15">
        <f>(((K3183/60)/60)/24)+DATE(1970,1,1)</f>
        <v>41779.310034722221</v>
      </c>
      <c r="M3183" s="10">
        <f t="shared" si="99"/>
        <v>2014</v>
      </c>
      <c r="N3183" t="b">
        <v>1</v>
      </c>
      <c r="O3183">
        <v>15</v>
      </c>
      <c r="P3183" t="b">
        <v>1</v>
      </c>
      <c r="Q3183" t="s">
        <v>8269</v>
      </c>
      <c r="R3183">
        <f>ROUND(E3183/D3183*100,0)</f>
        <v>109</v>
      </c>
      <c r="S3183">
        <f>IFERROR(ROUND(E3183/O3183,2),0)</f>
        <v>36.33</v>
      </c>
      <c r="T3183" s="11" t="s">
        <v>8308</v>
      </c>
      <c r="U3183" t="s">
        <v>8309</v>
      </c>
    </row>
    <row r="3184" spans="1:21" ht="57.6" x14ac:dyDescent="0.3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5">
        <f t="shared" si="98"/>
        <v>40939.708333333336</v>
      </c>
      <c r="K3184">
        <v>1323211621</v>
      </c>
      <c r="L3184" s="15">
        <f>(((K3184/60)/60)/24)+DATE(1970,1,1)</f>
        <v>40883.949317129627</v>
      </c>
      <c r="M3184" s="10">
        <f t="shared" si="99"/>
        <v>2011</v>
      </c>
      <c r="N3184" t="b">
        <v>1</v>
      </c>
      <c r="O3184">
        <v>151</v>
      </c>
      <c r="P3184" t="b">
        <v>1</v>
      </c>
      <c r="Q3184" t="s">
        <v>8269</v>
      </c>
      <c r="R3184">
        <f>ROUND(E3184/D3184*100,0)</f>
        <v>101</v>
      </c>
      <c r="S3184">
        <f>IFERROR(ROUND(E3184/O3184,2),0)</f>
        <v>46.77</v>
      </c>
      <c r="T3184" s="11" t="s">
        <v>8308</v>
      </c>
      <c r="U3184" t="s">
        <v>8309</v>
      </c>
    </row>
    <row r="3185" spans="1:21" ht="43.2" x14ac:dyDescent="0.3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5">
        <f t="shared" si="98"/>
        <v>41509.79478009259</v>
      </c>
      <c r="K3185">
        <v>1375729469</v>
      </c>
      <c r="L3185" s="15">
        <f>(((K3185/60)/60)/24)+DATE(1970,1,1)</f>
        <v>41491.79478009259</v>
      </c>
      <c r="M3185" s="10">
        <f t="shared" si="99"/>
        <v>2013</v>
      </c>
      <c r="N3185" t="b">
        <v>1</v>
      </c>
      <c r="O3185">
        <v>68</v>
      </c>
      <c r="P3185" t="b">
        <v>1</v>
      </c>
      <c r="Q3185" t="s">
        <v>8269</v>
      </c>
      <c r="R3185">
        <f>ROUND(E3185/D3185*100,0)</f>
        <v>109</v>
      </c>
      <c r="S3185">
        <f>IFERROR(ROUND(E3185/O3185,2),0)</f>
        <v>40.07</v>
      </c>
      <c r="T3185" s="11" t="s">
        <v>8308</v>
      </c>
      <c r="U3185" t="s">
        <v>8309</v>
      </c>
    </row>
    <row r="3186" spans="1:21" ht="43.2" x14ac:dyDescent="0.3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5">
        <f t="shared" si="98"/>
        <v>41821.993414351848</v>
      </c>
      <c r="K3186">
        <v>1401666631</v>
      </c>
      <c r="L3186" s="15">
        <f>(((K3186/60)/60)/24)+DATE(1970,1,1)</f>
        <v>41791.993414351848</v>
      </c>
      <c r="M3186" s="10">
        <f t="shared" si="99"/>
        <v>2014</v>
      </c>
      <c r="N3186" t="b">
        <v>1</v>
      </c>
      <c r="O3186">
        <v>46</v>
      </c>
      <c r="P3186" t="b">
        <v>1</v>
      </c>
      <c r="Q3186" t="s">
        <v>8269</v>
      </c>
      <c r="R3186">
        <f>ROUND(E3186/D3186*100,0)</f>
        <v>107</v>
      </c>
      <c r="S3186">
        <f>IFERROR(ROUND(E3186/O3186,2),0)</f>
        <v>100.22</v>
      </c>
      <c r="T3186" s="11" t="s">
        <v>8308</v>
      </c>
      <c r="U3186" t="s">
        <v>8309</v>
      </c>
    </row>
    <row r="3187" spans="1:21" ht="43.2" x14ac:dyDescent="0.3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5">
        <f t="shared" si="98"/>
        <v>41836.977326388893</v>
      </c>
      <c r="K3187">
        <v>1404948441</v>
      </c>
      <c r="L3187" s="15">
        <f>(((K3187/60)/60)/24)+DATE(1970,1,1)</f>
        <v>41829.977326388893</v>
      </c>
      <c r="M3187" s="10">
        <f t="shared" si="99"/>
        <v>2014</v>
      </c>
      <c r="N3187" t="b">
        <v>1</v>
      </c>
      <c r="O3187">
        <v>24</v>
      </c>
      <c r="P3187" t="b">
        <v>1</v>
      </c>
      <c r="Q3187" t="s">
        <v>8269</v>
      </c>
      <c r="R3187">
        <f>ROUND(E3187/D3187*100,0)</f>
        <v>100</v>
      </c>
      <c r="S3187">
        <f>IFERROR(ROUND(E3187/O3187,2),0)</f>
        <v>41.67</v>
      </c>
      <c r="T3187" s="11" t="s">
        <v>8308</v>
      </c>
      <c r="U3187" t="s">
        <v>8309</v>
      </c>
    </row>
    <row r="3188" spans="1:21" ht="43.2" x14ac:dyDescent="0.3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5">
        <f t="shared" si="98"/>
        <v>41898.875</v>
      </c>
      <c r="K3188">
        <v>1408313438</v>
      </c>
      <c r="L3188" s="15">
        <f>(((K3188/60)/60)/24)+DATE(1970,1,1)</f>
        <v>41868.924050925925</v>
      </c>
      <c r="M3188" s="10">
        <f t="shared" si="99"/>
        <v>2014</v>
      </c>
      <c r="N3188" t="b">
        <v>1</v>
      </c>
      <c r="O3188">
        <v>70</v>
      </c>
      <c r="P3188" t="b">
        <v>1</v>
      </c>
      <c r="Q3188" t="s">
        <v>8269</v>
      </c>
      <c r="R3188">
        <f>ROUND(E3188/D3188*100,0)</f>
        <v>102</v>
      </c>
      <c r="S3188">
        <f>IFERROR(ROUND(E3188/O3188,2),0)</f>
        <v>46.71</v>
      </c>
      <c r="T3188" s="11" t="s">
        <v>8308</v>
      </c>
      <c r="U3188" t="s">
        <v>8309</v>
      </c>
    </row>
    <row r="3189" spans="1:21" ht="57.6" x14ac:dyDescent="0.3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5">
        <f t="shared" si="98"/>
        <v>41855.666354166664</v>
      </c>
      <c r="K3189">
        <v>1405439973</v>
      </c>
      <c r="L3189" s="15">
        <f>(((K3189/60)/60)/24)+DATE(1970,1,1)</f>
        <v>41835.666354166664</v>
      </c>
      <c r="M3189" s="10">
        <f t="shared" si="99"/>
        <v>2014</v>
      </c>
      <c r="N3189" t="b">
        <v>1</v>
      </c>
      <c r="O3189">
        <v>244</v>
      </c>
      <c r="P3189" t="b">
        <v>1</v>
      </c>
      <c r="Q3189" t="s">
        <v>8269</v>
      </c>
      <c r="R3189">
        <f>ROUND(E3189/D3189*100,0)</f>
        <v>116</v>
      </c>
      <c r="S3189">
        <f>IFERROR(ROUND(E3189/O3189,2),0)</f>
        <v>71.489999999999995</v>
      </c>
      <c r="T3189" s="11" t="s">
        <v>8308</v>
      </c>
      <c r="U3189" t="s">
        <v>8309</v>
      </c>
    </row>
    <row r="3190" spans="1:21" ht="43.2" x14ac:dyDescent="0.3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5">
        <f t="shared" si="98"/>
        <v>42165.415532407409</v>
      </c>
      <c r="K3190">
        <v>1432115902</v>
      </c>
      <c r="L3190" s="15">
        <f>(((K3190/60)/60)/24)+DATE(1970,1,1)</f>
        <v>42144.415532407409</v>
      </c>
      <c r="M3190" s="10">
        <f t="shared" si="99"/>
        <v>2015</v>
      </c>
      <c r="N3190" t="b">
        <v>0</v>
      </c>
      <c r="O3190">
        <v>9</v>
      </c>
      <c r="P3190" t="b">
        <v>0</v>
      </c>
      <c r="Q3190" t="s">
        <v>8303</v>
      </c>
      <c r="R3190">
        <f>ROUND(E3190/D3190*100,0)</f>
        <v>65</v>
      </c>
      <c r="S3190">
        <f>IFERROR(ROUND(E3190/O3190,2),0)</f>
        <v>14.44</v>
      </c>
      <c r="T3190" s="11" t="s">
        <v>8308</v>
      </c>
      <c r="U3190" t="s">
        <v>8311</v>
      </c>
    </row>
    <row r="3191" spans="1:21" ht="57.6" x14ac:dyDescent="0.3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5">
        <f t="shared" si="98"/>
        <v>42148.346435185187</v>
      </c>
      <c r="K3191">
        <v>1429863532</v>
      </c>
      <c r="L3191" s="15">
        <f>(((K3191/60)/60)/24)+DATE(1970,1,1)</f>
        <v>42118.346435185187</v>
      </c>
      <c r="M3191" s="10">
        <f t="shared" si="99"/>
        <v>2015</v>
      </c>
      <c r="N3191" t="b">
        <v>0</v>
      </c>
      <c r="O3191">
        <v>19</v>
      </c>
      <c r="P3191" t="b">
        <v>0</v>
      </c>
      <c r="Q3191" t="s">
        <v>8303</v>
      </c>
      <c r="R3191">
        <f>ROUND(E3191/D3191*100,0)</f>
        <v>12</v>
      </c>
      <c r="S3191">
        <f>IFERROR(ROUND(E3191/O3191,2),0)</f>
        <v>356.84</v>
      </c>
      <c r="T3191" s="11" t="s">
        <v>8308</v>
      </c>
      <c r="U3191" t="s">
        <v>8311</v>
      </c>
    </row>
    <row r="3192" spans="1:21" ht="43.2" x14ac:dyDescent="0.3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5">
        <f t="shared" si="98"/>
        <v>42713.192997685182</v>
      </c>
      <c r="K3192">
        <v>1478662675</v>
      </c>
      <c r="L3192" s="15">
        <f>(((K3192/60)/60)/24)+DATE(1970,1,1)</f>
        <v>42683.151331018518</v>
      </c>
      <c r="M3192" s="10">
        <f t="shared" si="99"/>
        <v>2016</v>
      </c>
      <c r="N3192" t="b">
        <v>0</v>
      </c>
      <c r="O3192">
        <v>0</v>
      </c>
      <c r="P3192" t="b">
        <v>0</v>
      </c>
      <c r="Q3192" t="s">
        <v>8303</v>
      </c>
      <c r="R3192">
        <f>ROUND(E3192/D3192*100,0)</f>
        <v>0</v>
      </c>
      <c r="S3192">
        <f>IFERROR(ROUND(E3192/O3192,2),0)</f>
        <v>0</v>
      </c>
      <c r="T3192" s="11" t="s">
        <v>8308</v>
      </c>
      <c r="U3192" t="s">
        <v>8311</v>
      </c>
    </row>
    <row r="3193" spans="1:21" ht="43.2" x14ac:dyDescent="0.3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5">
        <f t="shared" si="98"/>
        <v>42598.755428240736</v>
      </c>
      <c r="K3193">
        <v>1466186869</v>
      </c>
      <c r="L3193" s="15">
        <f>(((K3193/60)/60)/24)+DATE(1970,1,1)</f>
        <v>42538.755428240736</v>
      </c>
      <c r="M3193" s="10">
        <f t="shared" si="99"/>
        <v>2016</v>
      </c>
      <c r="N3193" t="b">
        <v>0</v>
      </c>
      <c r="O3193">
        <v>4</v>
      </c>
      <c r="P3193" t="b">
        <v>0</v>
      </c>
      <c r="Q3193" t="s">
        <v>8303</v>
      </c>
      <c r="R3193">
        <f>ROUND(E3193/D3193*100,0)</f>
        <v>4</v>
      </c>
      <c r="S3193">
        <f>IFERROR(ROUND(E3193/O3193,2),0)</f>
        <v>37.75</v>
      </c>
      <c r="T3193" s="11" t="s">
        <v>8308</v>
      </c>
      <c r="U3193" t="s">
        <v>8311</v>
      </c>
    </row>
    <row r="3194" spans="1:21" ht="43.2" x14ac:dyDescent="0.3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5">
        <f t="shared" si="98"/>
        <v>42063.916666666672</v>
      </c>
      <c r="K3194">
        <v>1421274859</v>
      </c>
      <c r="L3194" s="15">
        <f>(((K3194/60)/60)/24)+DATE(1970,1,1)</f>
        <v>42018.94049768518</v>
      </c>
      <c r="M3194" s="10">
        <f t="shared" si="99"/>
        <v>2015</v>
      </c>
      <c r="N3194" t="b">
        <v>0</v>
      </c>
      <c r="O3194">
        <v>8</v>
      </c>
      <c r="P3194" t="b">
        <v>0</v>
      </c>
      <c r="Q3194" t="s">
        <v>8303</v>
      </c>
      <c r="R3194">
        <f>ROUND(E3194/D3194*100,0)</f>
        <v>1</v>
      </c>
      <c r="S3194">
        <f>IFERROR(ROUND(E3194/O3194,2),0)</f>
        <v>12.75</v>
      </c>
      <c r="T3194" s="11" t="s">
        <v>8308</v>
      </c>
      <c r="U3194" t="s">
        <v>8311</v>
      </c>
    </row>
    <row r="3195" spans="1:21" ht="43.2" x14ac:dyDescent="0.3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5">
        <f t="shared" si="98"/>
        <v>42055.968240740738</v>
      </c>
      <c r="K3195">
        <v>1420586056</v>
      </c>
      <c r="L3195" s="15">
        <f>(((K3195/60)/60)/24)+DATE(1970,1,1)</f>
        <v>42010.968240740738</v>
      </c>
      <c r="M3195" s="10">
        <f t="shared" si="99"/>
        <v>2015</v>
      </c>
      <c r="N3195" t="b">
        <v>0</v>
      </c>
      <c r="O3195">
        <v>24</v>
      </c>
      <c r="P3195" t="b">
        <v>0</v>
      </c>
      <c r="Q3195" t="s">
        <v>8303</v>
      </c>
      <c r="R3195">
        <f>ROUND(E3195/D3195*100,0)</f>
        <v>12</v>
      </c>
      <c r="S3195">
        <f>IFERROR(ROUND(E3195/O3195,2),0)</f>
        <v>24.46</v>
      </c>
      <c r="T3195" s="11" t="s">
        <v>8308</v>
      </c>
      <c r="U3195" t="s">
        <v>8311</v>
      </c>
    </row>
    <row r="3196" spans="1:21" ht="43.2" x14ac:dyDescent="0.3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5">
        <f t="shared" si="98"/>
        <v>42212.062476851846</v>
      </c>
      <c r="K3196">
        <v>1435368598</v>
      </c>
      <c r="L3196" s="15">
        <f>(((K3196/60)/60)/24)+DATE(1970,1,1)</f>
        <v>42182.062476851846</v>
      </c>
      <c r="M3196" s="10">
        <f t="shared" si="99"/>
        <v>2015</v>
      </c>
      <c r="N3196" t="b">
        <v>0</v>
      </c>
      <c r="O3196">
        <v>0</v>
      </c>
      <c r="P3196" t="b">
        <v>0</v>
      </c>
      <c r="Q3196" t="s">
        <v>8303</v>
      </c>
      <c r="R3196">
        <f>ROUND(E3196/D3196*100,0)</f>
        <v>0</v>
      </c>
      <c r="S3196">
        <f>IFERROR(ROUND(E3196/O3196,2),0)</f>
        <v>0</v>
      </c>
      <c r="T3196" s="11" t="s">
        <v>8308</v>
      </c>
      <c r="U3196" t="s">
        <v>8311</v>
      </c>
    </row>
    <row r="3197" spans="1:21" ht="57.6" x14ac:dyDescent="0.3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5">
        <f t="shared" si="98"/>
        <v>42047.594236111108</v>
      </c>
      <c r="K3197">
        <v>1421158542</v>
      </c>
      <c r="L3197" s="15">
        <f>(((K3197/60)/60)/24)+DATE(1970,1,1)</f>
        <v>42017.594236111108</v>
      </c>
      <c r="M3197" s="10">
        <f t="shared" si="99"/>
        <v>2015</v>
      </c>
      <c r="N3197" t="b">
        <v>0</v>
      </c>
      <c r="O3197">
        <v>39</v>
      </c>
      <c r="P3197" t="b">
        <v>0</v>
      </c>
      <c r="Q3197" t="s">
        <v>8303</v>
      </c>
      <c r="R3197">
        <f>ROUND(E3197/D3197*100,0)</f>
        <v>59</v>
      </c>
      <c r="S3197">
        <f>IFERROR(ROUND(E3197/O3197,2),0)</f>
        <v>53.08</v>
      </c>
      <c r="T3197" s="11" t="s">
        <v>8308</v>
      </c>
      <c r="U3197" t="s">
        <v>8311</v>
      </c>
    </row>
    <row r="3198" spans="1:21" ht="43.2" x14ac:dyDescent="0.3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5">
        <f t="shared" si="98"/>
        <v>42217.583333333328</v>
      </c>
      <c r="K3198">
        <v>1433254875</v>
      </c>
      <c r="L3198" s="15">
        <f>(((K3198/60)/60)/24)+DATE(1970,1,1)</f>
        <v>42157.598090277781</v>
      </c>
      <c r="M3198" s="10">
        <f t="shared" si="99"/>
        <v>2015</v>
      </c>
      <c r="N3198" t="b">
        <v>0</v>
      </c>
      <c r="O3198">
        <v>6</v>
      </c>
      <c r="P3198" t="b">
        <v>0</v>
      </c>
      <c r="Q3198" t="s">
        <v>8303</v>
      </c>
      <c r="R3198">
        <f>ROUND(E3198/D3198*100,0)</f>
        <v>0</v>
      </c>
      <c r="S3198">
        <f>IFERROR(ROUND(E3198/O3198,2),0)</f>
        <v>300</v>
      </c>
      <c r="T3198" s="11" t="s">
        <v>8308</v>
      </c>
      <c r="U3198" t="s">
        <v>8311</v>
      </c>
    </row>
    <row r="3199" spans="1:21" ht="28.8" x14ac:dyDescent="0.3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5">
        <f t="shared" si="98"/>
        <v>42039.493263888886</v>
      </c>
      <c r="K3199">
        <v>1420458618</v>
      </c>
      <c r="L3199" s="15">
        <f>(((K3199/60)/60)/24)+DATE(1970,1,1)</f>
        <v>42009.493263888886</v>
      </c>
      <c r="M3199" s="10">
        <f t="shared" si="99"/>
        <v>2015</v>
      </c>
      <c r="N3199" t="b">
        <v>0</v>
      </c>
      <c r="O3199">
        <v>4</v>
      </c>
      <c r="P3199" t="b">
        <v>0</v>
      </c>
      <c r="Q3199" t="s">
        <v>8303</v>
      </c>
      <c r="R3199">
        <f>ROUND(E3199/D3199*100,0)</f>
        <v>11</v>
      </c>
      <c r="S3199">
        <f>IFERROR(ROUND(E3199/O3199,2),0)</f>
        <v>286.25</v>
      </c>
      <c r="T3199" s="11" t="s">
        <v>8308</v>
      </c>
      <c r="U3199" t="s">
        <v>8311</v>
      </c>
    </row>
    <row r="3200" spans="1:21" ht="57.6" x14ac:dyDescent="0.3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5">
        <f t="shared" si="98"/>
        <v>42051.424502314811</v>
      </c>
      <c r="K3200">
        <v>1420798277</v>
      </c>
      <c r="L3200" s="15">
        <f>(((K3200/60)/60)/24)+DATE(1970,1,1)</f>
        <v>42013.424502314811</v>
      </c>
      <c r="M3200" s="10">
        <f t="shared" si="99"/>
        <v>2015</v>
      </c>
      <c r="N3200" t="b">
        <v>0</v>
      </c>
      <c r="O3200">
        <v>3</v>
      </c>
      <c r="P3200" t="b">
        <v>0</v>
      </c>
      <c r="Q3200" t="s">
        <v>8303</v>
      </c>
      <c r="R3200">
        <f>ROUND(E3200/D3200*100,0)</f>
        <v>0</v>
      </c>
      <c r="S3200">
        <f>IFERROR(ROUND(E3200/O3200,2),0)</f>
        <v>36.67</v>
      </c>
      <c r="T3200" s="11" t="s">
        <v>8308</v>
      </c>
      <c r="U3200" t="s">
        <v>8311</v>
      </c>
    </row>
    <row r="3201" spans="1:21" ht="43.2" x14ac:dyDescent="0.3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5">
        <f t="shared" si="98"/>
        <v>41888.875</v>
      </c>
      <c r="K3201">
        <v>1407435418</v>
      </c>
      <c r="L3201" s="15">
        <f>(((K3201/60)/60)/24)+DATE(1970,1,1)</f>
        <v>41858.761782407404</v>
      </c>
      <c r="M3201" s="10">
        <f t="shared" si="99"/>
        <v>2014</v>
      </c>
      <c r="N3201" t="b">
        <v>0</v>
      </c>
      <c r="O3201">
        <v>53</v>
      </c>
      <c r="P3201" t="b">
        <v>0</v>
      </c>
      <c r="Q3201" t="s">
        <v>8303</v>
      </c>
      <c r="R3201">
        <f>ROUND(E3201/D3201*100,0)</f>
        <v>52</v>
      </c>
      <c r="S3201">
        <f>IFERROR(ROUND(E3201/O3201,2),0)</f>
        <v>49.21</v>
      </c>
      <c r="T3201" s="11" t="s">
        <v>8308</v>
      </c>
      <c r="U3201" t="s">
        <v>8311</v>
      </c>
    </row>
    <row r="3202" spans="1:21" ht="57.6" x14ac:dyDescent="0.3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5">
        <f t="shared" si="98"/>
        <v>42490.231944444444</v>
      </c>
      <c r="K3202">
        <v>1459410101</v>
      </c>
      <c r="L3202" s="15">
        <f>(((K3202/60)/60)/24)+DATE(1970,1,1)</f>
        <v>42460.320613425924</v>
      </c>
      <c r="M3202" s="10">
        <f t="shared" si="99"/>
        <v>2016</v>
      </c>
      <c r="N3202" t="b">
        <v>0</v>
      </c>
      <c r="O3202">
        <v>1</v>
      </c>
      <c r="P3202" t="b">
        <v>0</v>
      </c>
      <c r="Q3202" t="s">
        <v>8303</v>
      </c>
      <c r="R3202">
        <f>ROUND(E3202/D3202*100,0)</f>
        <v>0</v>
      </c>
      <c r="S3202">
        <f>IFERROR(ROUND(E3202/O3202,2),0)</f>
        <v>1</v>
      </c>
      <c r="T3202" s="11" t="s">
        <v>8308</v>
      </c>
      <c r="U3202" t="s">
        <v>8311</v>
      </c>
    </row>
    <row r="3203" spans="1:21" ht="43.2" x14ac:dyDescent="0.3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5">
        <f t="shared" ref="J3203:J3266" si="100">(((I3203/60)/60)/24)+DATE(1970,1,1)</f>
        <v>41882.767094907409</v>
      </c>
      <c r="K3203">
        <v>1407695077</v>
      </c>
      <c r="L3203" s="15">
        <f>(((K3203/60)/60)/24)+DATE(1970,1,1)</f>
        <v>41861.767094907409</v>
      </c>
      <c r="M3203" s="10">
        <f t="shared" ref="M3203:M3266" si="101">YEAR(L3203)</f>
        <v>2014</v>
      </c>
      <c r="N3203" t="b">
        <v>0</v>
      </c>
      <c r="O3203">
        <v>2</v>
      </c>
      <c r="P3203" t="b">
        <v>0</v>
      </c>
      <c r="Q3203" t="s">
        <v>8303</v>
      </c>
      <c r="R3203">
        <f>ROUND(E3203/D3203*100,0)</f>
        <v>1</v>
      </c>
      <c r="S3203">
        <f>IFERROR(ROUND(E3203/O3203,2),0)</f>
        <v>12.5</v>
      </c>
      <c r="T3203" s="11" t="s">
        <v>8308</v>
      </c>
      <c r="U3203" t="s">
        <v>8311</v>
      </c>
    </row>
    <row r="3204" spans="1:21" ht="43.2" x14ac:dyDescent="0.3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5">
        <f t="shared" si="100"/>
        <v>42352.249305555553</v>
      </c>
      <c r="K3204">
        <v>1445027346</v>
      </c>
      <c r="L3204" s="15">
        <f>(((K3204/60)/60)/24)+DATE(1970,1,1)</f>
        <v>42293.853541666671</v>
      </c>
      <c r="M3204" s="10">
        <f t="shared" si="101"/>
        <v>2015</v>
      </c>
      <c r="N3204" t="b">
        <v>0</v>
      </c>
      <c r="O3204">
        <v>25</v>
      </c>
      <c r="P3204" t="b">
        <v>0</v>
      </c>
      <c r="Q3204" t="s">
        <v>8303</v>
      </c>
      <c r="R3204">
        <f>ROUND(E3204/D3204*100,0)</f>
        <v>55</v>
      </c>
      <c r="S3204">
        <f>IFERROR(ROUND(E3204/O3204,2),0)</f>
        <v>109.04</v>
      </c>
      <c r="T3204" s="11" t="s">
        <v>8308</v>
      </c>
      <c r="U3204" t="s">
        <v>8311</v>
      </c>
    </row>
    <row r="3205" spans="1:21" ht="43.2" x14ac:dyDescent="0.3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5">
        <f t="shared" si="100"/>
        <v>42272.988680555558</v>
      </c>
      <c r="K3205">
        <v>1440632622</v>
      </c>
      <c r="L3205" s="15">
        <f>(((K3205/60)/60)/24)+DATE(1970,1,1)</f>
        <v>42242.988680555558</v>
      </c>
      <c r="M3205" s="10">
        <f t="shared" si="101"/>
        <v>2015</v>
      </c>
      <c r="N3205" t="b">
        <v>0</v>
      </c>
      <c r="O3205">
        <v>6</v>
      </c>
      <c r="P3205" t="b">
        <v>0</v>
      </c>
      <c r="Q3205" t="s">
        <v>8303</v>
      </c>
      <c r="R3205">
        <f>ROUND(E3205/D3205*100,0)</f>
        <v>25</v>
      </c>
      <c r="S3205">
        <f>IFERROR(ROUND(E3205/O3205,2),0)</f>
        <v>41.67</v>
      </c>
      <c r="T3205" s="11" t="s">
        <v>8308</v>
      </c>
      <c r="U3205" t="s">
        <v>8311</v>
      </c>
    </row>
    <row r="3206" spans="1:21" ht="43.2" x14ac:dyDescent="0.3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5">
        <f t="shared" si="100"/>
        <v>42202.676388888889</v>
      </c>
      <c r="K3206">
        <v>1434558479</v>
      </c>
      <c r="L3206" s="15">
        <f>(((K3206/60)/60)/24)+DATE(1970,1,1)</f>
        <v>42172.686099537037</v>
      </c>
      <c r="M3206" s="10">
        <f t="shared" si="101"/>
        <v>2015</v>
      </c>
      <c r="N3206" t="b">
        <v>0</v>
      </c>
      <c r="O3206">
        <v>0</v>
      </c>
      <c r="P3206" t="b">
        <v>0</v>
      </c>
      <c r="Q3206" t="s">
        <v>8303</v>
      </c>
      <c r="R3206">
        <f>ROUND(E3206/D3206*100,0)</f>
        <v>0</v>
      </c>
      <c r="S3206">
        <f>IFERROR(ROUND(E3206/O3206,2),0)</f>
        <v>0</v>
      </c>
      <c r="T3206" s="11" t="s">
        <v>8308</v>
      </c>
      <c r="U3206" t="s">
        <v>8311</v>
      </c>
    </row>
    <row r="3207" spans="1:21" ht="43.2" x14ac:dyDescent="0.3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5">
        <f t="shared" si="100"/>
        <v>42125.374675925923</v>
      </c>
      <c r="K3207">
        <v>1427878772</v>
      </c>
      <c r="L3207" s="15">
        <f>(((K3207/60)/60)/24)+DATE(1970,1,1)</f>
        <v>42095.374675925923</v>
      </c>
      <c r="M3207" s="10">
        <f t="shared" si="101"/>
        <v>2015</v>
      </c>
      <c r="N3207" t="b">
        <v>0</v>
      </c>
      <c r="O3207">
        <v>12</v>
      </c>
      <c r="P3207" t="b">
        <v>0</v>
      </c>
      <c r="Q3207" t="s">
        <v>8303</v>
      </c>
      <c r="R3207">
        <f>ROUND(E3207/D3207*100,0)</f>
        <v>3</v>
      </c>
      <c r="S3207">
        <f>IFERROR(ROUND(E3207/O3207,2),0)</f>
        <v>22.75</v>
      </c>
      <c r="T3207" s="11" t="s">
        <v>8308</v>
      </c>
      <c r="U3207" t="s">
        <v>8311</v>
      </c>
    </row>
    <row r="3208" spans="1:21" ht="43.2" x14ac:dyDescent="0.3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5">
        <f t="shared" si="100"/>
        <v>42266.276053240741</v>
      </c>
      <c r="K3208">
        <v>1440052651</v>
      </c>
      <c r="L3208" s="15">
        <f>(((K3208/60)/60)/24)+DATE(1970,1,1)</f>
        <v>42236.276053240741</v>
      </c>
      <c r="M3208" s="10">
        <f t="shared" si="101"/>
        <v>2015</v>
      </c>
      <c r="N3208" t="b">
        <v>0</v>
      </c>
      <c r="O3208">
        <v>0</v>
      </c>
      <c r="P3208" t="b">
        <v>0</v>
      </c>
      <c r="Q3208" t="s">
        <v>8303</v>
      </c>
      <c r="R3208">
        <f>ROUND(E3208/D3208*100,0)</f>
        <v>0</v>
      </c>
      <c r="S3208">
        <f>IFERROR(ROUND(E3208/O3208,2),0)</f>
        <v>0</v>
      </c>
      <c r="T3208" s="11" t="s">
        <v>8308</v>
      </c>
      <c r="U3208" t="s">
        <v>8311</v>
      </c>
    </row>
    <row r="3209" spans="1:21" ht="43.2" x14ac:dyDescent="0.3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5">
        <f t="shared" si="100"/>
        <v>42117.236192129625</v>
      </c>
      <c r="K3209">
        <v>1424587207</v>
      </c>
      <c r="L3209" s="15">
        <f>(((K3209/60)/60)/24)+DATE(1970,1,1)</f>
        <v>42057.277858796297</v>
      </c>
      <c r="M3209" s="10">
        <f t="shared" si="101"/>
        <v>2015</v>
      </c>
      <c r="N3209" t="b">
        <v>0</v>
      </c>
      <c r="O3209">
        <v>36</v>
      </c>
      <c r="P3209" t="b">
        <v>0</v>
      </c>
      <c r="Q3209" t="s">
        <v>8303</v>
      </c>
      <c r="R3209">
        <f>ROUND(E3209/D3209*100,0)</f>
        <v>46</v>
      </c>
      <c r="S3209">
        <f>IFERROR(ROUND(E3209/O3209,2),0)</f>
        <v>70.83</v>
      </c>
      <c r="T3209" s="11" t="s">
        <v>8308</v>
      </c>
      <c r="U3209" t="s">
        <v>8311</v>
      </c>
    </row>
    <row r="3210" spans="1:21" ht="43.2" x14ac:dyDescent="0.3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5">
        <f t="shared" si="100"/>
        <v>41848.605057870373</v>
      </c>
      <c r="K3210">
        <v>1404743477</v>
      </c>
      <c r="L3210" s="15">
        <f>(((K3210/60)/60)/24)+DATE(1970,1,1)</f>
        <v>41827.605057870373</v>
      </c>
      <c r="M3210" s="10">
        <f t="shared" si="101"/>
        <v>2014</v>
      </c>
      <c r="N3210" t="b">
        <v>1</v>
      </c>
      <c r="O3210">
        <v>82</v>
      </c>
      <c r="P3210" t="b">
        <v>1</v>
      </c>
      <c r="Q3210" t="s">
        <v>8269</v>
      </c>
      <c r="R3210">
        <f>ROUND(E3210/D3210*100,0)</f>
        <v>104</v>
      </c>
      <c r="S3210">
        <f>IFERROR(ROUND(E3210/O3210,2),0)</f>
        <v>63.11</v>
      </c>
      <c r="T3210" s="11" t="s">
        <v>8308</v>
      </c>
      <c r="U3210" t="s">
        <v>8309</v>
      </c>
    </row>
    <row r="3211" spans="1:21" ht="43.2" x14ac:dyDescent="0.3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5">
        <f t="shared" si="100"/>
        <v>41810.958333333336</v>
      </c>
      <c r="K3211">
        <v>1400512658</v>
      </c>
      <c r="L3211" s="15">
        <f>(((K3211/60)/60)/24)+DATE(1970,1,1)</f>
        <v>41778.637245370373</v>
      </c>
      <c r="M3211" s="10">
        <f t="shared" si="101"/>
        <v>2014</v>
      </c>
      <c r="N3211" t="b">
        <v>1</v>
      </c>
      <c r="O3211">
        <v>226</v>
      </c>
      <c r="P3211" t="b">
        <v>1</v>
      </c>
      <c r="Q3211" t="s">
        <v>8269</v>
      </c>
      <c r="R3211">
        <f>ROUND(E3211/D3211*100,0)</f>
        <v>119</v>
      </c>
      <c r="S3211">
        <f>IFERROR(ROUND(E3211/O3211,2),0)</f>
        <v>50.16</v>
      </c>
      <c r="T3211" s="11" t="s">
        <v>8308</v>
      </c>
      <c r="U3211" t="s">
        <v>8309</v>
      </c>
    </row>
    <row r="3212" spans="1:21" ht="43.2" x14ac:dyDescent="0.3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5">
        <f t="shared" si="100"/>
        <v>41061.165972222225</v>
      </c>
      <c r="K3212">
        <v>1334442519</v>
      </c>
      <c r="L3212" s="15">
        <f>(((K3212/60)/60)/24)+DATE(1970,1,1)</f>
        <v>41013.936562499999</v>
      </c>
      <c r="M3212" s="10">
        <f t="shared" si="101"/>
        <v>2012</v>
      </c>
      <c r="N3212" t="b">
        <v>1</v>
      </c>
      <c r="O3212">
        <v>60</v>
      </c>
      <c r="P3212" t="b">
        <v>1</v>
      </c>
      <c r="Q3212" t="s">
        <v>8269</v>
      </c>
      <c r="R3212">
        <f>ROUND(E3212/D3212*100,0)</f>
        <v>126</v>
      </c>
      <c r="S3212">
        <f>IFERROR(ROUND(E3212/O3212,2),0)</f>
        <v>62.88</v>
      </c>
      <c r="T3212" s="11" t="s">
        <v>8308</v>
      </c>
      <c r="U3212" t="s">
        <v>8309</v>
      </c>
    </row>
    <row r="3213" spans="1:21" ht="43.2" x14ac:dyDescent="0.3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5">
        <f t="shared" si="100"/>
        <v>41866.083333333336</v>
      </c>
      <c r="K3213">
        <v>1405346680</v>
      </c>
      <c r="L3213" s="15">
        <f>(((K3213/60)/60)/24)+DATE(1970,1,1)</f>
        <v>41834.586574074077</v>
      </c>
      <c r="M3213" s="10">
        <f t="shared" si="101"/>
        <v>2014</v>
      </c>
      <c r="N3213" t="b">
        <v>1</v>
      </c>
      <c r="O3213">
        <v>322</v>
      </c>
      <c r="P3213" t="b">
        <v>1</v>
      </c>
      <c r="Q3213" t="s">
        <v>8269</v>
      </c>
      <c r="R3213">
        <f>ROUND(E3213/D3213*100,0)</f>
        <v>120</v>
      </c>
      <c r="S3213">
        <f>IFERROR(ROUND(E3213/O3213,2),0)</f>
        <v>85.53</v>
      </c>
      <c r="T3213" s="11" t="s">
        <v>8308</v>
      </c>
      <c r="U3213" t="s">
        <v>8309</v>
      </c>
    </row>
    <row r="3214" spans="1:21" ht="28.8" x14ac:dyDescent="0.3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5">
        <f t="shared" si="100"/>
        <v>41859.795729166668</v>
      </c>
      <c r="K3214">
        <v>1404932751</v>
      </c>
      <c r="L3214" s="15">
        <f>(((K3214/60)/60)/24)+DATE(1970,1,1)</f>
        <v>41829.795729166668</v>
      </c>
      <c r="M3214" s="10">
        <f t="shared" si="101"/>
        <v>2014</v>
      </c>
      <c r="N3214" t="b">
        <v>1</v>
      </c>
      <c r="O3214">
        <v>94</v>
      </c>
      <c r="P3214" t="b">
        <v>1</v>
      </c>
      <c r="Q3214" t="s">
        <v>8269</v>
      </c>
      <c r="R3214">
        <f>ROUND(E3214/D3214*100,0)</f>
        <v>126</v>
      </c>
      <c r="S3214">
        <f>IFERROR(ROUND(E3214/O3214,2),0)</f>
        <v>53.72</v>
      </c>
      <c r="T3214" s="11" t="s">
        <v>8308</v>
      </c>
      <c r="U3214" t="s">
        <v>8309</v>
      </c>
    </row>
    <row r="3215" spans="1:21" ht="43.2" x14ac:dyDescent="0.3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5">
        <f t="shared" si="100"/>
        <v>42211.763414351852</v>
      </c>
      <c r="K3215">
        <v>1434478759</v>
      </c>
      <c r="L3215" s="15">
        <f>(((K3215/60)/60)/24)+DATE(1970,1,1)</f>
        <v>42171.763414351852</v>
      </c>
      <c r="M3215" s="10">
        <f t="shared" si="101"/>
        <v>2015</v>
      </c>
      <c r="N3215" t="b">
        <v>1</v>
      </c>
      <c r="O3215">
        <v>47</v>
      </c>
      <c r="P3215" t="b">
        <v>1</v>
      </c>
      <c r="Q3215" t="s">
        <v>8269</v>
      </c>
      <c r="R3215">
        <f>ROUND(E3215/D3215*100,0)</f>
        <v>100</v>
      </c>
      <c r="S3215">
        <f>IFERROR(ROUND(E3215/O3215,2),0)</f>
        <v>127.81</v>
      </c>
      <c r="T3215" s="11" t="s">
        <v>8308</v>
      </c>
      <c r="U3215" t="s">
        <v>8309</v>
      </c>
    </row>
    <row r="3216" spans="1:21" ht="43.2" x14ac:dyDescent="0.3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5">
        <f t="shared" si="100"/>
        <v>42374.996527777781</v>
      </c>
      <c r="K3216">
        <v>1448823673</v>
      </c>
      <c r="L3216" s="15">
        <f>(((K3216/60)/60)/24)+DATE(1970,1,1)</f>
        <v>42337.792511574073</v>
      </c>
      <c r="M3216" s="10">
        <f t="shared" si="101"/>
        <v>2015</v>
      </c>
      <c r="N3216" t="b">
        <v>1</v>
      </c>
      <c r="O3216">
        <v>115</v>
      </c>
      <c r="P3216" t="b">
        <v>1</v>
      </c>
      <c r="Q3216" t="s">
        <v>8269</v>
      </c>
      <c r="R3216">
        <f>ROUND(E3216/D3216*100,0)</f>
        <v>102</v>
      </c>
      <c r="S3216">
        <f>IFERROR(ROUND(E3216/O3216,2),0)</f>
        <v>106.57</v>
      </c>
      <c r="T3216" s="11" t="s">
        <v>8308</v>
      </c>
      <c r="U3216" t="s">
        <v>8309</v>
      </c>
    </row>
    <row r="3217" spans="1:21" ht="57.6" x14ac:dyDescent="0.3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5">
        <f t="shared" si="100"/>
        <v>42257.165972222225</v>
      </c>
      <c r="K3217">
        <v>1438617471</v>
      </c>
      <c r="L3217" s="15">
        <f>(((K3217/60)/60)/24)+DATE(1970,1,1)</f>
        <v>42219.665173611109</v>
      </c>
      <c r="M3217" s="10">
        <f t="shared" si="101"/>
        <v>2015</v>
      </c>
      <c r="N3217" t="b">
        <v>1</v>
      </c>
      <c r="O3217">
        <v>134</v>
      </c>
      <c r="P3217" t="b">
        <v>1</v>
      </c>
      <c r="Q3217" t="s">
        <v>8269</v>
      </c>
      <c r="R3217">
        <f>ROUND(E3217/D3217*100,0)</f>
        <v>100</v>
      </c>
      <c r="S3217">
        <f>IFERROR(ROUND(E3217/O3217,2),0)</f>
        <v>262.11</v>
      </c>
      <c r="T3217" s="11" t="s">
        <v>8308</v>
      </c>
      <c r="U3217" t="s">
        <v>8309</v>
      </c>
    </row>
    <row r="3218" spans="1:21" ht="43.2" x14ac:dyDescent="0.3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5">
        <f t="shared" si="100"/>
        <v>42196.604166666672</v>
      </c>
      <c r="K3218">
        <v>1433934371</v>
      </c>
      <c r="L3218" s="15">
        <f>(((K3218/60)/60)/24)+DATE(1970,1,1)</f>
        <v>42165.462627314817</v>
      </c>
      <c r="M3218" s="10">
        <f t="shared" si="101"/>
        <v>2015</v>
      </c>
      <c r="N3218" t="b">
        <v>1</v>
      </c>
      <c r="O3218">
        <v>35</v>
      </c>
      <c r="P3218" t="b">
        <v>1</v>
      </c>
      <c r="Q3218" t="s">
        <v>8269</v>
      </c>
      <c r="R3218">
        <f>ROUND(E3218/D3218*100,0)</f>
        <v>100</v>
      </c>
      <c r="S3218">
        <f>IFERROR(ROUND(E3218/O3218,2),0)</f>
        <v>57.17</v>
      </c>
      <c r="T3218" s="11" t="s">
        <v>8308</v>
      </c>
      <c r="U3218" t="s">
        <v>8309</v>
      </c>
    </row>
    <row r="3219" spans="1:21" ht="28.8" x14ac:dyDescent="0.3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5">
        <f t="shared" si="100"/>
        <v>42678.546111111107</v>
      </c>
      <c r="K3219">
        <v>1475672784</v>
      </c>
      <c r="L3219" s="15">
        <f>(((K3219/60)/60)/24)+DATE(1970,1,1)</f>
        <v>42648.546111111107</v>
      </c>
      <c r="M3219" s="10">
        <f t="shared" si="101"/>
        <v>2016</v>
      </c>
      <c r="N3219" t="b">
        <v>1</v>
      </c>
      <c r="O3219">
        <v>104</v>
      </c>
      <c r="P3219" t="b">
        <v>1</v>
      </c>
      <c r="Q3219" t="s">
        <v>8269</v>
      </c>
      <c r="R3219">
        <f>ROUND(E3219/D3219*100,0)</f>
        <v>116</v>
      </c>
      <c r="S3219">
        <f>IFERROR(ROUND(E3219/O3219,2),0)</f>
        <v>50.2</v>
      </c>
      <c r="T3219" s="11" t="s">
        <v>8308</v>
      </c>
      <c r="U3219" t="s">
        <v>8309</v>
      </c>
    </row>
    <row r="3220" spans="1:21" ht="43.2" x14ac:dyDescent="0.3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5">
        <f t="shared" si="100"/>
        <v>42004</v>
      </c>
      <c r="K3220">
        <v>1417132986</v>
      </c>
      <c r="L3220" s="15">
        <f>(((K3220/60)/60)/24)+DATE(1970,1,1)</f>
        <v>41971.002152777779</v>
      </c>
      <c r="M3220" s="10">
        <f t="shared" si="101"/>
        <v>2014</v>
      </c>
      <c r="N3220" t="b">
        <v>1</v>
      </c>
      <c r="O3220">
        <v>184</v>
      </c>
      <c r="P3220" t="b">
        <v>1</v>
      </c>
      <c r="Q3220" t="s">
        <v>8269</v>
      </c>
      <c r="R3220">
        <f>ROUND(E3220/D3220*100,0)</f>
        <v>102</v>
      </c>
      <c r="S3220">
        <f>IFERROR(ROUND(E3220/O3220,2),0)</f>
        <v>66.59</v>
      </c>
      <c r="T3220" s="11" t="s">
        <v>8308</v>
      </c>
      <c r="U3220" t="s">
        <v>8309</v>
      </c>
    </row>
    <row r="3221" spans="1:21" ht="43.2" x14ac:dyDescent="0.3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5">
        <f t="shared" si="100"/>
        <v>42085.941516203704</v>
      </c>
      <c r="K3221">
        <v>1424043347</v>
      </c>
      <c r="L3221" s="15">
        <f>(((K3221/60)/60)/24)+DATE(1970,1,1)</f>
        <v>42050.983182870375</v>
      </c>
      <c r="M3221" s="10">
        <f t="shared" si="101"/>
        <v>2015</v>
      </c>
      <c r="N3221" t="b">
        <v>1</v>
      </c>
      <c r="O3221">
        <v>119</v>
      </c>
      <c r="P3221" t="b">
        <v>1</v>
      </c>
      <c r="Q3221" t="s">
        <v>8269</v>
      </c>
      <c r="R3221">
        <f>ROUND(E3221/D3221*100,0)</f>
        <v>100</v>
      </c>
      <c r="S3221">
        <f>IFERROR(ROUND(E3221/O3221,2),0)</f>
        <v>168.25</v>
      </c>
      <c r="T3221" s="11" t="s">
        <v>8308</v>
      </c>
      <c r="U3221" t="s">
        <v>8309</v>
      </c>
    </row>
    <row r="3222" spans="1:21" ht="28.8" x14ac:dyDescent="0.3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5">
        <f t="shared" si="100"/>
        <v>42806.875</v>
      </c>
      <c r="K3222">
        <v>1486411204</v>
      </c>
      <c r="L3222" s="15">
        <f>(((K3222/60)/60)/24)+DATE(1970,1,1)</f>
        <v>42772.833379629628</v>
      </c>
      <c r="M3222" s="10">
        <f t="shared" si="101"/>
        <v>2017</v>
      </c>
      <c r="N3222" t="b">
        <v>1</v>
      </c>
      <c r="O3222">
        <v>59</v>
      </c>
      <c r="P3222" t="b">
        <v>1</v>
      </c>
      <c r="Q3222" t="s">
        <v>8269</v>
      </c>
      <c r="R3222">
        <f>ROUND(E3222/D3222*100,0)</f>
        <v>101</v>
      </c>
      <c r="S3222">
        <f>IFERROR(ROUND(E3222/O3222,2),0)</f>
        <v>256.37</v>
      </c>
      <c r="T3222" s="11" t="s">
        <v>8308</v>
      </c>
      <c r="U3222" t="s">
        <v>8309</v>
      </c>
    </row>
    <row r="3223" spans="1:21" ht="57.6" x14ac:dyDescent="0.3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5">
        <f t="shared" si="100"/>
        <v>42190.696793981479</v>
      </c>
      <c r="K3223">
        <v>1433090603</v>
      </c>
      <c r="L3223" s="15">
        <f>(((K3223/60)/60)/24)+DATE(1970,1,1)</f>
        <v>42155.696793981479</v>
      </c>
      <c r="M3223" s="10">
        <f t="shared" si="101"/>
        <v>2015</v>
      </c>
      <c r="N3223" t="b">
        <v>1</v>
      </c>
      <c r="O3223">
        <v>113</v>
      </c>
      <c r="P3223" t="b">
        <v>1</v>
      </c>
      <c r="Q3223" t="s">
        <v>8269</v>
      </c>
      <c r="R3223">
        <f>ROUND(E3223/D3223*100,0)</f>
        <v>103</v>
      </c>
      <c r="S3223">
        <f>IFERROR(ROUND(E3223/O3223,2),0)</f>
        <v>36.61</v>
      </c>
      <c r="T3223" s="11" t="s">
        <v>8308</v>
      </c>
      <c r="U3223" t="s">
        <v>8309</v>
      </c>
    </row>
    <row r="3224" spans="1:21" ht="43.2" x14ac:dyDescent="0.3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5">
        <f t="shared" si="100"/>
        <v>42301.895138888889</v>
      </c>
      <c r="K3224">
        <v>1443016697</v>
      </c>
      <c r="L3224" s="15">
        <f>(((K3224/60)/60)/24)+DATE(1970,1,1)</f>
        <v>42270.582141203704</v>
      </c>
      <c r="M3224" s="10">
        <f t="shared" si="101"/>
        <v>2015</v>
      </c>
      <c r="N3224" t="b">
        <v>1</v>
      </c>
      <c r="O3224">
        <v>84</v>
      </c>
      <c r="P3224" t="b">
        <v>1</v>
      </c>
      <c r="Q3224" t="s">
        <v>8269</v>
      </c>
      <c r="R3224">
        <f>ROUND(E3224/D3224*100,0)</f>
        <v>125</v>
      </c>
      <c r="S3224">
        <f>IFERROR(ROUND(E3224/O3224,2),0)</f>
        <v>37.14</v>
      </c>
      <c r="T3224" s="11" t="s">
        <v>8308</v>
      </c>
      <c r="U3224" t="s">
        <v>8309</v>
      </c>
    </row>
    <row r="3225" spans="1:21" ht="28.8" x14ac:dyDescent="0.3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5">
        <f t="shared" si="100"/>
        <v>42236.835370370376</v>
      </c>
      <c r="K3225">
        <v>1437508976</v>
      </c>
      <c r="L3225" s="15">
        <f>(((K3225/60)/60)/24)+DATE(1970,1,1)</f>
        <v>42206.835370370376</v>
      </c>
      <c r="M3225" s="10">
        <f t="shared" si="101"/>
        <v>2015</v>
      </c>
      <c r="N3225" t="b">
        <v>1</v>
      </c>
      <c r="O3225">
        <v>74</v>
      </c>
      <c r="P3225" t="b">
        <v>1</v>
      </c>
      <c r="Q3225" t="s">
        <v>8269</v>
      </c>
      <c r="R3225">
        <f>ROUND(E3225/D3225*100,0)</f>
        <v>110</v>
      </c>
      <c r="S3225">
        <f>IFERROR(ROUND(E3225/O3225,2),0)</f>
        <v>45.88</v>
      </c>
      <c r="T3225" s="11" t="s">
        <v>8308</v>
      </c>
      <c r="U3225" t="s">
        <v>8309</v>
      </c>
    </row>
    <row r="3226" spans="1:21" ht="57.6" x14ac:dyDescent="0.3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5">
        <f t="shared" si="100"/>
        <v>42745.208333333328</v>
      </c>
      <c r="K3226">
        <v>1479932713</v>
      </c>
      <c r="L3226" s="15">
        <f>(((K3226/60)/60)/24)+DATE(1970,1,1)</f>
        <v>42697.850844907407</v>
      </c>
      <c r="M3226" s="10">
        <f t="shared" si="101"/>
        <v>2016</v>
      </c>
      <c r="N3226" t="b">
        <v>1</v>
      </c>
      <c r="O3226">
        <v>216</v>
      </c>
      <c r="P3226" t="b">
        <v>1</v>
      </c>
      <c r="Q3226" t="s">
        <v>8269</v>
      </c>
      <c r="R3226">
        <f>ROUND(E3226/D3226*100,0)</f>
        <v>102</v>
      </c>
      <c r="S3226">
        <f>IFERROR(ROUND(E3226/O3226,2),0)</f>
        <v>141.71</v>
      </c>
      <c r="T3226" s="11" t="s">
        <v>8308</v>
      </c>
      <c r="U3226" t="s">
        <v>8309</v>
      </c>
    </row>
    <row r="3227" spans="1:21" ht="43.2" x14ac:dyDescent="0.3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5">
        <f t="shared" si="100"/>
        <v>42524.875</v>
      </c>
      <c r="K3227">
        <v>1463145938</v>
      </c>
      <c r="L3227" s="15">
        <f>(((K3227/60)/60)/24)+DATE(1970,1,1)</f>
        <v>42503.559467592597</v>
      </c>
      <c r="M3227" s="10">
        <f t="shared" si="101"/>
        <v>2016</v>
      </c>
      <c r="N3227" t="b">
        <v>1</v>
      </c>
      <c r="O3227">
        <v>39</v>
      </c>
      <c r="P3227" t="b">
        <v>1</v>
      </c>
      <c r="Q3227" t="s">
        <v>8269</v>
      </c>
      <c r="R3227">
        <f>ROUND(E3227/D3227*100,0)</f>
        <v>102</v>
      </c>
      <c r="S3227">
        <f>IFERROR(ROUND(E3227/O3227,2),0)</f>
        <v>52.49</v>
      </c>
      <c r="T3227" s="11" t="s">
        <v>8308</v>
      </c>
      <c r="U3227" t="s">
        <v>8309</v>
      </c>
    </row>
    <row r="3228" spans="1:21" ht="43.2" x14ac:dyDescent="0.3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5">
        <f t="shared" si="100"/>
        <v>42307.583472222221</v>
      </c>
      <c r="K3228">
        <v>1443621612</v>
      </c>
      <c r="L3228" s="15">
        <f>(((K3228/60)/60)/24)+DATE(1970,1,1)</f>
        <v>42277.583472222221</v>
      </c>
      <c r="M3228" s="10">
        <f t="shared" si="101"/>
        <v>2015</v>
      </c>
      <c r="N3228" t="b">
        <v>1</v>
      </c>
      <c r="O3228">
        <v>21</v>
      </c>
      <c r="P3228" t="b">
        <v>1</v>
      </c>
      <c r="Q3228" t="s">
        <v>8269</v>
      </c>
      <c r="R3228">
        <f>ROUND(E3228/D3228*100,0)</f>
        <v>104</v>
      </c>
      <c r="S3228">
        <f>IFERROR(ROUND(E3228/O3228,2),0)</f>
        <v>59.52</v>
      </c>
      <c r="T3228" s="11" t="s">
        <v>8308</v>
      </c>
      <c r="U3228" t="s">
        <v>8309</v>
      </c>
    </row>
    <row r="3229" spans="1:21" ht="43.2" x14ac:dyDescent="0.3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5">
        <f t="shared" si="100"/>
        <v>42752.882361111115</v>
      </c>
      <c r="K3229">
        <v>1482095436</v>
      </c>
      <c r="L3229" s="15">
        <f>(((K3229/60)/60)/24)+DATE(1970,1,1)</f>
        <v>42722.882361111115</v>
      </c>
      <c r="M3229" s="10">
        <f t="shared" si="101"/>
        <v>2016</v>
      </c>
      <c r="N3229" t="b">
        <v>0</v>
      </c>
      <c r="O3229">
        <v>30</v>
      </c>
      <c r="P3229" t="b">
        <v>1</v>
      </c>
      <c r="Q3229" t="s">
        <v>8269</v>
      </c>
      <c r="R3229">
        <f>ROUND(E3229/D3229*100,0)</f>
        <v>125</v>
      </c>
      <c r="S3229">
        <f>IFERROR(ROUND(E3229/O3229,2),0)</f>
        <v>50</v>
      </c>
      <c r="T3229" s="11" t="s">
        <v>8308</v>
      </c>
      <c r="U3229" t="s">
        <v>8309</v>
      </c>
    </row>
    <row r="3230" spans="1:21" ht="28.8" x14ac:dyDescent="0.3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5">
        <f t="shared" si="100"/>
        <v>42355.207638888889</v>
      </c>
      <c r="K3230">
        <v>1447606884</v>
      </c>
      <c r="L3230" s="15">
        <f>(((K3230/60)/60)/24)+DATE(1970,1,1)</f>
        <v>42323.70930555556</v>
      </c>
      <c r="M3230" s="10">
        <f t="shared" si="101"/>
        <v>2015</v>
      </c>
      <c r="N3230" t="b">
        <v>1</v>
      </c>
      <c r="O3230">
        <v>37</v>
      </c>
      <c r="P3230" t="b">
        <v>1</v>
      </c>
      <c r="Q3230" t="s">
        <v>8269</v>
      </c>
      <c r="R3230">
        <f>ROUND(E3230/D3230*100,0)</f>
        <v>102</v>
      </c>
      <c r="S3230">
        <f>IFERROR(ROUND(E3230/O3230,2),0)</f>
        <v>193.62</v>
      </c>
      <c r="T3230" s="11" t="s">
        <v>8308</v>
      </c>
      <c r="U3230" t="s">
        <v>8309</v>
      </c>
    </row>
    <row r="3231" spans="1:21" ht="43.2" x14ac:dyDescent="0.3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5">
        <f t="shared" si="100"/>
        <v>41963.333310185189</v>
      </c>
      <c r="K3231">
        <v>1413874798</v>
      </c>
      <c r="L3231" s="15">
        <f>(((K3231/60)/60)/24)+DATE(1970,1,1)</f>
        <v>41933.291643518518</v>
      </c>
      <c r="M3231" s="10">
        <f t="shared" si="101"/>
        <v>2014</v>
      </c>
      <c r="N3231" t="b">
        <v>1</v>
      </c>
      <c r="O3231">
        <v>202</v>
      </c>
      <c r="P3231" t="b">
        <v>1</v>
      </c>
      <c r="Q3231" t="s">
        <v>8269</v>
      </c>
      <c r="R3231">
        <f>ROUND(E3231/D3231*100,0)</f>
        <v>108</v>
      </c>
      <c r="S3231">
        <f>IFERROR(ROUND(E3231/O3231,2),0)</f>
        <v>106.8</v>
      </c>
      <c r="T3231" s="11" t="s">
        <v>8308</v>
      </c>
      <c r="U3231" t="s">
        <v>8309</v>
      </c>
    </row>
    <row r="3232" spans="1:21" ht="43.2" x14ac:dyDescent="0.3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5">
        <f t="shared" si="100"/>
        <v>41913.165972222225</v>
      </c>
      <c r="K3232">
        <v>1410840126</v>
      </c>
      <c r="L3232" s="15">
        <f>(((K3232/60)/60)/24)+DATE(1970,1,1)</f>
        <v>41898.168125000004</v>
      </c>
      <c r="M3232" s="10">
        <f t="shared" si="101"/>
        <v>2014</v>
      </c>
      <c r="N3232" t="b">
        <v>1</v>
      </c>
      <c r="O3232">
        <v>37</v>
      </c>
      <c r="P3232" t="b">
        <v>1</v>
      </c>
      <c r="Q3232" t="s">
        <v>8269</v>
      </c>
      <c r="R3232">
        <f>ROUND(E3232/D3232*100,0)</f>
        <v>110</v>
      </c>
      <c r="S3232">
        <f>IFERROR(ROUND(E3232/O3232,2),0)</f>
        <v>77.22</v>
      </c>
      <c r="T3232" s="11" t="s">
        <v>8308</v>
      </c>
      <c r="U3232" t="s">
        <v>8309</v>
      </c>
    </row>
    <row r="3233" spans="1:21" ht="43.2" x14ac:dyDescent="0.3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5">
        <f t="shared" si="100"/>
        <v>42476.943831018521</v>
      </c>
      <c r="K3233">
        <v>1458254347</v>
      </c>
      <c r="L3233" s="15">
        <f>(((K3233/60)/60)/24)+DATE(1970,1,1)</f>
        <v>42446.943831018521</v>
      </c>
      <c r="M3233" s="10">
        <f t="shared" si="101"/>
        <v>2016</v>
      </c>
      <c r="N3233" t="b">
        <v>0</v>
      </c>
      <c r="O3233">
        <v>28</v>
      </c>
      <c r="P3233" t="b">
        <v>1</v>
      </c>
      <c r="Q3233" t="s">
        <v>8269</v>
      </c>
      <c r="R3233">
        <f>ROUND(E3233/D3233*100,0)</f>
        <v>161</v>
      </c>
      <c r="S3233">
        <f>IFERROR(ROUND(E3233/O3233,2),0)</f>
        <v>57.5</v>
      </c>
      <c r="T3233" s="11" t="s">
        <v>8308</v>
      </c>
      <c r="U3233" t="s">
        <v>8309</v>
      </c>
    </row>
    <row r="3234" spans="1:21" ht="43.2" x14ac:dyDescent="0.3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5">
        <f t="shared" si="100"/>
        <v>42494.165972222225</v>
      </c>
      <c r="K3234">
        <v>1459711917</v>
      </c>
      <c r="L3234" s="15">
        <f>(((K3234/60)/60)/24)+DATE(1970,1,1)</f>
        <v>42463.81385416667</v>
      </c>
      <c r="M3234" s="10">
        <f t="shared" si="101"/>
        <v>2016</v>
      </c>
      <c r="N3234" t="b">
        <v>1</v>
      </c>
      <c r="O3234">
        <v>26</v>
      </c>
      <c r="P3234" t="b">
        <v>1</v>
      </c>
      <c r="Q3234" t="s">
        <v>8269</v>
      </c>
      <c r="R3234">
        <f>ROUND(E3234/D3234*100,0)</f>
        <v>131</v>
      </c>
      <c r="S3234">
        <f>IFERROR(ROUND(E3234/O3234,2),0)</f>
        <v>50.46</v>
      </c>
      <c r="T3234" s="11" t="s">
        <v>8308</v>
      </c>
      <c r="U3234" t="s">
        <v>8309</v>
      </c>
    </row>
    <row r="3235" spans="1:21" ht="43.2" x14ac:dyDescent="0.3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5">
        <f t="shared" si="100"/>
        <v>42796.805034722223</v>
      </c>
      <c r="K3235">
        <v>1485890355</v>
      </c>
      <c r="L3235" s="15">
        <f>(((K3235/60)/60)/24)+DATE(1970,1,1)</f>
        <v>42766.805034722223</v>
      </c>
      <c r="M3235" s="10">
        <f t="shared" si="101"/>
        <v>2017</v>
      </c>
      <c r="N3235" t="b">
        <v>0</v>
      </c>
      <c r="O3235">
        <v>61</v>
      </c>
      <c r="P3235" t="b">
        <v>1</v>
      </c>
      <c r="Q3235" t="s">
        <v>8269</v>
      </c>
      <c r="R3235">
        <f>ROUND(E3235/D3235*100,0)</f>
        <v>119</v>
      </c>
      <c r="S3235">
        <f>IFERROR(ROUND(E3235/O3235,2),0)</f>
        <v>97.38</v>
      </c>
      <c r="T3235" s="11" t="s">
        <v>8308</v>
      </c>
      <c r="U3235" t="s">
        <v>8309</v>
      </c>
    </row>
    <row r="3236" spans="1:21" ht="43.2" x14ac:dyDescent="0.3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5">
        <f t="shared" si="100"/>
        <v>42767.979861111111</v>
      </c>
      <c r="K3236">
        <v>1483124208</v>
      </c>
      <c r="L3236" s="15">
        <f>(((K3236/60)/60)/24)+DATE(1970,1,1)</f>
        <v>42734.789444444439</v>
      </c>
      <c r="M3236" s="10">
        <f t="shared" si="101"/>
        <v>2016</v>
      </c>
      <c r="N3236" t="b">
        <v>0</v>
      </c>
      <c r="O3236">
        <v>115</v>
      </c>
      <c r="P3236" t="b">
        <v>1</v>
      </c>
      <c r="Q3236" t="s">
        <v>8269</v>
      </c>
      <c r="R3236">
        <f>ROUND(E3236/D3236*100,0)</f>
        <v>100</v>
      </c>
      <c r="S3236">
        <f>IFERROR(ROUND(E3236/O3236,2),0)</f>
        <v>34.92</v>
      </c>
      <c r="T3236" s="11" t="s">
        <v>8308</v>
      </c>
      <c r="U3236" t="s">
        <v>8309</v>
      </c>
    </row>
    <row r="3237" spans="1:21" ht="43.2" x14ac:dyDescent="0.3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5">
        <f t="shared" si="100"/>
        <v>42552.347812499997</v>
      </c>
      <c r="K3237">
        <v>1464769251</v>
      </c>
      <c r="L3237" s="15">
        <f>(((K3237/60)/60)/24)+DATE(1970,1,1)</f>
        <v>42522.347812499997</v>
      </c>
      <c r="M3237" s="10">
        <f t="shared" si="101"/>
        <v>2016</v>
      </c>
      <c r="N3237" t="b">
        <v>1</v>
      </c>
      <c r="O3237">
        <v>181</v>
      </c>
      <c r="P3237" t="b">
        <v>1</v>
      </c>
      <c r="Q3237" t="s">
        <v>8269</v>
      </c>
      <c r="R3237">
        <f>ROUND(E3237/D3237*100,0)</f>
        <v>103</v>
      </c>
      <c r="S3237">
        <f>IFERROR(ROUND(E3237/O3237,2),0)</f>
        <v>85.53</v>
      </c>
      <c r="T3237" s="11" t="s">
        <v>8308</v>
      </c>
      <c r="U3237" t="s">
        <v>8309</v>
      </c>
    </row>
    <row r="3238" spans="1:21" ht="43.2" x14ac:dyDescent="0.3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5">
        <f t="shared" si="100"/>
        <v>42732.917048611111</v>
      </c>
      <c r="K3238">
        <v>1480370433</v>
      </c>
      <c r="L3238" s="15">
        <f>(((K3238/60)/60)/24)+DATE(1970,1,1)</f>
        <v>42702.917048611111</v>
      </c>
      <c r="M3238" s="10">
        <f t="shared" si="101"/>
        <v>2016</v>
      </c>
      <c r="N3238" t="b">
        <v>0</v>
      </c>
      <c r="O3238">
        <v>110</v>
      </c>
      <c r="P3238" t="b">
        <v>1</v>
      </c>
      <c r="Q3238" t="s">
        <v>8269</v>
      </c>
      <c r="R3238">
        <f>ROUND(E3238/D3238*100,0)</f>
        <v>101</v>
      </c>
      <c r="S3238">
        <f>IFERROR(ROUND(E3238/O3238,2),0)</f>
        <v>182.91</v>
      </c>
      <c r="T3238" s="11" t="s">
        <v>8308</v>
      </c>
      <c r="U3238" t="s">
        <v>8309</v>
      </c>
    </row>
    <row r="3239" spans="1:21" ht="28.8" x14ac:dyDescent="0.3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5">
        <f t="shared" si="100"/>
        <v>42276.165972222225</v>
      </c>
      <c r="K3239">
        <v>1441452184</v>
      </c>
      <c r="L3239" s="15">
        <f>(((K3239/60)/60)/24)+DATE(1970,1,1)</f>
        <v>42252.474351851852</v>
      </c>
      <c r="M3239" s="10">
        <f t="shared" si="101"/>
        <v>2015</v>
      </c>
      <c r="N3239" t="b">
        <v>1</v>
      </c>
      <c r="O3239">
        <v>269</v>
      </c>
      <c r="P3239" t="b">
        <v>1</v>
      </c>
      <c r="Q3239" t="s">
        <v>8269</v>
      </c>
      <c r="R3239">
        <f>ROUND(E3239/D3239*100,0)</f>
        <v>101</v>
      </c>
      <c r="S3239">
        <f>IFERROR(ROUND(E3239/O3239,2),0)</f>
        <v>131.13999999999999</v>
      </c>
      <c r="T3239" s="11" t="s">
        <v>8308</v>
      </c>
      <c r="U3239" t="s">
        <v>8309</v>
      </c>
    </row>
    <row r="3240" spans="1:21" ht="43.2" x14ac:dyDescent="0.3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5">
        <f t="shared" si="100"/>
        <v>42186.510393518518</v>
      </c>
      <c r="K3240">
        <v>1433160898</v>
      </c>
      <c r="L3240" s="15">
        <f>(((K3240/60)/60)/24)+DATE(1970,1,1)</f>
        <v>42156.510393518518</v>
      </c>
      <c r="M3240" s="10">
        <f t="shared" si="101"/>
        <v>2015</v>
      </c>
      <c r="N3240" t="b">
        <v>1</v>
      </c>
      <c r="O3240">
        <v>79</v>
      </c>
      <c r="P3240" t="b">
        <v>1</v>
      </c>
      <c r="Q3240" t="s">
        <v>8269</v>
      </c>
      <c r="R3240">
        <f>ROUND(E3240/D3240*100,0)</f>
        <v>112</v>
      </c>
      <c r="S3240">
        <f>IFERROR(ROUND(E3240/O3240,2),0)</f>
        <v>39.81</v>
      </c>
      <c r="T3240" s="11" t="s">
        <v>8308</v>
      </c>
      <c r="U3240" t="s">
        <v>8309</v>
      </c>
    </row>
    <row r="3241" spans="1:21" ht="57.6" x14ac:dyDescent="0.3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5">
        <f t="shared" si="100"/>
        <v>42302.999305555553</v>
      </c>
      <c r="K3241">
        <v>1443665293</v>
      </c>
      <c r="L3241" s="15">
        <f>(((K3241/60)/60)/24)+DATE(1970,1,1)</f>
        <v>42278.089039351849</v>
      </c>
      <c r="M3241" s="10">
        <f t="shared" si="101"/>
        <v>2015</v>
      </c>
      <c r="N3241" t="b">
        <v>1</v>
      </c>
      <c r="O3241">
        <v>104</v>
      </c>
      <c r="P3241" t="b">
        <v>1</v>
      </c>
      <c r="Q3241" t="s">
        <v>8269</v>
      </c>
      <c r="R3241">
        <f>ROUND(E3241/D3241*100,0)</f>
        <v>106</v>
      </c>
      <c r="S3241">
        <f>IFERROR(ROUND(E3241/O3241,2),0)</f>
        <v>59.7</v>
      </c>
      <c r="T3241" s="11" t="s">
        <v>8308</v>
      </c>
      <c r="U3241" t="s">
        <v>8309</v>
      </c>
    </row>
    <row r="3242" spans="1:21" ht="43.2" x14ac:dyDescent="0.3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5">
        <f t="shared" si="100"/>
        <v>42782.958333333328</v>
      </c>
      <c r="K3242">
        <v>1484843948</v>
      </c>
      <c r="L3242" s="15">
        <f>(((K3242/60)/60)/24)+DATE(1970,1,1)</f>
        <v>42754.693842592591</v>
      </c>
      <c r="M3242" s="10">
        <f t="shared" si="101"/>
        <v>2017</v>
      </c>
      <c r="N3242" t="b">
        <v>0</v>
      </c>
      <c r="O3242">
        <v>34</v>
      </c>
      <c r="P3242" t="b">
        <v>1</v>
      </c>
      <c r="Q3242" t="s">
        <v>8269</v>
      </c>
      <c r="R3242">
        <f>ROUND(E3242/D3242*100,0)</f>
        <v>101</v>
      </c>
      <c r="S3242">
        <f>IFERROR(ROUND(E3242/O3242,2),0)</f>
        <v>88.74</v>
      </c>
      <c r="T3242" s="11" t="s">
        <v>8308</v>
      </c>
      <c r="U3242" t="s">
        <v>8309</v>
      </c>
    </row>
    <row r="3243" spans="1:21" ht="57.6" x14ac:dyDescent="0.3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5">
        <f t="shared" si="100"/>
        <v>41926.290972222225</v>
      </c>
      <c r="K3243">
        <v>1410421670</v>
      </c>
      <c r="L3243" s="15">
        <f>(((K3243/60)/60)/24)+DATE(1970,1,1)</f>
        <v>41893.324884259258</v>
      </c>
      <c r="M3243" s="10">
        <f t="shared" si="101"/>
        <v>2014</v>
      </c>
      <c r="N3243" t="b">
        <v>1</v>
      </c>
      <c r="O3243">
        <v>167</v>
      </c>
      <c r="P3243" t="b">
        <v>1</v>
      </c>
      <c r="Q3243" t="s">
        <v>8269</v>
      </c>
      <c r="R3243">
        <f>ROUND(E3243/D3243*100,0)</f>
        <v>115</v>
      </c>
      <c r="S3243">
        <f>IFERROR(ROUND(E3243/O3243,2),0)</f>
        <v>58.69</v>
      </c>
      <c r="T3243" s="11" t="s">
        <v>8308</v>
      </c>
      <c r="U3243" t="s">
        <v>8309</v>
      </c>
    </row>
    <row r="3244" spans="1:21" ht="43.2" x14ac:dyDescent="0.3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5">
        <f t="shared" si="100"/>
        <v>41901.755694444444</v>
      </c>
      <c r="K3244">
        <v>1408558092</v>
      </c>
      <c r="L3244" s="15">
        <f>(((K3244/60)/60)/24)+DATE(1970,1,1)</f>
        <v>41871.755694444444</v>
      </c>
      <c r="M3244" s="10">
        <f t="shared" si="101"/>
        <v>2014</v>
      </c>
      <c r="N3244" t="b">
        <v>1</v>
      </c>
      <c r="O3244">
        <v>183</v>
      </c>
      <c r="P3244" t="b">
        <v>1</v>
      </c>
      <c r="Q3244" t="s">
        <v>8269</v>
      </c>
      <c r="R3244">
        <f>ROUND(E3244/D3244*100,0)</f>
        <v>127</v>
      </c>
      <c r="S3244">
        <f>IFERROR(ROUND(E3244/O3244,2),0)</f>
        <v>69.569999999999993</v>
      </c>
      <c r="T3244" s="11" t="s">
        <v>8308</v>
      </c>
      <c r="U3244" t="s">
        <v>8309</v>
      </c>
    </row>
    <row r="3245" spans="1:21" ht="43.2" x14ac:dyDescent="0.3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5">
        <f t="shared" si="100"/>
        <v>42286</v>
      </c>
      <c r="K3245">
        <v>1442283562</v>
      </c>
      <c r="L3245" s="15">
        <f>(((K3245/60)/60)/24)+DATE(1970,1,1)</f>
        <v>42262.096782407403</v>
      </c>
      <c r="M3245" s="10">
        <f t="shared" si="101"/>
        <v>2015</v>
      </c>
      <c r="N3245" t="b">
        <v>1</v>
      </c>
      <c r="O3245">
        <v>71</v>
      </c>
      <c r="P3245" t="b">
        <v>1</v>
      </c>
      <c r="Q3245" t="s">
        <v>8269</v>
      </c>
      <c r="R3245">
        <f>ROUND(E3245/D3245*100,0)</f>
        <v>103</v>
      </c>
      <c r="S3245">
        <f>IFERROR(ROUND(E3245/O3245,2),0)</f>
        <v>115.87</v>
      </c>
      <c r="T3245" s="11" t="s">
        <v>8308</v>
      </c>
      <c r="U3245" t="s">
        <v>8309</v>
      </c>
    </row>
    <row r="3246" spans="1:21" ht="43.2" x14ac:dyDescent="0.3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5">
        <f t="shared" si="100"/>
        <v>42705.735902777778</v>
      </c>
      <c r="K3246">
        <v>1478018382</v>
      </c>
      <c r="L3246" s="15">
        <f>(((K3246/60)/60)/24)+DATE(1970,1,1)</f>
        <v>42675.694236111114</v>
      </c>
      <c r="M3246" s="10">
        <f t="shared" si="101"/>
        <v>2016</v>
      </c>
      <c r="N3246" t="b">
        <v>0</v>
      </c>
      <c r="O3246">
        <v>69</v>
      </c>
      <c r="P3246" t="b">
        <v>1</v>
      </c>
      <c r="Q3246" t="s">
        <v>8269</v>
      </c>
      <c r="R3246">
        <f>ROUND(E3246/D3246*100,0)</f>
        <v>103</v>
      </c>
      <c r="S3246">
        <f>IFERROR(ROUND(E3246/O3246,2),0)</f>
        <v>23.87</v>
      </c>
      <c r="T3246" s="11" t="s">
        <v>8308</v>
      </c>
      <c r="U3246" t="s">
        <v>8309</v>
      </c>
    </row>
    <row r="3247" spans="1:21" ht="43.2" x14ac:dyDescent="0.3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5">
        <f t="shared" si="100"/>
        <v>42167.083333333328</v>
      </c>
      <c r="K3247">
        <v>1431354258</v>
      </c>
      <c r="L3247" s="15">
        <f>(((K3247/60)/60)/24)+DATE(1970,1,1)</f>
        <v>42135.60020833333</v>
      </c>
      <c r="M3247" s="10">
        <f t="shared" si="101"/>
        <v>2015</v>
      </c>
      <c r="N3247" t="b">
        <v>0</v>
      </c>
      <c r="O3247">
        <v>270</v>
      </c>
      <c r="P3247" t="b">
        <v>1</v>
      </c>
      <c r="Q3247" t="s">
        <v>8269</v>
      </c>
      <c r="R3247">
        <f>ROUND(E3247/D3247*100,0)</f>
        <v>104</v>
      </c>
      <c r="S3247">
        <f>IFERROR(ROUND(E3247/O3247,2),0)</f>
        <v>81.13</v>
      </c>
      <c r="T3247" s="11" t="s">
        <v>8308</v>
      </c>
      <c r="U3247" t="s">
        <v>8309</v>
      </c>
    </row>
    <row r="3248" spans="1:21" ht="43.2" x14ac:dyDescent="0.3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5">
        <f t="shared" si="100"/>
        <v>42259.165972222225</v>
      </c>
      <c r="K3248">
        <v>1439551200</v>
      </c>
      <c r="L3248" s="15">
        <f>(((K3248/60)/60)/24)+DATE(1970,1,1)</f>
        <v>42230.472222222219</v>
      </c>
      <c r="M3248" s="10">
        <f t="shared" si="101"/>
        <v>2015</v>
      </c>
      <c r="N3248" t="b">
        <v>1</v>
      </c>
      <c r="O3248">
        <v>193</v>
      </c>
      <c r="P3248" t="b">
        <v>1</v>
      </c>
      <c r="Q3248" t="s">
        <v>8269</v>
      </c>
      <c r="R3248">
        <f>ROUND(E3248/D3248*100,0)</f>
        <v>111</v>
      </c>
      <c r="S3248">
        <f>IFERROR(ROUND(E3248/O3248,2),0)</f>
        <v>57.63</v>
      </c>
      <c r="T3248" s="11" t="s">
        <v>8308</v>
      </c>
      <c r="U3248" t="s">
        <v>8309</v>
      </c>
    </row>
    <row r="3249" spans="1:21" ht="43.2" x14ac:dyDescent="0.3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5">
        <f t="shared" si="100"/>
        <v>42197.434166666666</v>
      </c>
      <c r="K3249">
        <v>1434104712</v>
      </c>
      <c r="L3249" s="15">
        <f>(((K3249/60)/60)/24)+DATE(1970,1,1)</f>
        <v>42167.434166666666</v>
      </c>
      <c r="M3249" s="10">
        <f t="shared" si="101"/>
        <v>2015</v>
      </c>
      <c r="N3249" t="b">
        <v>1</v>
      </c>
      <c r="O3249">
        <v>57</v>
      </c>
      <c r="P3249" t="b">
        <v>1</v>
      </c>
      <c r="Q3249" t="s">
        <v>8269</v>
      </c>
      <c r="R3249">
        <f>ROUND(E3249/D3249*100,0)</f>
        <v>106</v>
      </c>
      <c r="S3249">
        <f>IFERROR(ROUND(E3249/O3249,2),0)</f>
        <v>46.43</v>
      </c>
      <c r="T3249" s="11" t="s">
        <v>8308</v>
      </c>
      <c r="U3249" t="s">
        <v>8309</v>
      </c>
    </row>
    <row r="3250" spans="1:21" ht="28.8" x14ac:dyDescent="0.3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5">
        <f t="shared" si="100"/>
        <v>42098.846724537041</v>
      </c>
      <c r="K3250">
        <v>1425590357</v>
      </c>
      <c r="L3250" s="15">
        <f>(((K3250/60)/60)/24)+DATE(1970,1,1)</f>
        <v>42068.888391203705</v>
      </c>
      <c r="M3250" s="10">
        <f t="shared" si="101"/>
        <v>2015</v>
      </c>
      <c r="N3250" t="b">
        <v>1</v>
      </c>
      <c r="O3250">
        <v>200</v>
      </c>
      <c r="P3250" t="b">
        <v>1</v>
      </c>
      <c r="Q3250" t="s">
        <v>8269</v>
      </c>
      <c r="R3250">
        <f>ROUND(E3250/D3250*100,0)</f>
        <v>101</v>
      </c>
      <c r="S3250">
        <f>IFERROR(ROUND(E3250/O3250,2),0)</f>
        <v>60.48</v>
      </c>
      <c r="T3250" s="11" t="s">
        <v>8308</v>
      </c>
      <c r="U3250" t="s">
        <v>8309</v>
      </c>
    </row>
    <row r="3251" spans="1:21" ht="43.2" x14ac:dyDescent="0.3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5">
        <f t="shared" si="100"/>
        <v>42175.746689814812</v>
      </c>
      <c r="K3251">
        <v>1432230914</v>
      </c>
      <c r="L3251" s="15">
        <f>(((K3251/60)/60)/24)+DATE(1970,1,1)</f>
        <v>42145.746689814812</v>
      </c>
      <c r="M3251" s="10">
        <f t="shared" si="101"/>
        <v>2015</v>
      </c>
      <c r="N3251" t="b">
        <v>1</v>
      </c>
      <c r="O3251">
        <v>88</v>
      </c>
      <c r="P3251" t="b">
        <v>1</v>
      </c>
      <c r="Q3251" t="s">
        <v>8269</v>
      </c>
      <c r="R3251">
        <f>ROUND(E3251/D3251*100,0)</f>
        <v>105</v>
      </c>
      <c r="S3251">
        <f>IFERROR(ROUND(E3251/O3251,2),0)</f>
        <v>65.58</v>
      </c>
      <c r="T3251" s="11" t="s">
        <v>8308</v>
      </c>
      <c r="U3251" t="s">
        <v>8309</v>
      </c>
    </row>
    <row r="3252" spans="1:21" ht="57.6" x14ac:dyDescent="0.3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5">
        <f t="shared" si="100"/>
        <v>41948.783842592595</v>
      </c>
      <c r="K3252">
        <v>1412617724</v>
      </c>
      <c r="L3252" s="15">
        <f>(((K3252/60)/60)/24)+DATE(1970,1,1)</f>
        <v>41918.742175925923</v>
      </c>
      <c r="M3252" s="10">
        <f t="shared" si="101"/>
        <v>2014</v>
      </c>
      <c r="N3252" t="b">
        <v>1</v>
      </c>
      <c r="O3252">
        <v>213</v>
      </c>
      <c r="P3252" t="b">
        <v>1</v>
      </c>
      <c r="Q3252" t="s">
        <v>8269</v>
      </c>
      <c r="R3252">
        <f>ROUND(E3252/D3252*100,0)</f>
        <v>102</v>
      </c>
      <c r="S3252">
        <f>IFERROR(ROUND(E3252/O3252,2),0)</f>
        <v>119.19</v>
      </c>
      <c r="T3252" s="11" t="s">
        <v>8308</v>
      </c>
      <c r="U3252" t="s">
        <v>8309</v>
      </c>
    </row>
    <row r="3253" spans="1:21" ht="43.2" x14ac:dyDescent="0.3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5">
        <f t="shared" si="100"/>
        <v>42176.731087962966</v>
      </c>
      <c r="K3253">
        <v>1432315966</v>
      </c>
      <c r="L3253" s="15">
        <f>(((K3253/60)/60)/24)+DATE(1970,1,1)</f>
        <v>42146.731087962966</v>
      </c>
      <c r="M3253" s="10">
        <f t="shared" si="101"/>
        <v>2015</v>
      </c>
      <c r="N3253" t="b">
        <v>1</v>
      </c>
      <c r="O3253">
        <v>20</v>
      </c>
      <c r="P3253" t="b">
        <v>1</v>
      </c>
      <c r="Q3253" t="s">
        <v>8269</v>
      </c>
      <c r="R3253">
        <f>ROUND(E3253/D3253*100,0)</f>
        <v>111</v>
      </c>
      <c r="S3253">
        <f>IFERROR(ROUND(E3253/O3253,2),0)</f>
        <v>83.05</v>
      </c>
      <c r="T3253" s="11" t="s">
        <v>8308</v>
      </c>
      <c r="U3253" t="s">
        <v>8309</v>
      </c>
    </row>
    <row r="3254" spans="1:21" ht="43.2" x14ac:dyDescent="0.3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5">
        <f t="shared" si="100"/>
        <v>42620.472685185188</v>
      </c>
      <c r="K3254">
        <v>1470655240</v>
      </c>
      <c r="L3254" s="15">
        <f>(((K3254/60)/60)/24)+DATE(1970,1,1)</f>
        <v>42590.472685185188</v>
      </c>
      <c r="M3254" s="10">
        <f t="shared" si="101"/>
        <v>2016</v>
      </c>
      <c r="N3254" t="b">
        <v>1</v>
      </c>
      <c r="O3254">
        <v>50</v>
      </c>
      <c r="P3254" t="b">
        <v>1</v>
      </c>
      <c r="Q3254" t="s">
        <v>8269</v>
      </c>
      <c r="R3254">
        <f>ROUND(E3254/D3254*100,0)</f>
        <v>128</v>
      </c>
      <c r="S3254">
        <f>IFERROR(ROUND(E3254/O3254,2),0)</f>
        <v>57.52</v>
      </c>
      <c r="T3254" s="11" t="s">
        <v>8308</v>
      </c>
      <c r="U3254" t="s">
        <v>8309</v>
      </c>
    </row>
    <row r="3255" spans="1:21" ht="43.2" x14ac:dyDescent="0.3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5">
        <f t="shared" si="100"/>
        <v>42621.15625</v>
      </c>
      <c r="K3255">
        <v>1471701028</v>
      </c>
      <c r="L3255" s="15">
        <f>(((K3255/60)/60)/24)+DATE(1970,1,1)</f>
        <v>42602.576712962968</v>
      </c>
      <c r="M3255" s="10">
        <f t="shared" si="101"/>
        <v>2016</v>
      </c>
      <c r="N3255" t="b">
        <v>1</v>
      </c>
      <c r="O3255">
        <v>115</v>
      </c>
      <c r="P3255" t="b">
        <v>1</v>
      </c>
      <c r="Q3255" t="s">
        <v>8269</v>
      </c>
      <c r="R3255">
        <f>ROUND(E3255/D3255*100,0)</f>
        <v>102</v>
      </c>
      <c r="S3255">
        <f>IFERROR(ROUND(E3255/O3255,2),0)</f>
        <v>177.09</v>
      </c>
      <c r="T3255" s="11" t="s">
        <v>8308</v>
      </c>
      <c r="U3255" t="s">
        <v>8309</v>
      </c>
    </row>
    <row r="3256" spans="1:21" ht="43.2" x14ac:dyDescent="0.3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5">
        <f t="shared" si="100"/>
        <v>42089.044085648144</v>
      </c>
      <c r="K3256">
        <v>1424743409</v>
      </c>
      <c r="L3256" s="15">
        <f>(((K3256/60)/60)/24)+DATE(1970,1,1)</f>
        <v>42059.085752314815</v>
      </c>
      <c r="M3256" s="10">
        <f t="shared" si="101"/>
        <v>2015</v>
      </c>
      <c r="N3256" t="b">
        <v>1</v>
      </c>
      <c r="O3256">
        <v>186</v>
      </c>
      <c r="P3256" t="b">
        <v>1</v>
      </c>
      <c r="Q3256" t="s">
        <v>8269</v>
      </c>
      <c r="R3256">
        <f>ROUND(E3256/D3256*100,0)</f>
        <v>101</v>
      </c>
      <c r="S3256">
        <f>IFERROR(ROUND(E3256/O3256,2),0)</f>
        <v>70.77</v>
      </c>
      <c r="T3256" s="11" t="s">
        <v>8308</v>
      </c>
      <c r="U3256" t="s">
        <v>8309</v>
      </c>
    </row>
    <row r="3257" spans="1:21" ht="57.6" x14ac:dyDescent="0.3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5">
        <f t="shared" si="100"/>
        <v>41919.768229166664</v>
      </c>
      <c r="K3257">
        <v>1410114375</v>
      </c>
      <c r="L3257" s="15">
        <f>(((K3257/60)/60)/24)+DATE(1970,1,1)</f>
        <v>41889.768229166664</v>
      </c>
      <c r="M3257" s="10">
        <f t="shared" si="101"/>
        <v>2014</v>
      </c>
      <c r="N3257" t="b">
        <v>1</v>
      </c>
      <c r="O3257">
        <v>18</v>
      </c>
      <c r="P3257" t="b">
        <v>1</v>
      </c>
      <c r="Q3257" t="s">
        <v>8269</v>
      </c>
      <c r="R3257">
        <f>ROUND(E3257/D3257*100,0)</f>
        <v>175</v>
      </c>
      <c r="S3257">
        <f>IFERROR(ROUND(E3257/O3257,2),0)</f>
        <v>29.17</v>
      </c>
      <c r="T3257" s="11" t="s">
        <v>8308</v>
      </c>
      <c r="U3257" t="s">
        <v>8309</v>
      </c>
    </row>
    <row r="3258" spans="1:21" ht="43.2" x14ac:dyDescent="0.3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5">
        <f t="shared" si="100"/>
        <v>42166.165972222225</v>
      </c>
      <c r="K3258">
        <v>1432129577</v>
      </c>
      <c r="L3258" s="15">
        <f>(((K3258/60)/60)/24)+DATE(1970,1,1)</f>
        <v>42144.573807870373</v>
      </c>
      <c r="M3258" s="10">
        <f t="shared" si="101"/>
        <v>2015</v>
      </c>
      <c r="N3258" t="b">
        <v>1</v>
      </c>
      <c r="O3258">
        <v>176</v>
      </c>
      <c r="P3258" t="b">
        <v>1</v>
      </c>
      <c r="Q3258" t="s">
        <v>8269</v>
      </c>
      <c r="R3258">
        <f>ROUND(E3258/D3258*100,0)</f>
        <v>128</v>
      </c>
      <c r="S3258">
        <f>IFERROR(ROUND(E3258/O3258,2),0)</f>
        <v>72.760000000000005</v>
      </c>
      <c r="T3258" s="11" t="s">
        <v>8308</v>
      </c>
      <c r="U3258" t="s">
        <v>8309</v>
      </c>
    </row>
    <row r="3259" spans="1:21" ht="43.2" x14ac:dyDescent="0.3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5">
        <f t="shared" si="100"/>
        <v>42788.559629629628</v>
      </c>
      <c r="K3259">
        <v>1485177952</v>
      </c>
      <c r="L3259" s="15">
        <f>(((K3259/60)/60)/24)+DATE(1970,1,1)</f>
        <v>42758.559629629628</v>
      </c>
      <c r="M3259" s="10">
        <f t="shared" si="101"/>
        <v>2017</v>
      </c>
      <c r="N3259" t="b">
        <v>0</v>
      </c>
      <c r="O3259">
        <v>41</v>
      </c>
      <c r="P3259" t="b">
        <v>1</v>
      </c>
      <c r="Q3259" t="s">
        <v>8269</v>
      </c>
      <c r="R3259">
        <f>ROUND(E3259/D3259*100,0)</f>
        <v>106</v>
      </c>
      <c r="S3259">
        <f>IFERROR(ROUND(E3259/O3259,2),0)</f>
        <v>51.85</v>
      </c>
      <c r="T3259" s="11" t="s">
        <v>8308</v>
      </c>
      <c r="U3259" t="s">
        <v>8309</v>
      </c>
    </row>
    <row r="3260" spans="1:21" ht="43.2" x14ac:dyDescent="0.3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5">
        <f t="shared" si="100"/>
        <v>42012.887280092589</v>
      </c>
      <c r="K3260">
        <v>1418159861</v>
      </c>
      <c r="L3260" s="15">
        <f>(((K3260/60)/60)/24)+DATE(1970,1,1)</f>
        <v>41982.887280092589</v>
      </c>
      <c r="M3260" s="10">
        <f t="shared" si="101"/>
        <v>2014</v>
      </c>
      <c r="N3260" t="b">
        <v>1</v>
      </c>
      <c r="O3260">
        <v>75</v>
      </c>
      <c r="P3260" t="b">
        <v>1</v>
      </c>
      <c r="Q3260" t="s">
        <v>8269</v>
      </c>
      <c r="R3260">
        <f>ROUND(E3260/D3260*100,0)</f>
        <v>105</v>
      </c>
      <c r="S3260">
        <f>IFERROR(ROUND(E3260/O3260,2),0)</f>
        <v>98.2</v>
      </c>
      <c r="T3260" s="11" t="s">
        <v>8308</v>
      </c>
      <c r="U3260" t="s">
        <v>8309</v>
      </c>
    </row>
    <row r="3261" spans="1:21" ht="43.2" x14ac:dyDescent="0.3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5">
        <f t="shared" si="100"/>
        <v>42644.165972222225</v>
      </c>
      <c r="K3261">
        <v>1472753745</v>
      </c>
      <c r="L3261" s="15">
        <f>(((K3261/60)/60)/24)+DATE(1970,1,1)</f>
        <v>42614.760937500003</v>
      </c>
      <c r="M3261" s="10">
        <f t="shared" si="101"/>
        <v>2016</v>
      </c>
      <c r="N3261" t="b">
        <v>1</v>
      </c>
      <c r="O3261">
        <v>97</v>
      </c>
      <c r="P3261" t="b">
        <v>1</v>
      </c>
      <c r="Q3261" t="s">
        <v>8269</v>
      </c>
      <c r="R3261">
        <f>ROUND(E3261/D3261*100,0)</f>
        <v>106</v>
      </c>
      <c r="S3261">
        <f>IFERROR(ROUND(E3261/O3261,2),0)</f>
        <v>251.74</v>
      </c>
      <c r="T3261" s="11" t="s">
        <v>8308</v>
      </c>
      <c r="U3261" t="s">
        <v>8309</v>
      </c>
    </row>
    <row r="3262" spans="1:21" ht="43.2" x14ac:dyDescent="0.3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5">
        <f t="shared" si="100"/>
        <v>42338.714328703703</v>
      </c>
      <c r="K3262">
        <v>1445875718</v>
      </c>
      <c r="L3262" s="15">
        <f>(((K3262/60)/60)/24)+DATE(1970,1,1)</f>
        <v>42303.672662037032</v>
      </c>
      <c r="M3262" s="10">
        <f t="shared" si="101"/>
        <v>2015</v>
      </c>
      <c r="N3262" t="b">
        <v>1</v>
      </c>
      <c r="O3262">
        <v>73</v>
      </c>
      <c r="P3262" t="b">
        <v>1</v>
      </c>
      <c r="Q3262" t="s">
        <v>8269</v>
      </c>
      <c r="R3262">
        <f>ROUND(E3262/D3262*100,0)</f>
        <v>109</v>
      </c>
      <c r="S3262">
        <f>IFERROR(ROUND(E3262/O3262,2),0)</f>
        <v>74.819999999999993</v>
      </c>
      <c r="T3262" s="11" t="s">
        <v>8308</v>
      </c>
      <c r="U3262" t="s">
        <v>8309</v>
      </c>
    </row>
    <row r="3263" spans="1:21" ht="43.2" x14ac:dyDescent="0.3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5">
        <f t="shared" si="100"/>
        <v>42201.725416666668</v>
      </c>
      <c r="K3263">
        <v>1434475476</v>
      </c>
      <c r="L3263" s="15">
        <f>(((K3263/60)/60)/24)+DATE(1970,1,1)</f>
        <v>42171.725416666668</v>
      </c>
      <c r="M3263" s="10">
        <f t="shared" si="101"/>
        <v>2015</v>
      </c>
      <c r="N3263" t="b">
        <v>1</v>
      </c>
      <c r="O3263">
        <v>49</v>
      </c>
      <c r="P3263" t="b">
        <v>1</v>
      </c>
      <c r="Q3263" t="s">
        <v>8269</v>
      </c>
      <c r="R3263">
        <f>ROUND(E3263/D3263*100,0)</f>
        <v>100</v>
      </c>
      <c r="S3263">
        <f>IFERROR(ROUND(E3263/O3263,2),0)</f>
        <v>67.650000000000006</v>
      </c>
      <c r="T3263" s="11" t="s">
        <v>8308</v>
      </c>
      <c r="U3263" t="s">
        <v>8309</v>
      </c>
    </row>
    <row r="3264" spans="1:21" ht="28.8" x14ac:dyDescent="0.3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5">
        <f t="shared" si="100"/>
        <v>41995.166666666672</v>
      </c>
      <c r="K3264">
        <v>1416555262</v>
      </c>
      <c r="L3264" s="15">
        <f>(((K3264/60)/60)/24)+DATE(1970,1,1)</f>
        <v>41964.315532407403</v>
      </c>
      <c r="M3264" s="10">
        <f t="shared" si="101"/>
        <v>2014</v>
      </c>
      <c r="N3264" t="b">
        <v>1</v>
      </c>
      <c r="O3264">
        <v>134</v>
      </c>
      <c r="P3264" t="b">
        <v>1</v>
      </c>
      <c r="Q3264" t="s">
        <v>8269</v>
      </c>
      <c r="R3264">
        <f>ROUND(E3264/D3264*100,0)</f>
        <v>103</v>
      </c>
      <c r="S3264">
        <f>IFERROR(ROUND(E3264/O3264,2),0)</f>
        <v>93.81</v>
      </c>
      <c r="T3264" s="11" t="s">
        <v>8308</v>
      </c>
      <c r="U3264" t="s">
        <v>8309</v>
      </c>
    </row>
    <row r="3265" spans="1:21" ht="28.8" x14ac:dyDescent="0.3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5">
        <f t="shared" si="100"/>
        <v>42307.875</v>
      </c>
      <c r="K3265">
        <v>1444220588</v>
      </c>
      <c r="L3265" s="15">
        <f>(((K3265/60)/60)/24)+DATE(1970,1,1)</f>
        <v>42284.516064814816</v>
      </c>
      <c r="M3265" s="10">
        <f t="shared" si="101"/>
        <v>2015</v>
      </c>
      <c r="N3265" t="b">
        <v>1</v>
      </c>
      <c r="O3265">
        <v>68</v>
      </c>
      <c r="P3265" t="b">
        <v>1</v>
      </c>
      <c r="Q3265" t="s">
        <v>8269</v>
      </c>
      <c r="R3265">
        <f>ROUND(E3265/D3265*100,0)</f>
        <v>112</v>
      </c>
      <c r="S3265">
        <f>IFERROR(ROUND(E3265/O3265,2),0)</f>
        <v>41.24</v>
      </c>
      <c r="T3265" s="11" t="s">
        <v>8308</v>
      </c>
      <c r="U3265" t="s">
        <v>8309</v>
      </c>
    </row>
    <row r="3266" spans="1:21" ht="28.8" x14ac:dyDescent="0.3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5">
        <f t="shared" si="100"/>
        <v>42032.916666666672</v>
      </c>
      <c r="K3266">
        <v>1421089938</v>
      </c>
      <c r="L3266" s="15">
        <f>(((K3266/60)/60)/24)+DATE(1970,1,1)</f>
        <v>42016.800208333334</v>
      </c>
      <c r="M3266" s="10">
        <f t="shared" si="101"/>
        <v>2015</v>
      </c>
      <c r="N3266" t="b">
        <v>1</v>
      </c>
      <c r="O3266">
        <v>49</v>
      </c>
      <c r="P3266" t="b">
        <v>1</v>
      </c>
      <c r="Q3266" t="s">
        <v>8269</v>
      </c>
      <c r="R3266">
        <f>ROUND(E3266/D3266*100,0)</f>
        <v>103</v>
      </c>
      <c r="S3266">
        <f>IFERROR(ROUND(E3266/O3266,2),0)</f>
        <v>52.55</v>
      </c>
      <c r="T3266" s="11" t="s">
        <v>8308</v>
      </c>
      <c r="U3266" t="s">
        <v>8309</v>
      </c>
    </row>
    <row r="3267" spans="1:21" ht="43.2" x14ac:dyDescent="0.3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5">
        <f t="shared" ref="J3267:J3330" si="102">(((I3267/60)/60)/24)+DATE(1970,1,1)</f>
        <v>42341.708333333328</v>
      </c>
      <c r="K3267">
        <v>1446570315</v>
      </c>
      <c r="L3267" s="15">
        <f>(((K3267/60)/60)/24)+DATE(1970,1,1)</f>
        <v>42311.711979166663</v>
      </c>
      <c r="M3267" s="10">
        <f t="shared" ref="M3267:M3330" si="103">YEAR(L3267)</f>
        <v>2015</v>
      </c>
      <c r="N3267" t="b">
        <v>1</v>
      </c>
      <c r="O3267">
        <v>63</v>
      </c>
      <c r="P3267" t="b">
        <v>1</v>
      </c>
      <c r="Q3267" t="s">
        <v>8269</v>
      </c>
      <c r="R3267">
        <f>ROUND(E3267/D3267*100,0)</f>
        <v>164</v>
      </c>
      <c r="S3267">
        <f>IFERROR(ROUND(E3267/O3267,2),0)</f>
        <v>70.290000000000006</v>
      </c>
      <c r="T3267" s="11" t="s">
        <v>8308</v>
      </c>
      <c r="U3267" t="s">
        <v>8309</v>
      </c>
    </row>
    <row r="3268" spans="1:21" ht="43.2" x14ac:dyDescent="0.3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5">
        <f t="shared" si="102"/>
        <v>42167.875</v>
      </c>
      <c r="K3268">
        <v>1431435122</v>
      </c>
      <c r="L3268" s="15">
        <f>(((K3268/60)/60)/24)+DATE(1970,1,1)</f>
        <v>42136.536134259266</v>
      </c>
      <c r="M3268" s="10">
        <f t="shared" si="103"/>
        <v>2015</v>
      </c>
      <c r="N3268" t="b">
        <v>1</v>
      </c>
      <c r="O3268">
        <v>163</v>
      </c>
      <c r="P3268" t="b">
        <v>1</v>
      </c>
      <c r="Q3268" t="s">
        <v>8269</v>
      </c>
      <c r="R3268">
        <f>ROUND(E3268/D3268*100,0)</f>
        <v>131</v>
      </c>
      <c r="S3268">
        <f>IFERROR(ROUND(E3268/O3268,2),0)</f>
        <v>48.33</v>
      </c>
      <c r="T3268" s="11" t="s">
        <v>8308</v>
      </c>
      <c r="U3268" t="s">
        <v>8309</v>
      </c>
    </row>
    <row r="3269" spans="1:21" ht="43.2" x14ac:dyDescent="0.3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5">
        <f t="shared" si="102"/>
        <v>42202.757638888885</v>
      </c>
      <c r="K3269">
        <v>1434564660</v>
      </c>
      <c r="L3269" s="15">
        <f>(((K3269/60)/60)/24)+DATE(1970,1,1)</f>
        <v>42172.757638888885</v>
      </c>
      <c r="M3269" s="10">
        <f t="shared" si="103"/>
        <v>2015</v>
      </c>
      <c r="N3269" t="b">
        <v>1</v>
      </c>
      <c r="O3269">
        <v>288</v>
      </c>
      <c r="P3269" t="b">
        <v>1</v>
      </c>
      <c r="Q3269" t="s">
        <v>8269</v>
      </c>
      <c r="R3269">
        <f>ROUND(E3269/D3269*100,0)</f>
        <v>102</v>
      </c>
      <c r="S3269">
        <f>IFERROR(ROUND(E3269/O3269,2),0)</f>
        <v>53.18</v>
      </c>
      <c r="T3269" s="11" t="s">
        <v>8308</v>
      </c>
      <c r="U3269" t="s">
        <v>8309</v>
      </c>
    </row>
    <row r="3270" spans="1:21" ht="43.2" x14ac:dyDescent="0.3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5">
        <f t="shared" si="102"/>
        <v>42606.90425925926</v>
      </c>
      <c r="K3270">
        <v>1470692528</v>
      </c>
      <c r="L3270" s="15">
        <f>(((K3270/60)/60)/24)+DATE(1970,1,1)</f>
        <v>42590.90425925926</v>
      </c>
      <c r="M3270" s="10">
        <f t="shared" si="103"/>
        <v>2016</v>
      </c>
      <c r="N3270" t="b">
        <v>1</v>
      </c>
      <c r="O3270">
        <v>42</v>
      </c>
      <c r="P3270" t="b">
        <v>1</v>
      </c>
      <c r="Q3270" t="s">
        <v>8269</v>
      </c>
      <c r="R3270">
        <f>ROUND(E3270/D3270*100,0)</f>
        <v>128</v>
      </c>
      <c r="S3270">
        <f>IFERROR(ROUND(E3270/O3270,2),0)</f>
        <v>60.95</v>
      </c>
      <c r="T3270" s="11" t="s">
        <v>8308</v>
      </c>
      <c r="U3270" t="s">
        <v>8309</v>
      </c>
    </row>
    <row r="3271" spans="1:21" ht="43.2" x14ac:dyDescent="0.3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5">
        <f t="shared" si="102"/>
        <v>42171.458333333328</v>
      </c>
      <c r="K3271">
        <v>1431509397</v>
      </c>
      <c r="L3271" s="15">
        <f>(((K3271/60)/60)/24)+DATE(1970,1,1)</f>
        <v>42137.395798611105</v>
      </c>
      <c r="M3271" s="10">
        <f t="shared" si="103"/>
        <v>2015</v>
      </c>
      <c r="N3271" t="b">
        <v>1</v>
      </c>
      <c r="O3271">
        <v>70</v>
      </c>
      <c r="P3271" t="b">
        <v>1</v>
      </c>
      <c r="Q3271" t="s">
        <v>8269</v>
      </c>
      <c r="R3271">
        <f>ROUND(E3271/D3271*100,0)</f>
        <v>102</v>
      </c>
      <c r="S3271">
        <f>IFERROR(ROUND(E3271/O3271,2),0)</f>
        <v>116</v>
      </c>
      <c r="T3271" s="11" t="s">
        <v>8308</v>
      </c>
      <c r="U3271" t="s">
        <v>8309</v>
      </c>
    </row>
    <row r="3272" spans="1:21" ht="57.6" x14ac:dyDescent="0.3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5">
        <f t="shared" si="102"/>
        <v>42197.533159722225</v>
      </c>
      <c r="K3272">
        <v>1434113265</v>
      </c>
      <c r="L3272" s="15">
        <f>(((K3272/60)/60)/24)+DATE(1970,1,1)</f>
        <v>42167.533159722225</v>
      </c>
      <c r="M3272" s="10">
        <f t="shared" si="103"/>
        <v>2015</v>
      </c>
      <c r="N3272" t="b">
        <v>1</v>
      </c>
      <c r="O3272">
        <v>30</v>
      </c>
      <c r="P3272" t="b">
        <v>1</v>
      </c>
      <c r="Q3272" t="s">
        <v>8269</v>
      </c>
      <c r="R3272">
        <f>ROUND(E3272/D3272*100,0)</f>
        <v>102</v>
      </c>
      <c r="S3272">
        <f>IFERROR(ROUND(E3272/O3272,2),0)</f>
        <v>61</v>
      </c>
      <c r="T3272" s="11" t="s">
        <v>8308</v>
      </c>
      <c r="U3272" t="s">
        <v>8309</v>
      </c>
    </row>
    <row r="3273" spans="1:21" x14ac:dyDescent="0.3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5">
        <f t="shared" si="102"/>
        <v>41945.478877314818</v>
      </c>
      <c r="K3273">
        <v>1412332175</v>
      </c>
      <c r="L3273" s="15">
        <f>(((K3273/60)/60)/24)+DATE(1970,1,1)</f>
        <v>41915.437210648146</v>
      </c>
      <c r="M3273" s="10">
        <f t="shared" si="103"/>
        <v>2014</v>
      </c>
      <c r="N3273" t="b">
        <v>1</v>
      </c>
      <c r="O3273">
        <v>51</v>
      </c>
      <c r="P3273" t="b">
        <v>1</v>
      </c>
      <c r="Q3273" t="s">
        <v>8269</v>
      </c>
      <c r="R3273">
        <f>ROUND(E3273/D3273*100,0)</f>
        <v>130</v>
      </c>
      <c r="S3273">
        <f>IFERROR(ROUND(E3273/O3273,2),0)</f>
        <v>38.24</v>
      </c>
      <c r="T3273" s="11" t="s">
        <v>8308</v>
      </c>
      <c r="U3273" t="s">
        <v>8309</v>
      </c>
    </row>
    <row r="3274" spans="1:21" ht="43.2" x14ac:dyDescent="0.3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5">
        <f t="shared" si="102"/>
        <v>42314.541770833333</v>
      </c>
      <c r="K3274">
        <v>1444219209</v>
      </c>
      <c r="L3274" s="15">
        <f>(((K3274/60)/60)/24)+DATE(1970,1,1)</f>
        <v>42284.500104166669</v>
      </c>
      <c r="M3274" s="10">
        <f t="shared" si="103"/>
        <v>2015</v>
      </c>
      <c r="N3274" t="b">
        <v>1</v>
      </c>
      <c r="O3274">
        <v>145</v>
      </c>
      <c r="P3274" t="b">
        <v>1</v>
      </c>
      <c r="Q3274" t="s">
        <v>8269</v>
      </c>
      <c r="R3274">
        <f>ROUND(E3274/D3274*100,0)</f>
        <v>154</v>
      </c>
      <c r="S3274">
        <f>IFERROR(ROUND(E3274/O3274,2),0)</f>
        <v>106.5</v>
      </c>
      <c r="T3274" s="11" t="s">
        <v>8308</v>
      </c>
      <c r="U3274" t="s">
        <v>8309</v>
      </c>
    </row>
    <row r="3275" spans="1:21" ht="57.6" x14ac:dyDescent="0.3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5">
        <f t="shared" si="102"/>
        <v>42627.791666666672</v>
      </c>
      <c r="K3275">
        <v>1472498042</v>
      </c>
      <c r="L3275" s="15">
        <f>(((K3275/60)/60)/24)+DATE(1970,1,1)</f>
        <v>42611.801412037035</v>
      </c>
      <c r="M3275" s="10">
        <f t="shared" si="103"/>
        <v>2016</v>
      </c>
      <c r="N3275" t="b">
        <v>1</v>
      </c>
      <c r="O3275">
        <v>21</v>
      </c>
      <c r="P3275" t="b">
        <v>1</v>
      </c>
      <c r="Q3275" t="s">
        <v>8269</v>
      </c>
      <c r="R3275">
        <f>ROUND(E3275/D3275*100,0)</f>
        <v>107</v>
      </c>
      <c r="S3275">
        <f>IFERROR(ROUND(E3275/O3275,2),0)</f>
        <v>204.57</v>
      </c>
      <c r="T3275" s="11" t="s">
        <v>8308</v>
      </c>
      <c r="U3275" t="s">
        <v>8309</v>
      </c>
    </row>
    <row r="3276" spans="1:21" ht="43.2" x14ac:dyDescent="0.3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5">
        <f t="shared" si="102"/>
        <v>42444.875</v>
      </c>
      <c r="K3276">
        <v>1454259272</v>
      </c>
      <c r="L3276" s="15">
        <f>(((K3276/60)/60)/24)+DATE(1970,1,1)</f>
        <v>42400.704537037032</v>
      </c>
      <c r="M3276" s="10">
        <f t="shared" si="103"/>
        <v>2016</v>
      </c>
      <c r="N3276" t="b">
        <v>1</v>
      </c>
      <c r="O3276">
        <v>286</v>
      </c>
      <c r="P3276" t="b">
        <v>1</v>
      </c>
      <c r="Q3276" t="s">
        <v>8269</v>
      </c>
      <c r="R3276">
        <f>ROUND(E3276/D3276*100,0)</f>
        <v>101</v>
      </c>
      <c r="S3276">
        <f>IFERROR(ROUND(E3276/O3276,2),0)</f>
        <v>54.91</v>
      </c>
      <c r="T3276" s="11" t="s">
        <v>8308</v>
      </c>
      <c r="U3276" t="s">
        <v>8309</v>
      </c>
    </row>
    <row r="3277" spans="1:21" ht="43.2" x14ac:dyDescent="0.3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5">
        <f t="shared" si="102"/>
        <v>42044.1875</v>
      </c>
      <c r="K3277">
        <v>1421183271</v>
      </c>
      <c r="L3277" s="15">
        <f>(((K3277/60)/60)/24)+DATE(1970,1,1)</f>
        <v>42017.88045138889</v>
      </c>
      <c r="M3277" s="10">
        <f t="shared" si="103"/>
        <v>2015</v>
      </c>
      <c r="N3277" t="b">
        <v>1</v>
      </c>
      <c r="O3277">
        <v>12</v>
      </c>
      <c r="P3277" t="b">
        <v>1</v>
      </c>
      <c r="Q3277" t="s">
        <v>8269</v>
      </c>
      <c r="R3277">
        <f>ROUND(E3277/D3277*100,0)</f>
        <v>100</v>
      </c>
      <c r="S3277">
        <f>IFERROR(ROUND(E3277/O3277,2),0)</f>
        <v>150.41999999999999</v>
      </c>
      <c r="T3277" s="11" t="s">
        <v>8308</v>
      </c>
      <c r="U3277" t="s">
        <v>8309</v>
      </c>
    </row>
    <row r="3278" spans="1:21" ht="43.2" x14ac:dyDescent="0.3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5">
        <f t="shared" si="102"/>
        <v>42461.165972222225</v>
      </c>
      <c r="K3278">
        <v>1456526879</v>
      </c>
      <c r="L3278" s="15">
        <f>(((K3278/60)/60)/24)+DATE(1970,1,1)</f>
        <v>42426.949988425928</v>
      </c>
      <c r="M3278" s="10">
        <f t="shared" si="103"/>
        <v>2016</v>
      </c>
      <c r="N3278" t="b">
        <v>1</v>
      </c>
      <c r="O3278">
        <v>100</v>
      </c>
      <c r="P3278" t="b">
        <v>1</v>
      </c>
      <c r="Q3278" t="s">
        <v>8269</v>
      </c>
      <c r="R3278">
        <f>ROUND(E3278/D3278*100,0)</f>
        <v>117</v>
      </c>
      <c r="S3278">
        <f>IFERROR(ROUND(E3278/O3278,2),0)</f>
        <v>52.58</v>
      </c>
      <c r="T3278" s="11" t="s">
        <v>8308</v>
      </c>
      <c r="U3278" t="s">
        <v>8309</v>
      </c>
    </row>
    <row r="3279" spans="1:21" ht="57.6" x14ac:dyDescent="0.3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5">
        <f t="shared" si="102"/>
        <v>41961.724606481483</v>
      </c>
      <c r="K3279">
        <v>1413735806</v>
      </c>
      <c r="L3279" s="15">
        <f>(((K3279/60)/60)/24)+DATE(1970,1,1)</f>
        <v>41931.682939814818</v>
      </c>
      <c r="M3279" s="10">
        <f t="shared" si="103"/>
        <v>2014</v>
      </c>
      <c r="N3279" t="b">
        <v>1</v>
      </c>
      <c r="O3279">
        <v>100</v>
      </c>
      <c r="P3279" t="b">
        <v>1</v>
      </c>
      <c r="Q3279" t="s">
        <v>8269</v>
      </c>
      <c r="R3279">
        <f>ROUND(E3279/D3279*100,0)</f>
        <v>109</v>
      </c>
      <c r="S3279">
        <f>IFERROR(ROUND(E3279/O3279,2),0)</f>
        <v>54.3</v>
      </c>
      <c r="T3279" s="11" t="s">
        <v>8308</v>
      </c>
      <c r="U3279" t="s">
        <v>8309</v>
      </c>
    </row>
    <row r="3280" spans="1:21" ht="43.2" x14ac:dyDescent="0.3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5">
        <f t="shared" si="102"/>
        <v>42154.848414351851</v>
      </c>
      <c r="K3280">
        <v>1430425303</v>
      </c>
      <c r="L3280" s="15">
        <f>(((K3280/60)/60)/24)+DATE(1970,1,1)</f>
        <v>42124.848414351851</v>
      </c>
      <c r="M3280" s="10">
        <f t="shared" si="103"/>
        <v>2015</v>
      </c>
      <c r="N3280" t="b">
        <v>1</v>
      </c>
      <c r="O3280">
        <v>34</v>
      </c>
      <c r="P3280" t="b">
        <v>1</v>
      </c>
      <c r="Q3280" t="s">
        <v>8269</v>
      </c>
      <c r="R3280">
        <f>ROUND(E3280/D3280*100,0)</f>
        <v>103</v>
      </c>
      <c r="S3280">
        <f>IFERROR(ROUND(E3280/O3280,2),0)</f>
        <v>76.03</v>
      </c>
      <c r="T3280" s="11" t="s">
        <v>8308</v>
      </c>
      <c r="U3280" t="s">
        <v>8309</v>
      </c>
    </row>
    <row r="3281" spans="1:21" ht="57.6" x14ac:dyDescent="0.3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5">
        <f t="shared" si="102"/>
        <v>42461.06086805556</v>
      </c>
      <c r="K3281">
        <v>1456885659</v>
      </c>
      <c r="L3281" s="15">
        <f>(((K3281/60)/60)/24)+DATE(1970,1,1)</f>
        <v>42431.102534722217</v>
      </c>
      <c r="M3281" s="10">
        <f t="shared" si="103"/>
        <v>2016</v>
      </c>
      <c r="N3281" t="b">
        <v>0</v>
      </c>
      <c r="O3281">
        <v>63</v>
      </c>
      <c r="P3281" t="b">
        <v>1</v>
      </c>
      <c r="Q3281" t="s">
        <v>8269</v>
      </c>
      <c r="R3281">
        <f>ROUND(E3281/D3281*100,0)</f>
        <v>114</v>
      </c>
      <c r="S3281">
        <f>IFERROR(ROUND(E3281/O3281,2),0)</f>
        <v>105.21</v>
      </c>
      <c r="T3281" s="11" t="s">
        <v>8308</v>
      </c>
      <c r="U3281" t="s">
        <v>8309</v>
      </c>
    </row>
    <row r="3282" spans="1:21" ht="43.2" x14ac:dyDescent="0.3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5">
        <f t="shared" si="102"/>
        <v>42156.208333333328</v>
      </c>
      <c r="K3282">
        <v>1430158198</v>
      </c>
      <c r="L3282" s="15">
        <f>(((K3282/60)/60)/24)+DATE(1970,1,1)</f>
        <v>42121.756921296299</v>
      </c>
      <c r="M3282" s="10">
        <f t="shared" si="103"/>
        <v>2015</v>
      </c>
      <c r="N3282" t="b">
        <v>0</v>
      </c>
      <c r="O3282">
        <v>30</v>
      </c>
      <c r="P3282" t="b">
        <v>1</v>
      </c>
      <c r="Q3282" t="s">
        <v>8269</v>
      </c>
      <c r="R3282">
        <f>ROUND(E3282/D3282*100,0)</f>
        <v>103</v>
      </c>
      <c r="S3282">
        <f>IFERROR(ROUND(E3282/O3282,2),0)</f>
        <v>68.67</v>
      </c>
      <c r="T3282" s="11" t="s">
        <v>8308</v>
      </c>
      <c r="U3282" t="s">
        <v>8309</v>
      </c>
    </row>
    <row r="3283" spans="1:21" ht="28.8" x14ac:dyDescent="0.3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5">
        <f t="shared" si="102"/>
        <v>42249.019733796296</v>
      </c>
      <c r="K3283">
        <v>1438561705</v>
      </c>
      <c r="L3283" s="15">
        <f>(((K3283/60)/60)/24)+DATE(1970,1,1)</f>
        <v>42219.019733796296</v>
      </c>
      <c r="M3283" s="10">
        <f t="shared" si="103"/>
        <v>2015</v>
      </c>
      <c r="N3283" t="b">
        <v>0</v>
      </c>
      <c r="O3283">
        <v>47</v>
      </c>
      <c r="P3283" t="b">
        <v>1</v>
      </c>
      <c r="Q3283" t="s">
        <v>8269</v>
      </c>
      <c r="R3283">
        <f>ROUND(E3283/D3283*100,0)</f>
        <v>122</v>
      </c>
      <c r="S3283">
        <f>IFERROR(ROUND(E3283/O3283,2),0)</f>
        <v>129.36000000000001</v>
      </c>
      <c r="T3283" s="11" t="s">
        <v>8308</v>
      </c>
      <c r="U3283" t="s">
        <v>8309</v>
      </c>
    </row>
    <row r="3284" spans="1:21" ht="43.2" x14ac:dyDescent="0.3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5">
        <f t="shared" si="102"/>
        <v>42489.19430555556</v>
      </c>
      <c r="K3284">
        <v>1458103188</v>
      </c>
      <c r="L3284" s="15">
        <f>(((K3284/60)/60)/24)+DATE(1970,1,1)</f>
        <v>42445.19430555556</v>
      </c>
      <c r="M3284" s="10">
        <f t="shared" si="103"/>
        <v>2016</v>
      </c>
      <c r="N3284" t="b">
        <v>0</v>
      </c>
      <c r="O3284">
        <v>237</v>
      </c>
      <c r="P3284" t="b">
        <v>1</v>
      </c>
      <c r="Q3284" t="s">
        <v>8269</v>
      </c>
      <c r="R3284">
        <f>ROUND(E3284/D3284*100,0)</f>
        <v>103</v>
      </c>
      <c r="S3284">
        <f>IFERROR(ROUND(E3284/O3284,2),0)</f>
        <v>134.26</v>
      </c>
      <c r="T3284" s="11" t="s">
        <v>8308</v>
      </c>
      <c r="U3284" t="s">
        <v>8309</v>
      </c>
    </row>
    <row r="3285" spans="1:21" ht="43.2" x14ac:dyDescent="0.3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5">
        <f t="shared" si="102"/>
        <v>42410.875</v>
      </c>
      <c r="K3285">
        <v>1452448298</v>
      </c>
      <c r="L3285" s="15">
        <f>(((K3285/60)/60)/24)+DATE(1970,1,1)</f>
        <v>42379.74418981481</v>
      </c>
      <c r="M3285" s="10">
        <f t="shared" si="103"/>
        <v>2016</v>
      </c>
      <c r="N3285" t="b">
        <v>0</v>
      </c>
      <c r="O3285">
        <v>47</v>
      </c>
      <c r="P3285" t="b">
        <v>1</v>
      </c>
      <c r="Q3285" t="s">
        <v>8269</v>
      </c>
      <c r="R3285">
        <f>ROUND(E3285/D3285*100,0)</f>
        <v>105</v>
      </c>
      <c r="S3285">
        <f>IFERROR(ROUND(E3285/O3285,2),0)</f>
        <v>17.829999999999998</v>
      </c>
      <c r="T3285" s="11" t="s">
        <v>8308</v>
      </c>
      <c r="U3285" t="s">
        <v>8309</v>
      </c>
    </row>
    <row r="3286" spans="1:21" ht="43.2" x14ac:dyDescent="0.3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5">
        <f t="shared" si="102"/>
        <v>42398.249305555553</v>
      </c>
      <c r="K3286">
        <v>1452546853</v>
      </c>
      <c r="L3286" s="15">
        <f>(((K3286/60)/60)/24)+DATE(1970,1,1)</f>
        <v>42380.884872685187</v>
      </c>
      <c r="M3286" s="10">
        <f t="shared" si="103"/>
        <v>2016</v>
      </c>
      <c r="N3286" t="b">
        <v>0</v>
      </c>
      <c r="O3286">
        <v>15</v>
      </c>
      <c r="P3286" t="b">
        <v>1</v>
      </c>
      <c r="Q3286" t="s">
        <v>8269</v>
      </c>
      <c r="R3286">
        <f>ROUND(E3286/D3286*100,0)</f>
        <v>102</v>
      </c>
      <c r="S3286">
        <f>IFERROR(ROUND(E3286/O3286,2),0)</f>
        <v>203.2</v>
      </c>
      <c r="T3286" s="11" t="s">
        <v>8308</v>
      </c>
      <c r="U3286" t="s">
        <v>8309</v>
      </c>
    </row>
    <row r="3287" spans="1:21" x14ac:dyDescent="0.3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5">
        <f t="shared" si="102"/>
        <v>42794.208333333328</v>
      </c>
      <c r="K3287">
        <v>1485556626</v>
      </c>
      <c r="L3287" s="15">
        <f>(((K3287/60)/60)/24)+DATE(1970,1,1)</f>
        <v>42762.942430555559</v>
      </c>
      <c r="M3287" s="10">
        <f t="shared" si="103"/>
        <v>2017</v>
      </c>
      <c r="N3287" t="b">
        <v>0</v>
      </c>
      <c r="O3287">
        <v>81</v>
      </c>
      <c r="P3287" t="b">
        <v>1</v>
      </c>
      <c r="Q3287" t="s">
        <v>8269</v>
      </c>
      <c r="R3287">
        <f>ROUND(E3287/D3287*100,0)</f>
        <v>112</v>
      </c>
      <c r="S3287">
        <f>IFERROR(ROUND(E3287/O3287,2),0)</f>
        <v>69.19</v>
      </c>
      <c r="T3287" s="11" t="s">
        <v>8308</v>
      </c>
      <c r="U3287" t="s">
        <v>8309</v>
      </c>
    </row>
    <row r="3288" spans="1:21" ht="57.6" x14ac:dyDescent="0.3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5">
        <f t="shared" si="102"/>
        <v>42597.840069444443</v>
      </c>
      <c r="K3288">
        <v>1468699782</v>
      </c>
      <c r="L3288" s="15">
        <f>(((K3288/60)/60)/24)+DATE(1970,1,1)</f>
        <v>42567.840069444443</v>
      </c>
      <c r="M3288" s="10">
        <f t="shared" si="103"/>
        <v>2016</v>
      </c>
      <c r="N3288" t="b">
        <v>0</v>
      </c>
      <c r="O3288">
        <v>122</v>
      </c>
      <c r="P3288" t="b">
        <v>1</v>
      </c>
      <c r="Q3288" t="s">
        <v>8269</v>
      </c>
      <c r="R3288">
        <f>ROUND(E3288/D3288*100,0)</f>
        <v>102</v>
      </c>
      <c r="S3288">
        <f>IFERROR(ROUND(E3288/O3288,2),0)</f>
        <v>125.12</v>
      </c>
      <c r="T3288" s="11" t="s">
        <v>8308</v>
      </c>
      <c r="U3288" t="s">
        <v>8309</v>
      </c>
    </row>
    <row r="3289" spans="1:21" ht="28.8" x14ac:dyDescent="0.3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5">
        <f t="shared" si="102"/>
        <v>42336.750324074077</v>
      </c>
      <c r="K3289">
        <v>1446573628</v>
      </c>
      <c r="L3289" s="15">
        <f>(((K3289/60)/60)/24)+DATE(1970,1,1)</f>
        <v>42311.750324074077</v>
      </c>
      <c r="M3289" s="10">
        <f t="shared" si="103"/>
        <v>2015</v>
      </c>
      <c r="N3289" t="b">
        <v>0</v>
      </c>
      <c r="O3289">
        <v>34</v>
      </c>
      <c r="P3289" t="b">
        <v>1</v>
      </c>
      <c r="Q3289" t="s">
        <v>8269</v>
      </c>
      <c r="R3289">
        <f>ROUND(E3289/D3289*100,0)</f>
        <v>100</v>
      </c>
      <c r="S3289">
        <f>IFERROR(ROUND(E3289/O3289,2),0)</f>
        <v>73.53</v>
      </c>
      <c r="T3289" s="11" t="s">
        <v>8308</v>
      </c>
      <c r="U3289" t="s">
        <v>8309</v>
      </c>
    </row>
    <row r="3290" spans="1:21" ht="43.2" x14ac:dyDescent="0.3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5">
        <f t="shared" si="102"/>
        <v>42541.958333333328</v>
      </c>
      <c r="K3290">
        <v>1463337315</v>
      </c>
      <c r="L3290" s="15">
        <f>(((K3290/60)/60)/24)+DATE(1970,1,1)</f>
        <v>42505.774479166663</v>
      </c>
      <c r="M3290" s="10">
        <f t="shared" si="103"/>
        <v>2016</v>
      </c>
      <c r="N3290" t="b">
        <v>0</v>
      </c>
      <c r="O3290">
        <v>207</v>
      </c>
      <c r="P3290" t="b">
        <v>1</v>
      </c>
      <c r="Q3290" t="s">
        <v>8269</v>
      </c>
      <c r="R3290">
        <f>ROUND(E3290/D3290*100,0)</f>
        <v>100</v>
      </c>
      <c r="S3290">
        <f>IFERROR(ROUND(E3290/O3290,2),0)</f>
        <v>48.44</v>
      </c>
      <c r="T3290" s="11" t="s">
        <v>8308</v>
      </c>
      <c r="U3290" t="s">
        <v>8309</v>
      </c>
    </row>
    <row r="3291" spans="1:21" ht="43.2" x14ac:dyDescent="0.3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5">
        <f t="shared" si="102"/>
        <v>42786.368078703701</v>
      </c>
      <c r="K3291">
        <v>1485161402</v>
      </c>
      <c r="L3291" s="15">
        <f>(((K3291/60)/60)/24)+DATE(1970,1,1)</f>
        <v>42758.368078703701</v>
      </c>
      <c r="M3291" s="10">
        <f t="shared" si="103"/>
        <v>2017</v>
      </c>
      <c r="N3291" t="b">
        <v>0</v>
      </c>
      <c r="O3291">
        <v>25</v>
      </c>
      <c r="P3291" t="b">
        <v>1</v>
      </c>
      <c r="Q3291" t="s">
        <v>8269</v>
      </c>
      <c r="R3291">
        <f>ROUND(E3291/D3291*100,0)</f>
        <v>133</v>
      </c>
      <c r="S3291">
        <f>IFERROR(ROUND(E3291/O3291,2),0)</f>
        <v>26.61</v>
      </c>
      <c r="T3291" s="11" t="s">
        <v>8308</v>
      </c>
      <c r="U3291" t="s">
        <v>8309</v>
      </c>
    </row>
    <row r="3292" spans="1:21" ht="72" x14ac:dyDescent="0.3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5">
        <f t="shared" si="102"/>
        <v>42805.51494212963</v>
      </c>
      <c r="K3292">
        <v>1486642891</v>
      </c>
      <c r="L3292" s="15">
        <f>(((K3292/60)/60)/24)+DATE(1970,1,1)</f>
        <v>42775.51494212963</v>
      </c>
      <c r="M3292" s="10">
        <f t="shared" si="103"/>
        <v>2017</v>
      </c>
      <c r="N3292" t="b">
        <v>0</v>
      </c>
      <c r="O3292">
        <v>72</v>
      </c>
      <c r="P3292" t="b">
        <v>1</v>
      </c>
      <c r="Q3292" t="s">
        <v>8269</v>
      </c>
      <c r="R3292">
        <f>ROUND(E3292/D3292*100,0)</f>
        <v>121</v>
      </c>
      <c r="S3292">
        <f>IFERROR(ROUND(E3292/O3292,2),0)</f>
        <v>33.67</v>
      </c>
      <c r="T3292" s="11" t="s">
        <v>8308</v>
      </c>
      <c r="U3292" t="s">
        <v>8309</v>
      </c>
    </row>
    <row r="3293" spans="1:21" ht="57.6" x14ac:dyDescent="0.3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5">
        <f t="shared" si="102"/>
        <v>42264.165972222225</v>
      </c>
      <c r="K3293">
        <v>1439743900</v>
      </c>
      <c r="L3293" s="15">
        <f>(((K3293/60)/60)/24)+DATE(1970,1,1)</f>
        <v>42232.702546296292</v>
      </c>
      <c r="M3293" s="10">
        <f t="shared" si="103"/>
        <v>2015</v>
      </c>
      <c r="N3293" t="b">
        <v>0</v>
      </c>
      <c r="O3293">
        <v>14</v>
      </c>
      <c r="P3293" t="b">
        <v>1</v>
      </c>
      <c r="Q3293" t="s">
        <v>8269</v>
      </c>
      <c r="R3293">
        <f>ROUND(E3293/D3293*100,0)</f>
        <v>114</v>
      </c>
      <c r="S3293">
        <f>IFERROR(ROUND(E3293/O3293,2),0)</f>
        <v>40.71</v>
      </c>
      <c r="T3293" s="11" t="s">
        <v>8308</v>
      </c>
      <c r="U3293" t="s">
        <v>8309</v>
      </c>
    </row>
    <row r="3294" spans="1:21" ht="43.2" x14ac:dyDescent="0.3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5">
        <f t="shared" si="102"/>
        <v>42342.811898148153</v>
      </c>
      <c r="K3294">
        <v>1444069748</v>
      </c>
      <c r="L3294" s="15">
        <f>(((K3294/60)/60)/24)+DATE(1970,1,1)</f>
        <v>42282.770231481481</v>
      </c>
      <c r="M3294" s="10">
        <f t="shared" si="103"/>
        <v>2015</v>
      </c>
      <c r="N3294" t="b">
        <v>0</v>
      </c>
      <c r="O3294">
        <v>15</v>
      </c>
      <c r="P3294" t="b">
        <v>1</v>
      </c>
      <c r="Q3294" t="s">
        <v>8269</v>
      </c>
      <c r="R3294">
        <f>ROUND(E3294/D3294*100,0)</f>
        <v>286</v>
      </c>
      <c r="S3294">
        <f>IFERROR(ROUND(E3294/O3294,2),0)</f>
        <v>19.27</v>
      </c>
      <c r="T3294" s="11" t="s">
        <v>8308</v>
      </c>
      <c r="U3294" t="s">
        <v>8309</v>
      </c>
    </row>
    <row r="3295" spans="1:21" ht="57.6" x14ac:dyDescent="0.3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5">
        <f t="shared" si="102"/>
        <v>42798.425370370373</v>
      </c>
      <c r="K3295">
        <v>1486030352</v>
      </c>
      <c r="L3295" s="15">
        <f>(((K3295/60)/60)/24)+DATE(1970,1,1)</f>
        <v>42768.425370370373</v>
      </c>
      <c r="M3295" s="10">
        <f t="shared" si="103"/>
        <v>2017</v>
      </c>
      <c r="N3295" t="b">
        <v>0</v>
      </c>
      <c r="O3295">
        <v>91</v>
      </c>
      <c r="P3295" t="b">
        <v>1</v>
      </c>
      <c r="Q3295" t="s">
        <v>8269</v>
      </c>
      <c r="R3295">
        <f>ROUND(E3295/D3295*100,0)</f>
        <v>170</v>
      </c>
      <c r="S3295">
        <f>IFERROR(ROUND(E3295/O3295,2),0)</f>
        <v>84.29</v>
      </c>
      <c r="T3295" s="11" t="s">
        <v>8308</v>
      </c>
      <c r="U3295" t="s">
        <v>8309</v>
      </c>
    </row>
    <row r="3296" spans="1:21" ht="43.2" x14ac:dyDescent="0.3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5">
        <f t="shared" si="102"/>
        <v>42171.541134259256</v>
      </c>
      <c r="K3296">
        <v>1431867554</v>
      </c>
      <c r="L3296" s="15">
        <f>(((K3296/60)/60)/24)+DATE(1970,1,1)</f>
        <v>42141.541134259256</v>
      </c>
      <c r="M3296" s="10">
        <f t="shared" si="103"/>
        <v>2015</v>
      </c>
      <c r="N3296" t="b">
        <v>0</v>
      </c>
      <c r="O3296">
        <v>24</v>
      </c>
      <c r="P3296" t="b">
        <v>1</v>
      </c>
      <c r="Q3296" t="s">
        <v>8269</v>
      </c>
      <c r="R3296">
        <f>ROUND(E3296/D3296*100,0)</f>
        <v>118</v>
      </c>
      <c r="S3296">
        <f>IFERROR(ROUND(E3296/O3296,2),0)</f>
        <v>29.58</v>
      </c>
      <c r="T3296" s="11" t="s">
        <v>8308</v>
      </c>
      <c r="U3296" t="s">
        <v>8309</v>
      </c>
    </row>
    <row r="3297" spans="1:21" ht="43.2" x14ac:dyDescent="0.3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5">
        <f t="shared" si="102"/>
        <v>42639.442465277782</v>
      </c>
      <c r="K3297">
        <v>1472294229</v>
      </c>
      <c r="L3297" s="15">
        <f>(((K3297/60)/60)/24)+DATE(1970,1,1)</f>
        <v>42609.442465277782</v>
      </c>
      <c r="M3297" s="10">
        <f t="shared" si="103"/>
        <v>2016</v>
      </c>
      <c r="N3297" t="b">
        <v>0</v>
      </c>
      <c r="O3297">
        <v>27</v>
      </c>
      <c r="P3297" t="b">
        <v>1</v>
      </c>
      <c r="Q3297" t="s">
        <v>8269</v>
      </c>
      <c r="R3297">
        <f>ROUND(E3297/D3297*100,0)</f>
        <v>103</v>
      </c>
      <c r="S3297">
        <f>IFERROR(ROUND(E3297/O3297,2),0)</f>
        <v>26.67</v>
      </c>
      <c r="T3297" s="11" t="s">
        <v>8308</v>
      </c>
      <c r="U3297" t="s">
        <v>8309</v>
      </c>
    </row>
    <row r="3298" spans="1:21" ht="43.2" x14ac:dyDescent="0.3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5">
        <f t="shared" si="102"/>
        <v>42330.916666666672</v>
      </c>
      <c r="K3298">
        <v>1446401372</v>
      </c>
      <c r="L3298" s="15">
        <f>(((K3298/60)/60)/24)+DATE(1970,1,1)</f>
        <v>42309.756620370375</v>
      </c>
      <c r="M3298" s="10">
        <f t="shared" si="103"/>
        <v>2015</v>
      </c>
      <c r="N3298" t="b">
        <v>0</v>
      </c>
      <c r="O3298">
        <v>47</v>
      </c>
      <c r="P3298" t="b">
        <v>1</v>
      </c>
      <c r="Q3298" t="s">
        <v>8269</v>
      </c>
      <c r="R3298">
        <f>ROUND(E3298/D3298*100,0)</f>
        <v>144</v>
      </c>
      <c r="S3298">
        <f>IFERROR(ROUND(E3298/O3298,2),0)</f>
        <v>45.98</v>
      </c>
      <c r="T3298" s="11" t="s">
        <v>8308</v>
      </c>
      <c r="U3298" t="s">
        <v>8309</v>
      </c>
    </row>
    <row r="3299" spans="1:21" ht="43.2" x14ac:dyDescent="0.3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5">
        <f t="shared" si="102"/>
        <v>42212.957638888889</v>
      </c>
      <c r="K3299">
        <v>1436380256</v>
      </c>
      <c r="L3299" s="15">
        <f>(((K3299/60)/60)/24)+DATE(1970,1,1)</f>
        <v>42193.771481481483</v>
      </c>
      <c r="M3299" s="10">
        <f t="shared" si="103"/>
        <v>2015</v>
      </c>
      <c r="N3299" t="b">
        <v>0</v>
      </c>
      <c r="O3299">
        <v>44</v>
      </c>
      <c r="P3299" t="b">
        <v>1</v>
      </c>
      <c r="Q3299" t="s">
        <v>8269</v>
      </c>
      <c r="R3299">
        <f>ROUND(E3299/D3299*100,0)</f>
        <v>100</v>
      </c>
      <c r="S3299">
        <f>IFERROR(ROUND(E3299/O3299,2),0)</f>
        <v>125.09</v>
      </c>
      <c r="T3299" s="11" t="s">
        <v>8308</v>
      </c>
      <c r="U3299" t="s">
        <v>8309</v>
      </c>
    </row>
    <row r="3300" spans="1:21" ht="43.2" x14ac:dyDescent="0.3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5">
        <f t="shared" si="102"/>
        <v>42260</v>
      </c>
      <c r="K3300">
        <v>1440370768</v>
      </c>
      <c r="L3300" s="15">
        <f>(((K3300/60)/60)/24)+DATE(1970,1,1)</f>
        <v>42239.957962962959</v>
      </c>
      <c r="M3300" s="10">
        <f t="shared" si="103"/>
        <v>2015</v>
      </c>
      <c r="N3300" t="b">
        <v>0</v>
      </c>
      <c r="O3300">
        <v>72</v>
      </c>
      <c r="P3300" t="b">
        <v>1</v>
      </c>
      <c r="Q3300" t="s">
        <v>8269</v>
      </c>
      <c r="R3300">
        <f>ROUND(E3300/D3300*100,0)</f>
        <v>102</v>
      </c>
      <c r="S3300">
        <f>IFERROR(ROUND(E3300/O3300,2),0)</f>
        <v>141.29</v>
      </c>
      <c r="T3300" s="11" t="s">
        <v>8308</v>
      </c>
      <c r="U3300" t="s">
        <v>8309</v>
      </c>
    </row>
    <row r="3301" spans="1:21" ht="43.2" x14ac:dyDescent="0.3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5">
        <f t="shared" si="102"/>
        <v>42291.917395833334</v>
      </c>
      <c r="K3301">
        <v>1442268063</v>
      </c>
      <c r="L3301" s="15">
        <f>(((K3301/60)/60)/24)+DATE(1970,1,1)</f>
        <v>42261.917395833334</v>
      </c>
      <c r="M3301" s="10">
        <f t="shared" si="103"/>
        <v>2015</v>
      </c>
      <c r="N3301" t="b">
        <v>0</v>
      </c>
      <c r="O3301">
        <v>63</v>
      </c>
      <c r="P3301" t="b">
        <v>1</v>
      </c>
      <c r="Q3301" t="s">
        <v>8269</v>
      </c>
      <c r="R3301">
        <f>ROUND(E3301/D3301*100,0)</f>
        <v>116</v>
      </c>
      <c r="S3301">
        <f>IFERROR(ROUND(E3301/O3301,2),0)</f>
        <v>55.33</v>
      </c>
      <c r="T3301" s="11" t="s">
        <v>8308</v>
      </c>
      <c r="U3301" t="s">
        <v>8309</v>
      </c>
    </row>
    <row r="3302" spans="1:21" ht="43.2" x14ac:dyDescent="0.3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5">
        <f t="shared" si="102"/>
        <v>42123.743773148148</v>
      </c>
      <c r="K3302">
        <v>1428515462</v>
      </c>
      <c r="L3302" s="15">
        <f>(((K3302/60)/60)/24)+DATE(1970,1,1)</f>
        <v>42102.743773148148</v>
      </c>
      <c r="M3302" s="10">
        <f t="shared" si="103"/>
        <v>2015</v>
      </c>
      <c r="N3302" t="b">
        <v>0</v>
      </c>
      <c r="O3302">
        <v>88</v>
      </c>
      <c r="P3302" t="b">
        <v>1</v>
      </c>
      <c r="Q3302" t="s">
        <v>8269</v>
      </c>
      <c r="R3302">
        <f>ROUND(E3302/D3302*100,0)</f>
        <v>136</v>
      </c>
      <c r="S3302">
        <f>IFERROR(ROUND(E3302/O3302,2),0)</f>
        <v>46.42</v>
      </c>
      <c r="T3302" s="11" t="s">
        <v>8308</v>
      </c>
      <c r="U3302" t="s">
        <v>8309</v>
      </c>
    </row>
    <row r="3303" spans="1:21" ht="43.2" x14ac:dyDescent="0.3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5">
        <f t="shared" si="102"/>
        <v>42583.290972222225</v>
      </c>
      <c r="K3303">
        <v>1466185176</v>
      </c>
      <c r="L3303" s="15">
        <f>(((K3303/60)/60)/24)+DATE(1970,1,1)</f>
        <v>42538.73583333334</v>
      </c>
      <c r="M3303" s="10">
        <f t="shared" si="103"/>
        <v>2016</v>
      </c>
      <c r="N3303" t="b">
        <v>0</v>
      </c>
      <c r="O3303">
        <v>70</v>
      </c>
      <c r="P3303" t="b">
        <v>1</v>
      </c>
      <c r="Q3303" t="s">
        <v>8269</v>
      </c>
      <c r="R3303">
        <f>ROUND(E3303/D3303*100,0)</f>
        <v>133</v>
      </c>
      <c r="S3303">
        <f>IFERROR(ROUND(E3303/O3303,2),0)</f>
        <v>57.2</v>
      </c>
      <c r="T3303" s="11" t="s">
        <v>8308</v>
      </c>
      <c r="U3303" t="s">
        <v>8309</v>
      </c>
    </row>
    <row r="3304" spans="1:21" x14ac:dyDescent="0.3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5">
        <f t="shared" si="102"/>
        <v>42711.35157407407</v>
      </c>
      <c r="K3304">
        <v>1478507176</v>
      </c>
      <c r="L3304" s="15">
        <f>(((K3304/60)/60)/24)+DATE(1970,1,1)</f>
        <v>42681.35157407407</v>
      </c>
      <c r="M3304" s="10">
        <f t="shared" si="103"/>
        <v>2016</v>
      </c>
      <c r="N3304" t="b">
        <v>0</v>
      </c>
      <c r="O3304">
        <v>50</v>
      </c>
      <c r="P3304" t="b">
        <v>1</v>
      </c>
      <c r="Q3304" t="s">
        <v>8269</v>
      </c>
      <c r="R3304">
        <f>ROUND(E3304/D3304*100,0)</f>
        <v>103</v>
      </c>
      <c r="S3304">
        <f>IFERROR(ROUND(E3304/O3304,2),0)</f>
        <v>173.7</v>
      </c>
      <c r="T3304" s="11" t="s">
        <v>8308</v>
      </c>
      <c r="U3304" t="s">
        <v>8309</v>
      </c>
    </row>
    <row r="3305" spans="1:21" ht="43.2" x14ac:dyDescent="0.3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5">
        <f t="shared" si="102"/>
        <v>42091.609768518523</v>
      </c>
      <c r="K3305">
        <v>1424533084</v>
      </c>
      <c r="L3305" s="15">
        <f>(((K3305/60)/60)/24)+DATE(1970,1,1)</f>
        <v>42056.65143518518</v>
      </c>
      <c r="M3305" s="10">
        <f t="shared" si="103"/>
        <v>2015</v>
      </c>
      <c r="N3305" t="b">
        <v>0</v>
      </c>
      <c r="O3305">
        <v>35</v>
      </c>
      <c r="P3305" t="b">
        <v>1</v>
      </c>
      <c r="Q3305" t="s">
        <v>8269</v>
      </c>
      <c r="R3305">
        <f>ROUND(E3305/D3305*100,0)</f>
        <v>116</v>
      </c>
      <c r="S3305">
        <f>IFERROR(ROUND(E3305/O3305,2),0)</f>
        <v>59.6</v>
      </c>
      <c r="T3305" s="11" t="s">
        <v>8308</v>
      </c>
      <c r="U3305" t="s">
        <v>8309</v>
      </c>
    </row>
    <row r="3306" spans="1:21" ht="43.2" x14ac:dyDescent="0.3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5">
        <f t="shared" si="102"/>
        <v>42726.624444444446</v>
      </c>
      <c r="K3306">
        <v>1479826752</v>
      </c>
      <c r="L3306" s="15">
        <f>(((K3306/60)/60)/24)+DATE(1970,1,1)</f>
        <v>42696.624444444446</v>
      </c>
      <c r="M3306" s="10">
        <f t="shared" si="103"/>
        <v>2016</v>
      </c>
      <c r="N3306" t="b">
        <v>0</v>
      </c>
      <c r="O3306">
        <v>175</v>
      </c>
      <c r="P3306" t="b">
        <v>1</v>
      </c>
      <c r="Q3306" t="s">
        <v>8269</v>
      </c>
      <c r="R3306">
        <f>ROUND(E3306/D3306*100,0)</f>
        <v>105</v>
      </c>
      <c r="S3306">
        <f>IFERROR(ROUND(E3306/O3306,2),0)</f>
        <v>89.59</v>
      </c>
      <c r="T3306" s="11" t="s">
        <v>8308</v>
      </c>
      <c r="U3306" t="s">
        <v>8309</v>
      </c>
    </row>
    <row r="3307" spans="1:21" ht="43.2" x14ac:dyDescent="0.3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5">
        <f t="shared" si="102"/>
        <v>42216.855879629627</v>
      </c>
      <c r="K3307">
        <v>1435782748</v>
      </c>
      <c r="L3307" s="15">
        <f>(((K3307/60)/60)/24)+DATE(1970,1,1)</f>
        <v>42186.855879629627</v>
      </c>
      <c r="M3307" s="10">
        <f t="shared" si="103"/>
        <v>2015</v>
      </c>
      <c r="N3307" t="b">
        <v>0</v>
      </c>
      <c r="O3307">
        <v>20</v>
      </c>
      <c r="P3307" t="b">
        <v>1</v>
      </c>
      <c r="Q3307" t="s">
        <v>8269</v>
      </c>
      <c r="R3307">
        <f>ROUND(E3307/D3307*100,0)</f>
        <v>102</v>
      </c>
      <c r="S3307">
        <f>IFERROR(ROUND(E3307/O3307,2),0)</f>
        <v>204.05</v>
      </c>
      <c r="T3307" s="11" t="s">
        <v>8308</v>
      </c>
      <c r="U3307" t="s">
        <v>8309</v>
      </c>
    </row>
    <row r="3308" spans="1:21" ht="57.6" x14ac:dyDescent="0.3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5">
        <f t="shared" si="102"/>
        <v>42531.125</v>
      </c>
      <c r="K3308">
        <v>1462252542</v>
      </c>
      <c r="L3308" s="15">
        <f>(((K3308/60)/60)/24)+DATE(1970,1,1)</f>
        <v>42493.219236111108</v>
      </c>
      <c r="M3308" s="10">
        <f t="shared" si="103"/>
        <v>2016</v>
      </c>
      <c r="N3308" t="b">
        <v>0</v>
      </c>
      <c r="O3308">
        <v>54</v>
      </c>
      <c r="P3308" t="b">
        <v>1</v>
      </c>
      <c r="Q3308" t="s">
        <v>8269</v>
      </c>
      <c r="R3308">
        <f>ROUND(E3308/D3308*100,0)</f>
        <v>175</v>
      </c>
      <c r="S3308">
        <f>IFERROR(ROUND(E3308/O3308,2),0)</f>
        <v>48.7</v>
      </c>
      <c r="T3308" s="11" t="s">
        <v>8308</v>
      </c>
      <c r="U3308" t="s">
        <v>8309</v>
      </c>
    </row>
    <row r="3309" spans="1:21" ht="43.2" x14ac:dyDescent="0.3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5">
        <f t="shared" si="102"/>
        <v>42505.057164351849</v>
      </c>
      <c r="K3309">
        <v>1460683339</v>
      </c>
      <c r="L3309" s="15">
        <f>(((K3309/60)/60)/24)+DATE(1970,1,1)</f>
        <v>42475.057164351849</v>
      </c>
      <c r="M3309" s="10">
        <f t="shared" si="103"/>
        <v>2016</v>
      </c>
      <c r="N3309" t="b">
        <v>0</v>
      </c>
      <c r="O3309">
        <v>20</v>
      </c>
      <c r="P3309" t="b">
        <v>1</v>
      </c>
      <c r="Q3309" t="s">
        <v>8269</v>
      </c>
      <c r="R3309">
        <f>ROUND(E3309/D3309*100,0)</f>
        <v>107</v>
      </c>
      <c r="S3309">
        <f>IFERROR(ROUND(E3309/O3309,2),0)</f>
        <v>53.34</v>
      </c>
      <c r="T3309" s="11" t="s">
        <v>8308</v>
      </c>
      <c r="U3309" t="s">
        <v>8309</v>
      </c>
    </row>
    <row r="3310" spans="1:21" ht="43.2" x14ac:dyDescent="0.3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5">
        <f t="shared" si="102"/>
        <v>42473.876909722225</v>
      </c>
      <c r="K3310">
        <v>1458766965</v>
      </c>
      <c r="L3310" s="15">
        <f>(((K3310/60)/60)/24)+DATE(1970,1,1)</f>
        <v>42452.876909722225</v>
      </c>
      <c r="M3310" s="10">
        <f t="shared" si="103"/>
        <v>2016</v>
      </c>
      <c r="N3310" t="b">
        <v>0</v>
      </c>
      <c r="O3310">
        <v>57</v>
      </c>
      <c r="P3310" t="b">
        <v>1</v>
      </c>
      <c r="Q3310" t="s">
        <v>8269</v>
      </c>
      <c r="R3310">
        <f>ROUND(E3310/D3310*100,0)</f>
        <v>122</v>
      </c>
      <c r="S3310">
        <f>IFERROR(ROUND(E3310/O3310,2),0)</f>
        <v>75.09</v>
      </c>
      <c r="T3310" s="11" t="s">
        <v>8308</v>
      </c>
      <c r="U3310" t="s">
        <v>8309</v>
      </c>
    </row>
    <row r="3311" spans="1:21" ht="28.8" x14ac:dyDescent="0.3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5">
        <f t="shared" si="102"/>
        <v>42659.650208333333</v>
      </c>
      <c r="K3311">
        <v>1473953778</v>
      </c>
      <c r="L3311" s="15">
        <f>(((K3311/60)/60)/24)+DATE(1970,1,1)</f>
        <v>42628.650208333333</v>
      </c>
      <c r="M3311" s="10">
        <f t="shared" si="103"/>
        <v>2016</v>
      </c>
      <c r="N3311" t="b">
        <v>0</v>
      </c>
      <c r="O3311">
        <v>31</v>
      </c>
      <c r="P3311" t="b">
        <v>1</v>
      </c>
      <c r="Q3311" t="s">
        <v>8269</v>
      </c>
      <c r="R3311">
        <f>ROUND(E3311/D3311*100,0)</f>
        <v>159</v>
      </c>
      <c r="S3311">
        <f>IFERROR(ROUND(E3311/O3311,2),0)</f>
        <v>18</v>
      </c>
      <c r="T3311" s="11" t="s">
        <v>8308</v>
      </c>
      <c r="U3311" t="s">
        <v>8309</v>
      </c>
    </row>
    <row r="3312" spans="1:21" ht="28.8" x14ac:dyDescent="0.3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5">
        <f t="shared" si="102"/>
        <v>42283.928530092591</v>
      </c>
      <c r="K3312">
        <v>1441577825</v>
      </c>
      <c r="L3312" s="15">
        <f>(((K3312/60)/60)/24)+DATE(1970,1,1)</f>
        <v>42253.928530092591</v>
      </c>
      <c r="M3312" s="10">
        <f t="shared" si="103"/>
        <v>2015</v>
      </c>
      <c r="N3312" t="b">
        <v>0</v>
      </c>
      <c r="O3312">
        <v>31</v>
      </c>
      <c r="P3312" t="b">
        <v>1</v>
      </c>
      <c r="Q3312" t="s">
        <v>8269</v>
      </c>
      <c r="R3312">
        <f>ROUND(E3312/D3312*100,0)</f>
        <v>100</v>
      </c>
      <c r="S3312">
        <f>IFERROR(ROUND(E3312/O3312,2),0)</f>
        <v>209.84</v>
      </c>
      <c r="T3312" s="11" t="s">
        <v>8308</v>
      </c>
      <c r="U3312" t="s">
        <v>8309</v>
      </c>
    </row>
    <row r="3313" spans="1:21" ht="43.2" x14ac:dyDescent="0.3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5">
        <f t="shared" si="102"/>
        <v>42294.29178240741</v>
      </c>
      <c r="K3313">
        <v>1442473210</v>
      </c>
      <c r="L3313" s="15">
        <f>(((K3313/60)/60)/24)+DATE(1970,1,1)</f>
        <v>42264.29178240741</v>
      </c>
      <c r="M3313" s="10">
        <f t="shared" si="103"/>
        <v>2015</v>
      </c>
      <c r="N3313" t="b">
        <v>0</v>
      </c>
      <c r="O3313">
        <v>45</v>
      </c>
      <c r="P3313" t="b">
        <v>1</v>
      </c>
      <c r="Q3313" t="s">
        <v>8269</v>
      </c>
      <c r="R3313">
        <f>ROUND(E3313/D3313*100,0)</f>
        <v>110</v>
      </c>
      <c r="S3313">
        <f>IFERROR(ROUND(E3313/O3313,2),0)</f>
        <v>61.02</v>
      </c>
      <c r="T3313" s="11" t="s">
        <v>8308</v>
      </c>
      <c r="U3313" t="s">
        <v>8309</v>
      </c>
    </row>
    <row r="3314" spans="1:21" ht="43.2" x14ac:dyDescent="0.3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5">
        <f t="shared" si="102"/>
        <v>42685.916666666672</v>
      </c>
      <c r="K3314">
        <v>1477077946</v>
      </c>
      <c r="L3314" s="15">
        <f>(((K3314/60)/60)/24)+DATE(1970,1,1)</f>
        <v>42664.809560185182</v>
      </c>
      <c r="M3314" s="10">
        <f t="shared" si="103"/>
        <v>2016</v>
      </c>
      <c r="N3314" t="b">
        <v>0</v>
      </c>
      <c r="O3314">
        <v>41</v>
      </c>
      <c r="P3314" t="b">
        <v>1</v>
      </c>
      <c r="Q3314" t="s">
        <v>8269</v>
      </c>
      <c r="R3314">
        <f>ROUND(E3314/D3314*100,0)</f>
        <v>100</v>
      </c>
      <c r="S3314">
        <f>IFERROR(ROUND(E3314/O3314,2),0)</f>
        <v>61</v>
      </c>
      <c r="T3314" s="11" t="s">
        <v>8308</v>
      </c>
      <c r="U3314" t="s">
        <v>8309</v>
      </c>
    </row>
    <row r="3315" spans="1:21" ht="43.2" x14ac:dyDescent="0.3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5">
        <f t="shared" si="102"/>
        <v>42396.041666666672</v>
      </c>
      <c r="K3315">
        <v>1452664317</v>
      </c>
      <c r="L3315" s="15">
        <f>(((K3315/60)/60)/24)+DATE(1970,1,1)</f>
        <v>42382.244409722218</v>
      </c>
      <c r="M3315" s="10">
        <f t="shared" si="103"/>
        <v>2016</v>
      </c>
      <c r="N3315" t="b">
        <v>0</v>
      </c>
      <c r="O3315">
        <v>29</v>
      </c>
      <c r="P3315" t="b">
        <v>1</v>
      </c>
      <c r="Q3315" t="s">
        <v>8269</v>
      </c>
      <c r="R3315">
        <f>ROUND(E3315/D3315*100,0)</f>
        <v>116</v>
      </c>
      <c r="S3315">
        <f>IFERROR(ROUND(E3315/O3315,2),0)</f>
        <v>80.03</v>
      </c>
      <c r="T3315" s="11" t="s">
        <v>8308</v>
      </c>
      <c r="U3315" t="s">
        <v>8309</v>
      </c>
    </row>
    <row r="3316" spans="1:21" ht="43.2" x14ac:dyDescent="0.3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5">
        <f t="shared" si="102"/>
        <v>42132.836805555555</v>
      </c>
      <c r="K3316">
        <v>1428733511</v>
      </c>
      <c r="L3316" s="15">
        <f>(((K3316/60)/60)/24)+DATE(1970,1,1)</f>
        <v>42105.267488425925</v>
      </c>
      <c r="M3316" s="10">
        <f t="shared" si="103"/>
        <v>2015</v>
      </c>
      <c r="N3316" t="b">
        <v>0</v>
      </c>
      <c r="O3316">
        <v>58</v>
      </c>
      <c r="P3316" t="b">
        <v>1</v>
      </c>
      <c r="Q3316" t="s">
        <v>8269</v>
      </c>
      <c r="R3316">
        <f>ROUND(E3316/D3316*100,0)</f>
        <v>211</v>
      </c>
      <c r="S3316">
        <f>IFERROR(ROUND(E3316/O3316,2),0)</f>
        <v>29.07</v>
      </c>
      <c r="T3316" s="11" t="s">
        <v>8308</v>
      </c>
      <c r="U3316" t="s">
        <v>8309</v>
      </c>
    </row>
    <row r="3317" spans="1:21" ht="43.2" x14ac:dyDescent="0.3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5">
        <f t="shared" si="102"/>
        <v>42496.303715277783</v>
      </c>
      <c r="K3317">
        <v>1459927041</v>
      </c>
      <c r="L3317" s="15">
        <f>(((K3317/60)/60)/24)+DATE(1970,1,1)</f>
        <v>42466.303715277783</v>
      </c>
      <c r="M3317" s="10">
        <f t="shared" si="103"/>
        <v>2016</v>
      </c>
      <c r="N3317" t="b">
        <v>0</v>
      </c>
      <c r="O3317">
        <v>89</v>
      </c>
      <c r="P3317" t="b">
        <v>1</v>
      </c>
      <c r="Q3317" t="s">
        <v>8269</v>
      </c>
      <c r="R3317">
        <f>ROUND(E3317/D3317*100,0)</f>
        <v>110</v>
      </c>
      <c r="S3317">
        <f>IFERROR(ROUND(E3317/O3317,2),0)</f>
        <v>49.44</v>
      </c>
      <c r="T3317" s="11" t="s">
        <v>8308</v>
      </c>
      <c r="U3317" t="s">
        <v>8309</v>
      </c>
    </row>
    <row r="3318" spans="1:21" ht="72" x14ac:dyDescent="0.3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5">
        <f t="shared" si="102"/>
        <v>41859.57916666667</v>
      </c>
      <c r="K3318">
        <v>1404680075</v>
      </c>
      <c r="L3318" s="15">
        <f>(((K3318/60)/60)/24)+DATE(1970,1,1)</f>
        <v>41826.871238425927</v>
      </c>
      <c r="M3318" s="10">
        <f t="shared" si="103"/>
        <v>2014</v>
      </c>
      <c r="N3318" t="b">
        <v>0</v>
      </c>
      <c r="O3318">
        <v>125</v>
      </c>
      <c r="P3318" t="b">
        <v>1</v>
      </c>
      <c r="Q3318" t="s">
        <v>8269</v>
      </c>
      <c r="R3318">
        <f>ROUND(E3318/D3318*100,0)</f>
        <v>100</v>
      </c>
      <c r="S3318">
        <f>IFERROR(ROUND(E3318/O3318,2),0)</f>
        <v>93.98</v>
      </c>
      <c r="T3318" s="11" t="s">
        <v>8308</v>
      </c>
      <c r="U3318" t="s">
        <v>8309</v>
      </c>
    </row>
    <row r="3319" spans="1:21" ht="43.2" x14ac:dyDescent="0.3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5">
        <f t="shared" si="102"/>
        <v>42529.039629629624</v>
      </c>
      <c r="K3319">
        <v>1462755424</v>
      </c>
      <c r="L3319" s="15">
        <f>(((K3319/60)/60)/24)+DATE(1970,1,1)</f>
        <v>42499.039629629624</v>
      </c>
      <c r="M3319" s="10">
        <f t="shared" si="103"/>
        <v>2016</v>
      </c>
      <c r="N3319" t="b">
        <v>0</v>
      </c>
      <c r="O3319">
        <v>18</v>
      </c>
      <c r="P3319" t="b">
        <v>1</v>
      </c>
      <c r="Q3319" t="s">
        <v>8269</v>
      </c>
      <c r="R3319">
        <f>ROUND(E3319/D3319*100,0)</f>
        <v>106</v>
      </c>
      <c r="S3319">
        <f>IFERROR(ROUND(E3319/O3319,2),0)</f>
        <v>61.94</v>
      </c>
      <c r="T3319" s="11" t="s">
        <v>8308</v>
      </c>
      <c r="U3319" t="s">
        <v>8309</v>
      </c>
    </row>
    <row r="3320" spans="1:21" ht="28.8" x14ac:dyDescent="0.3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5">
        <f t="shared" si="102"/>
        <v>42471.104166666672</v>
      </c>
      <c r="K3320">
        <v>1456902893</v>
      </c>
      <c r="L3320" s="15">
        <f>(((K3320/60)/60)/24)+DATE(1970,1,1)</f>
        <v>42431.302002314813</v>
      </c>
      <c r="M3320" s="10">
        <f t="shared" si="103"/>
        <v>2016</v>
      </c>
      <c r="N3320" t="b">
        <v>0</v>
      </c>
      <c r="O3320">
        <v>32</v>
      </c>
      <c r="P3320" t="b">
        <v>1</v>
      </c>
      <c r="Q3320" t="s">
        <v>8269</v>
      </c>
      <c r="R3320">
        <f>ROUND(E3320/D3320*100,0)</f>
        <v>126</v>
      </c>
      <c r="S3320">
        <f>IFERROR(ROUND(E3320/O3320,2),0)</f>
        <v>78.5</v>
      </c>
      <c r="T3320" s="11" t="s">
        <v>8308</v>
      </c>
      <c r="U3320" t="s">
        <v>8309</v>
      </c>
    </row>
    <row r="3321" spans="1:21" ht="43.2" x14ac:dyDescent="0.3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5">
        <f t="shared" si="102"/>
        <v>42035.585486111115</v>
      </c>
      <c r="K3321">
        <v>1418824986</v>
      </c>
      <c r="L3321" s="15">
        <f>(((K3321/60)/60)/24)+DATE(1970,1,1)</f>
        <v>41990.585486111115</v>
      </c>
      <c r="M3321" s="10">
        <f t="shared" si="103"/>
        <v>2014</v>
      </c>
      <c r="N3321" t="b">
        <v>0</v>
      </c>
      <c r="O3321">
        <v>16</v>
      </c>
      <c r="P3321" t="b">
        <v>1</v>
      </c>
      <c r="Q3321" t="s">
        <v>8269</v>
      </c>
      <c r="R3321">
        <f>ROUND(E3321/D3321*100,0)</f>
        <v>108</v>
      </c>
      <c r="S3321">
        <f>IFERROR(ROUND(E3321/O3321,2),0)</f>
        <v>33.75</v>
      </c>
      <c r="T3321" s="11" t="s">
        <v>8308</v>
      </c>
      <c r="U3321" t="s">
        <v>8309</v>
      </c>
    </row>
    <row r="3322" spans="1:21" ht="43.2" x14ac:dyDescent="0.3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5">
        <f t="shared" si="102"/>
        <v>42543.045798611114</v>
      </c>
      <c r="K3322">
        <v>1463965557</v>
      </c>
      <c r="L3322" s="15">
        <f>(((K3322/60)/60)/24)+DATE(1970,1,1)</f>
        <v>42513.045798611114</v>
      </c>
      <c r="M3322" s="10">
        <f t="shared" si="103"/>
        <v>2016</v>
      </c>
      <c r="N3322" t="b">
        <v>0</v>
      </c>
      <c r="O3322">
        <v>38</v>
      </c>
      <c r="P3322" t="b">
        <v>1</v>
      </c>
      <c r="Q3322" t="s">
        <v>8269</v>
      </c>
      <c r="R3322">
        <f>ROUND(E3322/D3322*100,0)</f>
        <v>101</v>
      </c>
      <c r="S3322">
        <f>IFERROR(ROUND(E3322/O3322,2),0)</f>
        <v>66.45</v>
      </c>
      <c r="T3322" s="11" t="s">
        <v>8308</v>
      </c>
      <c r="U3322" t="s">
        <v>8309</v>
      </c>
    </row>
    <row r="3323" spans="1:21" ht="57.6" x14ac:dyDescent="0.3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5">
        <f t="shared" si="102"/>
        <v>41928.165972222225</v>
      </c>
      <c r="K3323">
        <v>1412216665</v>
      </c>
      <c r="L3323" s="15">
        <f>(((K3323/60)/60)/24)+DATE(1970,1,1)</f>
        <v>41914.100289351853</v>
      </c>
      <c r="M3323" s="10">
        <f t="shared" si="103"/>
        <v>2014</v>
      </c>
      <c r="N3323" t="b">
        <v>0</v>
      </c>
      <c r="O3323">
        <v>15</v>
      </c>
      <c r="P3323" t="b">
        <v>1</v>
      </c>
      <c r="Q3323" t="s">
        <v>8269</v>
      </c>
      <c r="R3323">
        <f>ROUND(E3323/D3323*100,0)</f>
        <v>107</v>
      </c>
      <c r="S3323">
        <f>IFERROR(ROUND(E3323/O3323,2),0)</f>
        <v>35.799999999999997</v>
      </c>
      <c r="T3323" s="11" t="s">
        <v>8308</v>
      </c>
      <c r="U3323" t="s">
        <v>8309</v>
      </c>
    </row>
    <row r="3324" spans="1:21" ht="43.2" x14ac:dyDescent="0.3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5">
        <f t="shared" si="102"/>
        <v>42543.163194444445</v>
      </c>
      <c r="K3324">
        <v>1464653696</v>
      </c>
      <c r="L3324" s="15">
        <f>(((K3324/60)/60)/24)+DATE(1970,1,1)</f>
        <v>42521.010370370372</v>
      </c>
      <c r="M3324" s="10">
        <f t="shared" si="103"/>
        <v>2016</v>
      </c>
      <c r="N3324" t="b">
        <v>0</v>
      </c>
      <c r="O3324">
        <v>23</v>
      </c>
      <c r="P3324" t="b">
        <v>1</v>
      </c>
      <c r="Q3324" t="s">
        <v>8269</v>
      </c>
      <c r="R3324">
        <f>ROUND(E3324/D3324*100,0)</f>
        <v>102</v>
      </c>
      <c r="S3324">
        <f>IFERROR(ROUND(E3324/O3324,2),0)</f>
        <v>145.65</v>
      </c>
      <c r="T3324" s="11" t="s">
        <v>8308</v>
      </c>
      <c r="U3324" t="s">
        <v>8309</v>
      </c>
    </row>
    <row r="3325" spans="1:21" ht="43.2" x14ac:dyDescent="0.3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5">
        <f t="shared" si="102"/>
        <v>42638.36583333333</v>
      </c>
      <c r="K3325">
        <v>1472201208</v>
      </c>
      <c r="L3325" s="15">
        <f>(((K3325/60)/60)/24)+DATE(1970,1,1)</f>
        <v>42608.36583333333</v>
      </c>
      <c r="M3325" s="10">
        <f t="shared" si="103"/>
        <v>2016</v>
      </c>
      <c r="N3325" t="b">
        <v>0</v>
      </c>
      <c r="O3325">
        <v>49</v>
      </c>
      <c r="P3325" t="b">
        <v>1</v>
      </c>
      <c r="Q3325" t="s">
        <v>8269</v>
      </c>
      <c r="R3325">
        <f>ROUND(E3325/D3325*100,0)</f>
        <v>126</v>
      </c>
      <c r="S3325">
        <f>IFERROR(ROUND(E3325/O3325,2),0)</f>
        <v>25.69</v>
      </c>
      <c r="T3325" s="11" t="s">
        <v>8308</v>
      </c>
      <c r="U3325" t="s">
        <v>8309</v>
      </c>
    </row>
    <row r="3326" spans="1:21" ht="43.2" x14ac:dyDescent="0.3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5">
        <f t="shared" si="102"/>
        <v>42526.58321759259</v>
      </c>
      <c r="K3326">
        <v>1463925590</v>
      </c>
      <c r="L3326" s="15">
        <f>(((K3326/60)/60)/24)+DATE(1970,1,1)</f>
        <v>42512.58321759259</v>
      </c>
      <c r="M3326" s="10">
        <f t="shared" si="103"/>
        <v>2016</v>
      </c>
      <c r="N3326" t="b">
        <v>0</v>
      </c>
      <c r="O3326">
        <v>10</v>
      </c>
      <c r="P3326" t="b">
        <v>1</v>
      </c>
      <c r="Q3326" t="s">
        <v>8269</v>
      </c>
      <c r="R3326">
        <f>ROUND(E3326/D3326*100,0)</f>
        <v>102</v>
      </c>
      <c r="S3326">
        <f>IFERROR(ROUND(E3326/O3326,2),0)</f>
        <v>152.5</v>
      </c>
      <c r="T3326" s="11" t="s">
        <v>8308</v>
      </c>
      <c r="U3326" t="s">
        <v>8309</v>
      </c>
    </row>
    <row r="3327" spans="1:21" ht="43.2" x14ac:dyDescent="0.3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5">
        <f t="shared" si="102"/>
        <v>42099.743946759263</v>
      </c>
      <c r="K3327">
        <v>1425235877</v>
      </c>
      <c r="L3327" s="15">
        <f>(((K3327/60)/60)/24)+DATE(1970,1,1)</f>
        <v>42064.785613425927</v>
      </c>
      <c r="M3327" s="10">
        <f t="shared" si="103"/>
        <v>2015</v>
      </c>
      <c r="N3327" t="b">
        <v>0</v>
      </c>
      <c r="O3327">
        <v>15</v>
      </c>
      <c r="P3327" t="b">
        <v>1</v>
      </c>
      <c r="Q3327" t="s">
        <v>8269</v>
      </c>
      <c r="R3327">
        <f>ROUND(E3327/D3327*100,0)</f>
        <v>113</v>
      </c>
      <c r="S3327">
        <f>IFERROR(ROUND(E3327/O3327,2),0)</f>
        <v>30</v>
      </c>
      <c r="T3327" s="11" t="s">
        <v>8308</v>
      </c>
      <c r="U3327" t="s">
        <v>8309</v>
      </c>
    </row>
    <row r="3328" spans="1:21" ht="43.2" x14ac:dyDescent="0.3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5">
        <f t="shared" si="102"/>
        <v>42071.67251157407</v>
      </c>
      <c r="K3328">
        <v>1423242505</v>
      </c>
      <c r="L3328" s="15">
        <f>(((K3328/60)/60)/24)+DATE(1970,1,1)</f>
        <v>42041.714178240742</v>
      </c>
      <c r="M3328" s="10">
        <f t="shared" si="103"/>
        <v>2015</v>
      </c>
      <c r="N3328" t="b">
        <v>0</v>
      </c>
      <c r="O3328">
        <v>57</v>
      </c>
      <c r="P3328" t="b">
        <v>1</v>
      </c>
      <c r="Q3328" t="s">
        <v>8269</v>
      </c>
      <c r="R3328">
        <f>ROUND(E3328/D3328*100,0)</f>
        <v>101</v>
      </c>
      <c r="S3328">
        <f>IFERROR(ROUND(E3328/O3328,2),0)</f>
        <v>142.28</v>
      </c>
      <c r="T3328" s="11" t="s">
        <v>8308</v>
      </c>
      <c r="U3328" t="s">
        <v>8309</v>
      </c>
    </row>
    <row r="3329" spans="1:21" ht="43.2" x14ac:dyDescent="0.3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5">
        <f t="shared" si="102"/>
        <v>42498.374606481477</v>
      </c>
      <c r="K3329">
        <v>1460105966</v>
      </c>
      <c r="L3329" s="15">
        <f>(((K3329/60)/60)/24)+DATE(1970,1,1)</f>
        <v>42468.374606481477</v>
      </c>
      <c r="M3329" s="10">
        <f t="shared" si="103"/>
        <v>2016</v>
      </c>
      <c r="N3329" t="b">
        <v>0</v>
      </c>
      <c r="O3329">
        <v>33</v>
      </c>
      <c r="P3329" t="b">
        <v>1</v>
      </c>
      <c r="Q3329" t="s">
        <v>8269</v>
      </c>
      <c r="R3329">
        <f>ROUND(E3329/D3329*100,0)</f>
        <v>101</v>
      </c>
      <c r="S3329">
        <f>IFERROR(ROUND(E3329/O3329,2),0)</f>
        <v>24.55</v>
      </c>
      <c r="T3329" s="11" t="s">
        <v>8308</v>
      </c>
      <c r="U3329" t="s">
        <v>8309</v>
      </c>
    </row>
    <row r="3330" spans="1:21" ht="43.2" x14ac:dyDescent="0.3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5">
        <f t="shared" si="102"/>
        <v>41825.041666666664</v>
      </c>
      <c r="K3330">
        <v>1404308883</v>
      </c>
      <c r="L3330" s="15">
        <f>(((K3330/60)/60)/24)+DATE(1970,1,1)</f>
        <v>41822.57503472222</v>
      </c>
      <c r="M3330" s="10">
        <f t="shared" si="103"/>
        <v>2014</v>
      </c>
      <c r="N3330" t="b">
        <v>0</v>
      </c>
      <c r="O3330">
        <v>9</v>
      </c>
      <c r="P3330" t="b">
        <v>1</v>
      </c>
      <c r="Q3330" t="s">
        <v>8269</v>
      </c>
      <c r="R3330">
        <f>ROUND(E3330/D3330*100,0)</f>
        <v>146</v>
      </c>
      <c r="S3330">
        <f>IFERROR(ROUND(E3330/O3330,2),0)</f>
        <v>292.77999999999997</v>
      </c>
      <c r="T3330" s="11" t="s">
        <v>8308</v>
      </c>
      <c r="U3330" t="s">
        <v>8309</v>
      </c>
    </row>
    <row r="3331" spans="1:21" ht="43.2" x14ac:dyDescent="0.3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5">
        <f t="shared" ref="J3331:J3394" si="104">(((I3331/60)/60)/24)+DATE(1970,1,1)</f>
        <v>41847.958333333336</v>
      </c>
      <c r="K3331">
        <v>1405583108</v>
      </c>
      <c r="L3331" s="15">
        <f>(((K3331/60)/60)/24)+DATE(1970,1,1)</f>
        <v>41837.323009259257</v>
      </c>
      <c r="M3331" s="10">
        <f t="shared" ref="M3331:M3394" si="105">YEAR(L3331)</f>
        <v>2014</v>
      </c>
      <c r="N3331" t="b">
        <v>0</v>
      </c>
      <c r="O3331">
        <v>26</v>
      </c>
      <c r="P3331" t="b">
        <v>1</v>
      </c>
      <c r="Q3331" t="s">
        <v>8269</v>
      </c>
      <c r="R3331">
        <f>ROUND(E3331/D3331*100,0)</f>
        <v>117</v>
      </c>
      <c r="S3331">
        <f>IFERROR(ROUND(E3331/O3331,2),0)</f>
        <v>44.92</v>
      </c>
      <c r="T3331" s="11" t="s">
        <v>8308</v>
      </c>
      <c r="U3331" t="s">
        <v>8309</v>
      </c>
    </row>
    <row r="3332" spans="1:21" ht="43.2" x14ac:dyDescent="0.3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5">
        <f t="shared" si="104"/>
        <v>42095.845694444448</v>
      </c>
      <c r="K3332">
        <v>1425331068</v>
      </c>
      <c r="L3332" s="15">
        <f>(((K3332/60)/60)/24)+DATE(1970,1,1)</f>
        <v>42065.887361111112</v>
      </c>
      <c r="M3332" s="10">
        <f t="shared" si="105"/>
        <v>2015</v>
      </c>
      <c r="N3332" t="b">
        <v>0</v>
      </c>
      <c r="O3332">
        <v>69</v>
      </c>
      <c r="P3332" t="b">
        <v>1</v>
      </c>
      <c r="Q3332" t="s">
        <v>8269</v>
      </c>
      <c r="R3332">
        <f>ROUND(E3332/D3332*100,0)</f>
        <v>106</v>
      </c>
      <c r="S3332">
        <f>IFERROR(ROUND(E3332/O3332,2),0)</f>
        <v>23.1</v>
      </c>
      <c r="T3332" s="11" t="s">
        <v>8308</v>
      </c>
      <c r="U3332" t="s">
        <v>8309</v>
      </c>
    </row>
    <row r="3333" spans="1:21" ht="43.2" x14ac:dyDescent="0.3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5">
        <f t="shared" si="104"/>
        <v>42283.697754629626</v>
      </c>
      <c r="K3333">
        <v>1441125886</v>
      </c>
      <c r="L3333" s="15">
        <f>(((K3333/60)/60)/24)+DATE(1970,1,1)</f>
        <v>42248.697754629626</v>
      </c>
      <c r="M3333" s="10">
        <f t="shared" si="105"/>
        <v>2015</v>
      </c>
      <c r="N3333" t="b">
        <v>0</v>
      </c>
      <c r="O3333">
        <v>65</v>
      </c>
      <c r="P3333" t="b">
        <v>1</v>
      </c>
      <c r="Q3333" t="s">
        <v>8269</v>
      </c>
      <c r="R3333">
        <f>ROUND(E3333/D3333*100,0)</f>
        <v>105</v>
      </c>
      <c r="S3333">
        <f>IFERROR(ROUND(E3333/O3333,2),0)</f>
        <v>80.400000000000006</v>
      </c>
      <c r="T3333" s="11" t="s">
        <v>8308</v>
      </c>
      <c r="U3333" t="s">
        <v>8309</v>
      </c>
    </row>
    <row r="3334" spans="1:21" ht="43.2" x14ac:dyDescent="0.3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5">
        <f t="shared" si="104"/>
        <v>41839.860300925924</v>
      </c>
      <c r="K3334">
        <v>1403210330</v>
      </c>
      <c r="L3334" s="15">
        <f>(((K3334/60)/60)/24)+DATE(1970,1,1)</f>
        <v>41809.860300925924</v>
      </c>
      <c r="M3334" s="10">
        <f t="shared" si="105"/>
        <v>2014</v>
      </c>
      <c r="N3334" t="b">
        <v>0</v>
      </c>
      <c r="O3334">
        <v>83</v>
      </c>
      <c r="P3334" t="b">
        <v>1</v>
      </c>
      <c r="Q3334" t="s">
        <v>8269</v>
      </c>
      <c r="R3334">
        <f>ROUND(E3334/D3334*100,0)</f>
        <v>100</v>
      </c>
      <c r="S3334">
        <f>IFERROR(ROUND(E3334/O3334,2),0)</f>
        <v>72.290000000000006</v>
      </c>
      <c r="T3334" s="11" t="s">
        <v>8308</v>
      </c>
      <c r="U3334" t="s">
        <v>8309</v>
      </c>
    </row>
    <row r="3335" spans="1:21" ht="43.2" x14ac:dyDescent="0.3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5">
        <f t="shared" si="104"/>
        <v>42170.676851851851</v>
      </c>
      <c r="K3335">
        <v>1432484080</v>
      </c>
      <c r="L3335" s="15">
        <f>(((K3335/60)/60)/24)+DATE(1970,1,1)</f>
        <v>42148.676851851851</v>
      </c>
      <c r="M3335" s="10">
        <f t="shared" si="105"/>
        <v>2015</v>
      </c>
      <c r="N3335" t="b">
        <v>0</v>
      </c>
      <c r="O3335">
        <v>111</v>
      </c>
      <c r="P3335" t="b">
        <v>1</v>
      </c>
      <c r="Q3335" t="s">
        <v>8269</v>
      </c>
      <c r="R3335">
        <f>ROUND(E3335/D3335*100,0)</f>
        <v>105</v>
      </c>
      <c r="S3335">
        <f>IFERROR(ROUND(E3335/O3335,2),0)</f>
        <v>32.97</v>
      </c>
      <c r="T3335" s="11" t="s">
        <v>8308</v>
      </c>
      <c r="U3335" t="s">
        <v>8309</v>
      </c>
    </row>
    <row r="3336" spans="1:21" ht="28.8" x14ac:dyDescent="0.3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5">
        <f t="shared" si="104"/>
        <v>42215.521087962959</v>
      </c>
      <c r="K3336">
        <v>1435667422</v>
      </c>
      <c r="L3336" s="15">
        <f>(((K3336/60)/60)/24)+DATE(1970,1,1)</f>
        <v>42185.521087962959</v>
      </c>
      <c r="M3336" s="10">
        <f t="shared" si="105"/>
        <v>2015</v>
      </c>
      <c r="N3336" t="b">
        <v>0</v>
      </c>
      <c r="O3336">
        <v>46</v>
      </c>
      <c r="P3336" t="b">
        <v>1</v>
      </c>
      <c r="Q3336" t="s">
        <v>8269</v>
      </c>
      <c r="R3336">
        <f>ROUND(E3336/D3336*100,0)</f>
        <v>139</v>
      </c>
      <c r="S3336">
        <f>IFERROR(ROUND(E3336/O3336,2),0)</f>
        <v>116.65</v>
      </c>
      <c r="T3336" s="11" t="s">
        <v>8308</v>
      </c>
      <c r="U3336" t="s">
        <v>8309</v>
      </c>
    </row>
    <row r="3337" spans="1:21" ht="43.2" x14ac:dyDescent="0.3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5">
        <f t="shared" si="104"/>
        <v>41854.958333333336</v>
      </c>
      <c r="K3337">
        <v>1404749446</v>
      </c>
      <c r="L3337" s="15">
        <f>(((K3337/60)/60)/24)+DATE(1970,1,1)</f>
        <v>41827.674143518518</v>
      </c>
      <c r="M3337" s="10">
        <f t="shared" si="105"/>
        <v>2014</v>
      </c>
      <c r="N3337" t="b">
        <v>0</v>
      </c>
      <c r="O3337">
        <v>63</v>
      </c>
      <c r="P3337" t="b">
        <v>1</v>
      </c>
      <c r="Q3337" t="s">
        <v>8269</v>
      </c>
      <c r="R3337">
        <f>ROUND(E3337/D3337*100,0)</f>
        <v>100</v>
      </c>
      <c r="S3337">
        <f>IFERROR(ROUND(E3337/O3337,2),0)</f>
        <v>79.62</v>
      </c>
      <c r="T3337" s="11" t="s">
        <v>8308</v>
      </c>
      <c r="U3337" t="s">
        <v>8309</v>
      </c>
    </row>
    <row r="3338" spans="1:21" ht="43.2" x14ac:dyDescent="0.3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5">
        <f t="shared" si="104"/>
        <v>42465.35701388889</v>
      </c>
      <c r="K3338">
        <v>1457429646</v>
      </c>
      <c r="L3338" s="15">
        <f>(((K3338/60)/60)/24)+DATE(1970,1,1)</f>
        <v>42437.398680555561</v>
      </c>
      <c r="M3338" s="10">
        <f t="shared" si="105"/>
        <v>2016</v>
      </c>
      <c r="N3338" t="b">
        <v>0</v>
      </c>
      <c r="O3338">
        <v>9</v>
      </c>
      <c r="P3338" t="b">
        <v>1</v>
      </c>
      <c r="Q3338" t="s">
        <v>8269</v>
      </c>
      <c r="R3338">
        <f>ROUND(E3338/D3338*100,0)</f>
        <v>100</v>
      </c>
      <c r="S3338">
        <f>IFERROR(ROUND(E3338/O3338,2),0)</f>
        <v>27.78</v>
      </c>
      <c r="T3338" s="11" t="s">
        <v>8308</v>
      </c>
      <c r="U3338" t="s">
        <v>8309</v>
      </c>
    </row>
    <row r="3339" spans="1:21" ht="43.2" x14ac:dyDescent="0.3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5">
        <f t="shared" si="104"/>
        <v>41922.875</v>
      </c>
      <c r="K3339">
        <v>1411109167</v>
      </c>
      <c r="L3339" s="15">
        <f>(((K3339/60)/60)/24)+DATE(1970,1,1)</f>
        <v>41901.282025462962</v>
      </c>
      <c r="M3339" s="10">
        <f t="shared" si="105"/>
        <v>2014</v>
      </c>
      <c r="N3339" t="b">
        <v>0</v>
      </c>
      <c r="O3339">
        <v>34</v>
      </c>
      <c r="P3339" t="b">
        <v>1</v>
      </c>
      <c r="Q3339" t="s">
        <v>8269</v>
      </c>
      <c r="R3339">
        <f>ROUND(E3339/D3339*100,0)</f>
        <v>110</v>
      </c>
      <c r="S3339">
        <f>IFERROR(ROUND(E3339/O3339,2),0)</f>
        <v>81.03</v>
      </c>
      <c r="T3339" s="11" t="s">
        <v>8308</v>
      </c>
      <c r="U3339" t="s">
        <v>8309</v>
      </c>
    </row>
    <row r="3340" spans="1:21" ht="28.8" x14ac:dyDescent="0.3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5">
        <f t="shared" si="104"/>
        <v>42790.574999999997</v>
      </c>
      <c r="K3340">
        <v>1486129680</v>
      </c>
      <c r="L3340" s="15">
        <f>(((K3340/60)/60)/24)+DATE(1970,1,1)</f>
        <v>42769.574999999997</v>
      </c>
      <c r="M3340" s="10">
        <f t="shared" si="105"/>
        <v>2017</v>
      </c>
      <c r="N3340" t="b">
        <v>0</v>
      </c>
      <c r="O3340">
        <v>112</v>
      </c>
      <c r="P3340" t="b">
        <v>1</v>
      </c>
      <c r="Q3340" t="s">
        <v>8269</v>
      </c>
      <c r="R3340">
        <f>ROUND(E3340/D3340*100,0)</f>
        <v>102</v>
      </c>
      <c r="S3340">
        <f>IFERROR(ROUND(E3340/O3340,2),0)</f>
        <v>136.85</v>
      </c>
      <c r="T3340" s="11" t="s">
        <v>8308</v>
      </c>
      <c r="U3340" t="s">
        <v>8309</v>
      </c>
    </row>
    <row r="3341" spans="1:21" ht="43.2" x14ac:dyDescent="0.3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5">
        <f t="shared" si="104"/>
        <v>42579.665717592594</v>
      </c>
      <c r="K3341">
        <v>1467129518</v>
      </c>
      <c r="L3341" s="15">
        <f>(((K3341/60)/60)/24)+DATE(1970,1,1)</f>
        <v>42549.665717592594</v>
      </c>
      <c r="M3341" s="10">
        <f t="shared" si="105"/>
        <v>2016</v>
      </c>
      <c r="N3341" t="b">
        <v>0</v>
      </c>
      <c r="O3341">
        <v>47</v>
      </c>
      <c r="P3341" t="b">
        <v>1</v>
      </c>
      <c r="Q3341" t="s">
        <v>8269</v>
      </c>
      <c r="R3341">
        <f>ROUND(E3341/D3341*100,0)</f>
        <v>104</v>
      </c>
      <c r="S3341">
        <f>IFERROR(ROUND(E3341/O3341,2),0)</f>
        <v>177.62</v>
      </c>
      <c r="T3341" s="11" t="s">
        <v>8308</v>
      </c>
      <c r="U3341" t="s">
        <v>8309</v>
      </c>
    </row>
    <row r="3342" spans="1:21" ht="43.2" x14ac:dyDescent="0.3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5">
        <f t="shared" si="104"/>
        <v>42710.974004629628</v>
      </c>
      <c r="K3342">
        <v>1478906554</v>
      </c>
      <c r="L3342" s="15">
        <f>(((K3342/60)/60)/24)+DATE(1970,1,1)</f>
        <v>42685.974004629628</v>
      </c>
      <c r="M3342" s="10">
        <f t="shared" si="105"/>
        <v>2016</v>
      </c>
      <c r="N3342" t="b">
        <v>0</v>
      </c>
      <c r="O3342">
        <v>38</v>
      </c>
      <c r="P3342" t="b">
        <v>1</v>
      </c>
      <c r="Q3342" t="s">
        <v>8269</v>
      </c>
      <c r="R3342">
        <f>ROUND(E3342/D3342*100,0)</f>
        <v>138</v>
      </c>
      <c r="S3342">
        <f>IFERROR(ROUND(E3342/O3342,2),0)</f>
        <v>109.08</v>
      </c>
      <c r="T3342" s="11" t="s">
        <v>8308</v>
      </c>
      <c r="U3342" t="s">
        <v>8309</v>
      </c>
    </row>
    <row r="3343" spans="1:21" ht="43.2" x14ac:dyDescent="0.3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5">
        <f t="shared" si="104"/>
        <v>42533.708333333328</v>
      </c>
      <c r="K3343">
        <v>1463771421</v>
      </c>
      <c r="L3343" s="15">
        <f>(((K3343/60)/60)/24)+DATE(1970,1,1)</f>
        <v>42510.798854166671</v>
      </c>
      <c r="M3343" s="10">
        <f t="shared" si="105"/>
        <v>2016</v>
      </c>
      <c r="N3343" t="b">
        <v>0</v>
      </c>
      <c r="O3343">
        <v>28</v>
      </c>
      <c r="P3343" t="b">
        <v>1</v>
      </c>
      <c r="Q3343" t="s">
        <v>8269</v>
      </c>
      <c r="R3343">
        <f>ROUND(E3343/D3343*100,0)</f>
        <v>100</v>
      </c>
      <c r="S3343">
        <f>IFERROR(ROUND(E3343/O3343,2),0)</f>
        <v>119.64</v>
      </c>
      <c r="T3343" s="11" t="s">
        <v>8308</v>
      </c>
      <c r="U3343" t="s">
        <v>8309</v>
      </c>
    </row>
    <row r="3344" spans="1:21" ht="43.2" x14ac:dyDescent="0.3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5">
        <f t="shared" si="104"/>
        <v>42095.207638888889</v>
      </c>
      <c r="K3344">
        <v>1425020810</v>
      </c>
      <c r="L3344" s="15">
        <f>(((K3344/60)/60)/24)+DATE(1970,1,1)</f>
        <v>42062.296412037031</v>
      </c>
      <c r="M3344" s="10">
        <f t="shared" si="105"/>
        <v>2015</v>
      </c>
      <c r="N3344" t="b">
        <v>0</v>
      </c>
      <c r="O3344">
        <v>78</v>
      </c>
      <c r="P3344" t="b">
        <v>1</v>
      </c>
      <c r="Q3344" t="s">
        <v>8269</v>
      </c>
      <c r="R3344">
        <f>ROUND(E3344/D3344*100,0)</f>
        <v>102</v>
      </c>
      <c r="S3344">
        <f>IFERROR(ROUND(E3344/O3344,2),0)</f>
        <v>78.209999999999994</v>
      </c>
      <c r="T3344" s="11" t="s">
        <v>8308</v>
      </c>
      <c r="U3344" t="s">
        <v>8309</v>
      </c>
    </row>
    <row r="3345" spans="1:21" ht="43.2" x14ac:dyDescent="0.3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5">
        <f t="shared" si="104"/>
        <v>42473.554166666669</v>
      </c>
      <c r="K3345">
        <v>1458770384</v>
      </c>
      <c r="L3345" s="15">
        <f>(((K3345/60)/60)/24)+DATE(1970,1,1)</f>
        <v>42452.916481481487</v>
      </c>
      <c r="M3345" s="10">
        <f t="shared" si="105"/>
        <v>2016</v>
      </c>
      <c r="N3345" t="b">
        <v>0</v>
      </c>
      <c r="O3345">
        <v>23</v>
      </c>
      <c r="P3345" t="b">
        <v>1</v>
      </c>
      <c r="Q3345" t="s">
        <v>8269</v>
      </c>
      <c r="R3345">
        <f>ROUND(E3345/D3345*100,0)</f>
        <v>171</v>
      </c>
      <c r="S3345">
        <f>IFERROR(ROUND(E3345/O3345,2),0)</f>
        <v>52.17</v>
      </c>
      <c r="T3345" s="11" t="s">
        <v>8308</v>
      </c>
      <c r="U3345" t="s">
        <v>8309</v>
      </c>
    </row>
    <row r="3346" spans="1:21" ht="43.2" x14ac:dyDescent="0.3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5">
        <f t="shared" si="104"/>
        <v>41881.200150462959</v>
      </c>
      <c r="K3346">
        <v>1406782093</v>
      </c>
      <c r="L3346" s="15">
        <f>(((K3346/60)/60)/24)+DATE(1970,1,1)</f>
        <v>41851.200150462959</v>
      </c>
      <c r="M3346" s="10">
        <f t="shared" si="105"/>
        <v>2014</v>
      </c>
      <c r="N3346" t="b">
        <v>0</v>
      </c>
      <c r="O3346">
        <v>40</v>
      </c>
      <c r="P3346" t="b">
        <v>1</v>
      </c>
      <c r="Q3346" t="s">
        <v>8269</v>
      </c>
      <c r="R3346">
        <f>ROUND(E3346/D3346*100,0)</f>
        <v>101</v>
      </c>
      <c r="S3346">
        <f>IFERROR(ROUND(E3346/O3346,2),0)</f>
        <v>114.13</v>
      </c>
      <c r="T3346" s="11" t="s">
        <v>8308</v>
      </c>
      <c r="U3346" t="s">
        <v>8309</v>
      </c>
    </row>
    <row r="3347" spans="1:21" ht="43.2" x14ac:dyDescent="0.3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5">
        <f t="shared" si="104"/>
        <v>42112.025694444441</v>
      </c>
      <c r="K3347">
        <v>1424226768</v>
      </c>
      <c r="L3347" s="15">
        <f>(((K3347/60)/60)/24)+DATE(1970,1,1)</f>
        <v>42053.106111111112</v>
      </c>
      <c r="M3347" s="10">
        <f t="shared" si="105"/>
        <v>2015</v>
      </c>
      <c r="N3347" t="b">
        <v>0</v>
      </c>
      <c r="O3347">
        <v>13</v>
      </c>
      <c r="P3347" t="b">
        <v>1</v>
      </c>
      <c r="Q3347" t="s">
        <v>8269</v>
      </c>
      <c r="R3347">
        <f>ROUND(E3347/D3347*100,0)</f>
        <v>130</v>
      </c>
      <c r="S3347">
        <f>IFERROR(ROUND(E3347/O3347,2),0)</f>
        <v>50</v>
      </c>
      <c r="T3347" s="11" t="s">
        <v>8308</v>
      </c>
      <c r="U3347" t="s">
        <v>8309</v>
      </c>
    </row>
    <row r="3348" spans="1:21" ht="43.2" x14ac:dyDescent="0.3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5">
        <f t="shared" si="104"/>
        <v>42061.024421296301</v>
      </c>
      <c r="K3348">
        <v>1424306110</v>
      </c>
      <c r="L3348" s="15">
        <f>(((K3348/60)/60)/24)+DATE(1970,1,1)</f>
        <v>42054.024421296301</v>
      </c>
      <c r="M3348" s="10">
        <f t="shared" si="105"/>
        <v>2015</v>
      </c>
      <c r="N3348" t="b">
        <v>0</v>
      </c>
      <c r="O3348">
        <v>18</v>
      </c>
      <c r="P3348" t="b">
        <v>1</v>
      </c>
      <c r="Q3348" t="s">
        <v>8269</v>
      </c>
      <c r="R3348">
        <f>ROUND(E3348/D3348*100,0)</f>
        <v>110</v>
      </c>
      <c r="S3348">
        <f>IFERROR(ROUND(E3348/O3348,2),0)</f>
        <v>91.67</v>
      </c>
      <c r="T3348" s="11" t="s">
        <v>8308</v>
      </c>
      <c r="U3348" t="s">
        <v>8309</v>
      </c>
    </row>
    <row r="3349" spans="1:21" ht="57.6" x14ac:dyDescent="0.3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5">
        <f t="shared" si="104"/>
        <v>42498.875</v>
      </c>
      <c r="K3349">
        <v>1461503654</v>
      </c>
      <c r="L3349" s="15">
        <f>(((K3349/60)/60)/24)+DATE(1970,1,1)</f>
        <v>42484.551550925928</v>
      </c>
      <c r="M3349" s="10">
        <f t="shared" si="105"/>
        <v>2016</v>
      </c>
      <c r="N3349" t="b">
        <v>0</v>
      </c>
      <c r="O3349">
        <v>22</v>
      </c>
      <c r="P3349" t="b">
        <v>1</v>
      </c>
      <c r="Q3349" t="s">
        <v>8269</v>
      </c>
      <c r="R3349">
        <f>ROUND(E3349/D3349*100,0)</f>
        <v>119</v>
      </c>
      <c r="S3349">
        <f>IFERROR(ROUND(E3349/O3349,2),0)</f>
        <v>108.59</v>
      </c>
      <c r="T3349" s="11" t="s">
        <v>8308</v>
      </c>
      <c r="U3349" t="s">
        <v>8309</v>
      </c>
    </row>
    <row r="3350" spans="1:21" ht="43.2" x14ac:dyDescent="0.3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5">
        <f t="shared" si="104"/>
        <v>42490.165972222225</v>
      </c>
      <c r="K3350">
        <v>1459949080</v>
      </c>
      <c r="L3350" s="15">
        <f>(((K3350/60)/60)/24)+DATE(1970,1,1)</f>
        <v>42466.558796296296</v>
      </c>
      <c r="M3350" s="10">
        <f t="shared" si="105"/>
        <v>2016</v>
      </c>
      <c r="N3350" t="b">
        <v>0</v>
      </c>
      <c r="O3350">
        <v>79</v>
      </c>
      <c r="P3350" t="b">
        <v>1</v>
      </c>
      <c r="Q3350" t="s">
        <v>8269</v>
      </c>
      <c r="R3350">
        <f>ROUND(E3350/D3350*100,0)</f>
        <v>100</v>
      </c>
      <c r="S3350">
        <f>IFERROR(ROUND(E3350/O3350,2),0)</f>
        <v>69.819999999999993</v>
      </c>
      <c r="T3350" s="11" t="s">
        <v>8308</v>
      </c>
      <c r="U3350" t="s">
        <v>8309</v>
      </c>
    </row>
    <row r="3351" spans="1:21" ht="43.2" x14ac:dyDescent="0.3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5">
        <f t="shared" si="104"/>
        <v>42534.708333333328</v>
      </c>
      <c r="K3351">
        <v>1463971172</v>
      </c>
      <c r="L3351" s="15">
        <f>(((K3351/60)/60)/24)+DATE(1970,1,1)</f>
        <v>42513.110787037032</v>
      </c>
      <c r="M3351" s="10">
        <f t="shared" si="105"/>
        <v>2016</v>
      </c>
      <c r="N3351" t="b">
        <v>0</v>
      </c>
      <c r="O3351">
        <v>14</v>
      </c>
      <c r="P3351" t="b">
        <v>1</v>
      </c>
      <c r="Q3351" t="s">
        <v>8269</v>
      </c>
      <c r="R3351">
        <f>ROUND(E3351/D3351*100,0)</f>
        <v>153</v>
      </c>
      <c r="S3351">
        <f>IFERROR(ROUND(E3351/O3351,2),0)</f>
        <v>109.57</v>
      </c>
      <c r="T3351" s="11" t="s">
        <v>8308</v>
      </c>
      <c r="U3351" t="s">
        <v>8309</v>
      </c>
    </row>
    <row r="3352" spans="1:21" ht="57.6" x14ac:dyDescent="0.3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5">
        <f t="shared" si="104"/>
        <v>42337.958333333328</v>
      </c>
      <c r="K3352">
        <v>1445791811</v>
      </c>
      <c r="L3352" s="15">
        <f>(((K3352/60)/60)/24)+DATE(1970,1,1)</f>
        <v>42302.701516203699</v>
      </c>
      <c r="M3352" s="10">
        <f t="shared" si="105"/>
        <v>2015</v>
      </c>
      <c r="N3352" t="b">
        <v>0</v>
      </c>
      <c r="O3352">
        <v>51</v>
      </c>
      <c r="P3352" t="b">
        <v>1</v>
      </c>
      <c r="Q3352" t="s">
        <v>8269</v>
      </c>
      <c r="R3352">
        <f>ROUND(E3352/D3352*100,0)</f>
        <v>104</v>
      </c>
      <c r="S3352">
        <f>IFERROR(ROUND(E3352/O3352,2),0)</f>
        <v>71.67</v>
      </c>
      <c r="T3352" s="11" t="s">
        <v>8308</v>
      </c>
      <c r="U3352" t="s">
        <v>8309</v>
      </c>
    </row>
    <row r="3353" spans="1:21" ht="43.2" x14ac:dyDescent="0.3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5">
        <f t="shared" si="104"/>
        <v>41843.458333333336</v>
      </c>
      <c r="K3353">
        <v>1402910965</v>
      </c>
      <c r="L3353" s="15">
        <f>(((K3353/60)/60)/24)+DATE(1970,1,1)</f>
        <v>41806.395428240743</v>
      </c>
      <c r="M3353" s="10">
        <f t="shared" si="105"/>
        <v>2014</v>
      </c>
      <c r="N3353" t="b">
        <v>0</v>
      </c>
      <c r="O3353">
        <v>54</v>
      </c>
      <c r="P3353" t="b">
        <v>1</v>
      </c>
      <c r="Q3353" t="s">
        <v>8269</v>
      </c>
      <c r="R3353">
        <f>ROUND(E3353/D3353*100,0)</f>
        <v>101</v>
      </c>
      <c r="S3353">
        <f>IFERROR(ROUND(E3353/O3353,2),0)</f>
        <v>93.61</v>
      </c>
      <c r="T3353" s="11" t="s">
        <v>8308</v>
      </c>
      <c r="U3353" t="s">
        <v>8309</v>
      </c>
    </row>
    <row r="3354" spans="1:21" ht="43.2" x14ac:dyDescent="0.3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5">
        <f t="shared" si="104"/>
        <v>42552.958333333328</v>
      </c>
      <c r="K3354">
        <v>1462492178</v>
      </c>
      <c r="L3354" s="15">
        <f>(((K3354/60)/60)/24)+DATE(1970,1,1)</f>
        <v>42495.992800925931</v>
      </c>
      <c r="M3354" s="10">
        <f t="shared" si="105"/>
        <v>2016</v>
      </c>
      <c r="N3354" t="b">
        <v>0</v>
      </c>
      <c r="O3354">
        <v>70</v>
      </c>
      <c r="P3354" t="b">
        <v>1</v>
      </c>
      <c r="Q3354" t="s">
        <v>8269</v>
      </c>
      <c r="R3354">
        <f>ROUND(E3354/D3354*100,0)</f>
        <v>108</v>
      </c>
      <c r="S3354">
        <f>IFERROR(ROUND(E3354/O3354,2),0)</f>
        <v>76.8</v>
      </c>
      <c r="T3354" s="11" t="s">
        <v>8308</v>
      </c>
      <c r="U3354" t="s">
        <v>8309</v>
      </c>
    </row>
    <row r="3355" spans="1:21" ht="43.2" x14ac:dyDescent="0.3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5">
        <f t="shared" si="104"/>
        <v>42492.958333333328</v>
      </c>
      <c r="K3355">
        <v>1461061350</v>
      </c>
      <c r="L3355" s="15">
        <f>(((K3355/60)/60)/24)+DATE(1970,1,1)</f>
        <v>42479.432291666672</v>
      </c>
      <c r="M3355" s="10">
        <f t="shared" si="105"/>
        <v>2016</v>
      </c>
      <c r="N3355" t="b">
        <v>0</v>
      </c>
      <c r="O3355">
        <v>44</v>
      </c>
      <c r="P3355" t="b">
        <v>1</v>
      </c>
      <c r="Q3355" t="s">
        <v>8269</v>
      </c>
      <c r="R3355">
        <f>ROUND(E3355/D3355*100,0)</f>
        <v>315</v>
      </c>
      <c r="S3355">
        <f>IFERROR(ROUND(E3355/O3355,2),0)</f>
        <v>35.799999999999997</v>
      </c>
      <c r="T3355" s="11" t="s">
        <v>8308</v>
      </c>
      <c r="U3355" t="s">
        <v>8309</v>
      </c>
    </row>
    <row r="3356" spans="1:21" ht="28.8" x14ac:dyDescent="0.3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5">
        <f t="shared" si="104"/>
        <v>42306.167361111111</v>
      </c>
      <c r="K3356">
        <v>1443029206</v>
      </c>
      <c r="L3356" s="15">
        <f>(((K3356/60)/60)/24)+DATE(1970,1,1)</f>
        <v>42270.7269212963</v>
      </c>
      <c r="M3356" s="10">
        <f t="shared" si="105"/>
        <v>2015</v>
      </c>
      <c r="N3356" t="b">
        <v>0</v>
      </c>
      <c r="O3356">
        <v>55</v>
      </c>
      <c r="P3356" t="b">
        <v>1</v>
      </c>
      <c r="Q3356" t="s">
        <v>8269</v>
      </c>
      <c r="R3356">
        <f>ROUND(E3356/D3356*100,0)</f>
        <v>102</v>
      </c>
      <c r="S3356">
        <f>IFERROR(ROUND(E3356/O3356,2),0)</f>
        <v>55.6</v>
      </c>
      <c r="T3356" s="11" t="s">
        <v>8308</v>
      </c>
      <c r="U3356" t="s">
        <v>8309</v>
      </c>
    </row>
    <row r="3357" spans="1:21" ht="43.2" x14ac:dyDescent="0.3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5">
        <f t="shared" si="104"/>
        <v>42500.470138888893</v>
      </c>
      <c r="K3357">
        <v>1461941527</v>
      </c>
      <c r="L3357" s="15">
        <f>(((K3357/60)/60)/24)+DATE(1970,1,1)</f>
        <v>42489.619525462964</v>
      </c>
      <c r="M3357" s="10">
        <f t="shared" si="105"/>
        <v>2016</v>
      </c>
      <c r="N3357" t="b">
        <v>0</v>
      </c>
      <c r="O3357">
        <v>15</v>
      </c>
      <c r="P3357" t="b">
        <v>1</v>
      </c>
      <c r="Q3357" t="s">
        <v>8269</v>
      </c>
      <c r="R3357">
        <f>ROUND(E3357/D3357*100,0)</f>
        <v>126</v>
      </c>
      <c r="S3357">
        <f>IFERROR(ROUND(E3357/O3357,2),0)</f>
        <v>147.33000000000001</v>
      </c>
      <c r="T3357" s="11" t="s">
        <v>8308</v>
      </c>
      <c r="U3357" t="s">
        <v>8309</v>
      </c>
    </row>
    <row r="3358" spans="1:21" ht="43.2" x14ac:dyDescent="0.3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5">
        <f t="shared" si="104"/>
        <v>42566.815648148149</v>
      </c>
      <c r="K3358">
        <v>1466019272</v>
      </c>
      <c r="L3358" s="15">
        <f>(((K3358/60)/60)/24)+DATE(1970,1,1)</f>
        <v>42536.815648148149</v>
      </c>
      <c r="M3358" s="10">
        <f t="shared" si="105"/>
        <v>2016</v>
      </c>
      <c r="N3358" t="b">
        <v>0</v>
      </c>
      <c r="O3358">
        <v>27</v>
      </c>
      <c r="P3358" t="b">
        <v>1</v>
      </c>
      <c r="Q3358" t="s">
        <v>8269</v>
      </c>
      <c r="R3358">
        <f>ROUND(E3358/D3358*100,0)</f>
        <v>101</v>
      </c>
      <c r="S3358">
        <f>IFERROR(ROUND(E3358/O3358,2),0)</f>
        <v>56.33</v>
      </c>
      <c r="T3358" s="11" t="s">
        <v>8308</v>
      </c>
      <c r="U3358" t="s">
        <v>8309</v>
      </c>
    </row>
    <row r="3359" spans="1:21" ht="43.2" x14ac:dyDescent="0.3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5">
        <f t="shared" si="104"/>
        <v>41852.417939814812</v>
      </c>
      <c r="K3359">
        <v>1404295310</v>
      </c>
      <c r="L3359" s="15">
        <f>(((K3359/60)/60)/24)+DATE(1970,1,1)</f>
        <v>41822.417939814812</v>
      </c>
      <c r="M3359" s="10">
        <f t="shared" si="105"/>
        <v>2014</v>
      </c>
      <c r="N3359" t="b">
        <v>0</v>
      </c>
      <c r="O3359">
        <v>21</v>
      </c>
      <c r="P3359" t="b">
        <v>1</v>
      </c>
      <c r="Q3359" t="s">
        <v>8269</v>
      </c>
      <c r="R3359">
        <f>ROUND(E3359/D3359*100,0)</f>
        <v>101</v>
      </c>
      <c r="S3359">
        <f>IFERROR(ROUND(E3359/O3359,2),0)</f>
        <v>96.19</v>
      </c>
      <c r="T3359" s="11" t="s">
        <v>8308</v>
      </c>
      <c r="U3359" t="s">
        <v>8309</v>
      </c>
    </row>
    <row r="3360" spans="1:21" ht="43.2" x14ac:dyDescent="0.3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5">
        <f t="shared" si="104"/>
        <v>41962.352766203709</v>
      </c>
      <c r="K3360">
        <v>1413790079</v>
      </c>
      <c r="L3360" s="15">
        <f>(((K3360/60)/60)/24)+DATE(1970,1,1)</f>
        <v>41932.311099537037</v>
      </c>
      <c r="M3360" s="10">
        <f t="shared" si="105"/>
        <v>2014</v>
      </c>
      <c r="N3360" t="b">
        <v>0</v>
      </c>
      <c r="O3360">
        <v>162</v>
      </c>
      <c r="P3360" t="b">
        <v>1</v>
      </c>
      <c r="Q3360" t="s">
        <v>8269</v>
      </c>
      <c r="R3360">
        <f>ROUND(E3360/D3360*100,0)</f>
        <v>103</v>
      </c>
      <c r="S3360">
        <f>IFERROR(ROUND(E3360/O3360,2),0)</f>
        <v>63.57</v>
      </c>
      <c r="T3360" s="11" t="s">
        <v>8308</v>
      </c>
      <c r="U3360" t="s">
        <v>8309</v>
      </c>
    </row>
    <row r="3361" spans="1:21" ht="43.2" x14ac:dyDescent="0.3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5">
        <f t="shared" si="104"/>
        <v>42791.057106481487</v>
      </c>
      <c r="K3361">
        <v>1484097734</v>
      </c>
      <c r="L3361" s="15">
        <f>(((K3361/60)/60)/24)+DATE(1970,1,1)</f>
        <v>42746.057106481487</v>
      </c>
      <c r="M3361" s="10">
        <f t="shared" si="105"/>
        <v>2017</v>
      </c>
      <c r="N3361" t="b">
        <v>0</v>
      </c>
      <c r="O3361">
        <v>23</v>
      </c>
      <c r="P3361" t="b">
        <v>1</v>
      </c>
      <c r="Q3361" t="s">
        <v>8269</v>
      </c>
      <c r="R3361">
        <f>ROUND(E3361/D3361*100,0)</f>
        <v>106</v>
      </c>
      <c r="S3361">
        <f>IFERROR(ROUND(E3361/O3361,2),0)</f>
        <v>184.78</v>
      </c>
      <c r="T3361" s="11" t="s">
        <v>8308</v>
      </c>
      <c r="U3361" t="s">
        <v>8309</v>
      </c>
    </row>
    <row r="3362" spans="1:21" ht="28.8" x14ac:dyDescent="0.3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5">
        <f t="shared" si="104"/>
        <v>42718.665972222225</v>
      </c>
      <c r="K3362">
        <v>1479866343</v>
      </c>
      <c r="L3362" s="15">
        <f>(((K3362/60)/60)/24)+DATE(1970,1,1)</f>
        <v>42697.082673611112</v>
      </c>
      <c r="M3362" s="10">
        <f t="shared" si="105"/>
        <v>2016</v>
      </c>
      <c r="N3362" t="b">
        <v>0</v>
      </c>
      <c r="O3362">
        <v>72</v>
      </c>
      <c r="P3362" t="b">
        <v>1</v>
      </c>
      <c r="Q3362" t="s">
        <v>8269</v>
      </c>
      <c r="R3362">
        <f>ROUND(E3362/D3362*100,0)</f>
        <v>101</v>
      </c>
      <c r="S3362">
        <f>IFERROR(ROUND(E3362/O3362,2),0)</f>
        <v>126.72</v>
      </c>
      <c r="T3362" s="11" t="s">
        <v>8308</v>
      </c>
      <c r="U3362" t="s">
        <v>8309</v>
      </c>
    </row>
    <row r="3363" spans="1:21" ht="57.6" x14ac:dyDescent="0.3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5">
        <f t="shared" si="104"/>
        <v>41883.665972222225</v>
      </c>
      <c r="K3363">
        <v>1408062990</v>
      </c>
      <c r="L3363" s="15">
        <f>(((K3363/60)/60)/24)+DATE(1970,1,1)</f>
        <v>41866.025347222225</v>
      </c>
      <c r="M3363" s="10">
        <f t="shared" si="105"/>
        <v>2014</v>
      </c>
      <c r="N3363" t="b">
        <v>0</v>
      </c>
      <c r="O3363">
        <v>68</v>
      </c>
      <c r="P3363" t="b">
        <v>1</v>
      </c>
      <c r="Q3363" t="s">
        <v>8269</v>
      </c>
      <c r="R3363">
        <f>ROUND(E3363/D3363*100,0)</f>
        <v>113</v>
      </c>
      <c r="S3363">
        <f>IFERROR(ROUND(E3363/O3363,2),0)</f>
        <v>83.43</v>
      </c>
      <c r="T3363" s="11" t="s">
        <v>8308</v>
      </c>
      <c r="U3363" t="s">
        <v>8309</v>
      </c>
    </row>
    <row r="3364" spans="1:21" ht="43.2" x14ac:dyDescent="0.3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5">
        <f t="shared" si="104"/>
        <v>42070.204861111109</v>
      </c>
      <c r="K3364">
        <v>1424484717</v>
      </c>
      <c r="L3364" s="15">
        <f>(((K3364/60)/60)/24)+DATE(1970,1,1)</f>
        <v>42056.091631944444</v>
      </c>
      <c r="M3364" s="10">
        <f t="shared" si="105"/>
        <v>2015</v>
      </c>
      <c r="N3364" t="b">
        <v>0</v>
      </c>
      <c r="O3364">
        <v>20</v>
      </c>
      <c r="P3364" t="b">
        <v>1</v>
      </c>
      <c r="Q3364" t="s">
        <v>8269</v>
      </c>
      <c r="R3364">
        <f>ROUND(E3364/D3364*100,0)</f>
        <v>218</v>
      </c>
      <c r="S3364">
        <f>IFERROR(ROUND(E3364/O3364,2),0)</f>
        <v>54.5</v>
      </c>
      <c r="T3364" s="11" t="s">
        <v>8308</v>
      </c>
      <c r="U3364" t="s">
        <v>8309</v>
      </c>
    </row>
    <row r="3365" spans="1:21" ht="43.2" x14ac:dyDescent="0.3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5">
        <f t="shared" si="104"/>
        <v>41870.666666666664</v>
      </c>
      <c r="K3365">
        <v>1406831445</v>
      </c>
      <c r="L3365" s="15">
        <f>(((K3365/60)/60)/24)+DATE(1970,1,1)</f>
        <v>41851.771354166667</v>
      </c>
      <c r="M3365" s="10">
        <f t="shared" si="105"/>
        <v>2014</v>
      </c>
      <c r="N3365" t="b">
        <v>0</v>
      </c>
      <c r="O3365">
        <v>26</v>
      </c>
      <c r="P3365" t="b">
        <v>1</v>
      </c>
      <c r="Q3365" t="s">
        <v>8269</v>
      </c>
      <c r="R3365">
        <f>ROUND(E3365/D3365*100,0)</f>
        <v>101</v>
      </c>
      <c r="S3365">
        <f>IFERROR(ROUND(E3365/O3365,2),0)</f>
        <v>302.31</v>
      </c>
      <c r="T3365" s="11" t="s">
        <v>8308</v>
      </c>
      <c r="U3365" t="s">
        <v>8309</v>
      </c>
    </row>
    <row r="3366" spans="1:21" ht="43.2" x14ac:dyDescent="0.3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5">
        <f t="shared" si="104"/>
        <v>42444.875</v>
      </c>
      <c r="K3366">
        <v>1456183649</v>
      </c>
      <c r="L3366" s="15">
        <f>(((K3366/60)/60)/24)+DATE(1970,1,1)</f>
        <v>42422.977418981478</v>
      </c>
      <c r="M3366" s="10">
        <f t="shared" si="105"/>
        <v>2016</v>
      </c>
      <c r="N3366" t="b">
        <v>0</v>
      </c>
      <c r="O3366">
        <v>72</v>
      </c>
      <c r="P3366" t="b">
        <v>1</v>
      </c>
      <c r="Q3366" t="s">
        <v>8269</v>
      </c>
      <c r="R3366">
        <f>ROUND(E3366/D3366*100,0)</f>
        <v>106</v>
      </c>
      <c r="S3366">
        <f>IFERROR(ROUND(E3366/O3366,2),0)</f>
        <v>44.14</v>
      </c>
      <c r="T3366" s="11" t="s">
        <v>8308</v>
      </c>
      <c r="U3366" t="s">
        <v>8309</v>
      </c>
    </row>
    <row r="3367" spans="1:21" ht="43.2" x14ac:dyDescent="0.3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5">
        <f t="shared" si="104"/>
        <v>42351.101759259262</v>
      </c>
      <c r="K3367">
        <v>1447381592</v>
      </c>
      <c r="L3367" s="15">
        <f>(((K3367/60)/60)/24)+DATE(1970,1,1)</f>
        <v>42321.101759259262</v>
      </c>
      <c r="M3367" s="10">
        <f t="shared" si="105"/>
        <v>2015</v>
      </c>
      <c r="N3367" t="b">
        <v>0</v>
      </c>
      <c r="O3367">
        <v>3</v>
      </c>
      <c r="P3367" t="b">
        <v>1</v>
      </c>
      <c r="Q3367" t="s">
        <v>8269</v>
      </c>
      <c r="R3367">
        <f>ROUND(E3367/D3367*100,0)</f>
        <v>104</v>
      </c>
      <c r="S3367">
        <f>IFERROR(ROUND(E3367/O3367,2),0)</f>
        <v>866.67</v>
      </c>
      <c r="T3367" s="11" t="s">
        <v>8308</v>
      </c>
      <c r="U3367" t="s">
        <v>8309</v>
      </c>
    </row>
    <row r="3368" spans="1:21" ht="43.2" x14ac:dyDescent="0.3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5">
        <f t="shared" si="104"/>
        <v>42137.067557870367</v>
      </c>
      <c r="K3368">
        <v>1428889037</v>
      </c>
      <c r="L3368" s="15">
        <f>(((K3368/60)/60)/24)+DATE(1970,1,1)</f>
        <v>42107.067557870367</v>
      </c>
      <c r="M3368" s="10">
        <f t="shared" si="105"/>
        <v>2015</v>
      </c>
      <c r="N3368" t="b">
        <v>0</v>
      </c>
      <c r="O3368">
        <v>18</v>
      </c>
      <c r="P3368" t="b">
        <v>1</v>
      </c>
      <c r="Q3368" t="s">
        <v>8269</v>
      </c>
      <c r="R3368">
        <f>ROUND(E3368/D3368*100,0)</f>
        <v>221</v>
      </c>
      <c r="S3368">
        <f>IFERROR(ROUND(E3368/O3368,2),0)</f>
        <v>61.39</v>
      </c>
      <c r="T3368" s="11" t="s">
        <v>8308</v>
      </c>
      <c r="U3368" t="s">
        <v>8309</v>
      </c>
    </row>
    <row r="3369" spans="1:21" ht="43.2" x14ac:dyDescent="0.3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5">
        <f t="shared" si="104"/>
        <v>42217.933958333335</v>
      </c>
      <c r="K3369">
        <v>1436307894</v>
      </c>
      <c r="L3369" s="15">
        <f>(((K3369/60)/60)/24)+DATE(1970,1,1)</f>
        <v>42192.933958333335</v>
      </c>
      <c r="M3369" s="10">
        <f t="shared" si="105"/>
        <v>2015</v>
      </c>
      <c r="N3369" t="b">
        <v>0</v>
      </c>
      <c r="O3369">
        <v>30</v>
      </c>
      <c r="P3369" t="b">
        <v>1</v>
      </c>
      <c r="Q3369" t="s">
        <v>8269</v>
      </c>
      <c r="R3369">
        <f>ROUND(E3369/D3369*100,0)</f>
        <v>119</v>
      </c>
      <c r="S3369">
        <f>IFERROR(ROUND(E3369/O3369,2),0)</f>
        <v>29.67</v>
      </c>
      <c r="T3369" s="11" t="s">
        <v>8308</v>
      </c>
      <c r="U3369" t="s">
        <v>8309</v>
      </c>
    </row>
    <row r="3370" spans="1:21" ht="43.2" x14ac:dyDescent="0.3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5">
        <f t="shared" si="104"/>
        <v>42005.208333333328</v>
      </c>
      <c r="K3370">
        <v>1416977259</v>
      </c>
      <c r="L3370" s="15">
        <f>(((K3370/60)/60)/24)+DATE(1970,1,1)</f>
        <v>41969.199756944443</v>
      </c>
      <c r="M3370" s="10">
        <f t="shared" si="105"/>
        <v>2014</v>
      </c>
      <c r="N3370" t="b">
        <v>0</v>
      </c>
      <c r="O3370">
        <v>23</v>
      </c>
      <c r="P3370" t="b">
        <v>1</v>
      </c>
      <c r="Q3370" t="s">
        <v>8269</v>
      </c>
      <c r="R3370">
        <f>ROUND(E3370/D3370*100,0)</f>
        <v>105</v>
      </c>
      <c r="S3370">
        <f>IFERROR(ROUND(E3370/O3370,2),0)</f>
        <v>45.48</v>
      </c>
      <c r="T3370" s="11" t="s">
        <v>8308</v>
      </c>
      <c r="U3370" t="s">
        <v>8309</v>
      </c>
    </row>
    <row r="3371" spans="1:21" ht="43.2" x14ac:dyDescent="0.3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5">
        <f t="shared" si="104"/>
        <v>42750.041435185187</v>
      </c>
      <c r="K3371">
        <v>1479257980</v>
      </c>
      <c r="L3371" s="15">
        <f>(((K3371/60)/60)/24)+DATE(1970,1,1)</f>
        <v>42690.041435185187</v>
      </c>
      <c r="M3371" s="10">
        <f t="shared" si="105"/>
        <v>2016</v>
      </c>
      <c r="N3371" t="b">
        <v>0</v>
      </c>
      <c r="O3371">
        <v>54</v>
      </c>
      <c r="P3371" t="b">
        <v>1</v>
      </c>
      <c r="Q3371" t="s">
        <v>8269</v>
      </c>
      <c r="R3371">
        <f>ROUND(E3371/D3371*100,0)</f>
        <v>104</v>
      </c>
      <c r="S3371">
        <f>IFERROR(ROUND(E3371/O3371,2),0)</f>
        <v>96.2</v>
      </c>
      <c r="T3371" s="11" t="s">
        <v>8308</v>
      </c>
      <c r="U3371" t="s">
        <v>8309</v>
      </c>
    </row>
    <row r="3372" spans="1:21" ht="28.8" x14ac:dyDescent="0.3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5">
        <f t="shared" si="104"/>
        <v>42721.333333333328</v>
      </c>
      <c r="K3372">
        <v>1479283285</v>
      </c>
      <c r="L3372" s="15">
        <f>(((K3372/60)/60)/24)+DATE(1970,1,1)</f>
        <v>42690.334317129629</v>
      </c>
      <c r="M3372" s="10">
        <f t="shared" si="105"/>
        <v>2016</v>
      </c>
      <c r="N3372" t="b">
        <v>0</v>
      </c>
      <c r="O3372">
        <v>26</v>
      </c>
      <c r="P3372" t="b">
        <v>1</v>
      </c>
      <c r="Q3372" t="s">
        <v>8269</v>
      </c>
      <c r="R3372">
        <f>ROUND(E3372/D3372*100,0)</f>
        <v>118</v>
      </c>
      <c r="S3372">
        <f>IFERROR(ROUND(E3372/O3372,2),0)</f>
        <v>67.92</v>
      </c>
      <c r="T3372" s="11" t="s">
        <v>8308</v>
      </c>
      <c r="U3372" t="s">
        <v>8309</v>
      </c>
    </row>
    <row r="3373" spans="1:21" ht="28.8" x14ac:dyDescent="0.3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5">
        <f t="shared" si="104"/>
        <v>42340.874594907407</v>
      </c>
      <c r="K3373">
        <v>1446670765</v>
      </c>
      <c r="L3373" s="15">
        <f>(((K3373/60)/60)/24)+DATE(1970,1,1)</f>
        <v>42312.874594907407</v>
      </c>
      <c r="M3373" s="10">
        <f t="shared" si="105"/>
        <v>2015</v>
      </c>
      <c r="N3373" t="b">
        <v>0</v>
      </c>
      <c r="O3373">
        <v>9</v>
      </c>
      <c r="P3373" t="b">
        <v>1</v>
      </c>
      <c r="Q3373" t="s">
        <v>8269</v>
      </c>
      <c r="R3373">
        <f>ROUND(E3373/D3373*100,0)</f>
        <v>139</v>
      </c>
      <c r="S3373">
        <f>IFERROR(ROUND(E3373/O3373,2),0)</f>
        <v>30.78</v>
      </c>
      <c r="T3373" s="11" t="s">
        <v>8308</v>
      </c>
      <c r="U3373" t="s">
        <v>8309</v>
      </c>
    </row>
    <row r="3374" spans="1:21" ht="43.2" x14ac:dyDescent="0.3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5">
        <f t="shared" si="104"/>
        <v>41876.207638888889</v>
      </c>
      <c r="K3374">
        <v>1407157756</v>
      </c>
      <c r="L3374" s="15">
        <f>(((K3374/60)/60)/24)+DATE(1970,1,1)</f>
        <v>41855.548101851848</v>
      </c>
      <c r="M3374" s="10">
        <f t="shared" si="105"/>
        <v>2014</v>
      </c>
      <c r="N3374" t="b">
        <v>0</v>
      </c>
      <c r="O3374">
        <v>27</v>
      </c>
      <c r="P3374" t="b">
        <v>1</v>
      </c>
      <c r="Q3374" t="s">
        <v>8269</v>
      </c>
      <c r="R3374">
        <f>ROUND(E3374/D3374*100,0)</f>
        <v>104</v>
      </c>
      <c r="S3374">
        <f>IFERROR(ROUND(E3374/O3374,2),0)</f>
        <v>38.33</v>
      </c>
      <c r="T3374" s="11" t="s">
        <v>8308</v>
      </c>
      <c r="U3374" t="s">
        <v>8309</v>
      </c>
    </row>
    <row r="3375" spans="1:21" ht="43.2" x14ac:dyDescent="0.3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5">
        <f t="shared" si="104"/>
        <v>42203.666666666672</v>
      </c>
      <c r="K3375">
        <v>1435177840</v>
      </c>
      <c r="L3375" s="15">
        <f>(((K3375/60)/60)/24)+DATE(1970,1,1)</f>
        <v>42179.854629629626</v>
      </c>
      <c r="M3375" s="10">
        <f t="shared" si="105"/>
        <v>2015</v>
      </c>
      <c r="N3375" t="b">
        <v>0</v>
      </c>
      <c r="O3375">
        <v>30</v>
      </c>
      <c r="P3375" t="b">
        <v>1</v>
      </c>
      <c r="Q3375" t="s">
        <v>8269</v>
      </c>
      <c r="R3375">
        <f>ROUND(E3375/D3375*100,0)</f>
        <v>100</v>
      </c>
      <c r="S3375">
        <f>IFERROR(ROUND(E3375/O3375,2),0)</f>
        <v>66.83</v>
      </c>
      <c r="T3375" s="11" t="s">
        <v>8308</v>
      </c>
      <c r="U3375" t="s">
        <v>8309</v>
      </c>
    </row>
    <row r="3376" spans="1:21" ht="43.2" x14ac:dyDescent="0.3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5">
        <f t="shared" si="104"/>
        <v>42305.731666666667</v>
      </c>
      <c r="K3376">
        <v>1443461616</v>
      </c>
      <c r="L3376" s="15">
        <f>(((K3376/60)/60)/24)+DATE(1970,1,1)</f>
        <v>42275.731666666667</v>
      </c>
      <c r="M3376" s="10">
        <f t="shared" si="105"/>
        <v>2015</v>
      </c>
      <c r="N3376" t="b">
        <v>0</v>
      </c>
      <c r="O3376">
        <v>52</v>
      </c>
      <c r="P3376" t="b">
        <v>1</v>
      </c>
      <c r="Q3376" t="s">
        <v>8269</v>
      </c>
      <c r="R3376">
        <f>ROUND(E3376/D3376*100,0)</f>
        <v>107</v>
      </c>
      <c r="S3376">
        <f>IFERROR(ROUND(E3376/O3376,2),0)</f>
        <v>71.73</v>
      </c>
      <c r="T3376" s="11" t="s">
        <v>8308</v>
      </c>
      <c r="U3376" t="s">
        <v>8309</v>
      </c>
    </row>
    <row r="3377" spans="1:21" ht="43.2" x14ac:dyDescent="0.3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5">
        <f t="shared" si="104"/>
        <v>41777.610798611109</v>
      </c>
      <c r="K3377">
        <v>1399387173</v>
      </c>
      <c r="L3377" s="15">
        <f>(((K3377/60)/60)/24)+DATE(1970,1,1)</f>
        <v>41765.610798611109</v>
      </c>
      <c r="M3377" s="10">
        <f t="shared" si="105"/>
        <v>2014</v>
      </c>
      <c r="N3377" t="b">
        <v>0</v>
      </c>
      <c r="O3377">
        <v>17</v>
      </c>
      <c r="P3377" t="b">
        <v>1</v>
      </c>
      <c r="Q3377" t="s">
        <v>8269</v>
      </c>
      <c r="R3377">
        <f>ROUND(E3377/D3377*100,0)</f>
        <v>100</v>
      </c>
      <c r="S3377">
        <f>IFERROR(ROUND(E3377/O3377,2),0)</f>
        <v>176.47</v>
      </c>
      <c r="T3377" s="11" t="s">
        <v>8308</v>
      </c>
      <c r="U3377" t="s">
        <v>8309</v>
      </c>
    </row>
    <row r="3378" spans="1:21" ht="43.2" x14ac:dyDescent="0.3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5">
        <f t="shared" si="104"/>
        <v>42119.659652777773</v>
      </c>
      <c r="K3378">
        <v>1424796594</v>
      </c>
      <c r="L3378" s="15">
        <f>(((K3378/60)/60)/24)+DATE(1970,1,1)</f>
        <v>42059.701319444444</v>
      </c>
      <c r="M3378" s="10">
        <f t="shared" si="105"/>
        <v>2015</v>
      </c>
      <c r="N3378" t="b">
        <v>0</v>
      </c>
      <c r="O3378">
        <v>19</v>
      </c>
      <c r="P3378" t="b">
        <v>1</v>
      </c>
      <c r="Q3378" t="s">
        <v>8269</v>
      </c>
      <c r="R3378">
        <f>ROUND(E3378/D3378*100,0)</f>
        <v>100</v>
      </c>
      <c r="S3378">
        <f>IFERROR(ROUND(E3378/O3378,2),0)</f>
        <v>421.11</v>
      </c>
      <c r="T3378" s="11" t="s">
        <v>8308</v>
      </c>
      <c r="U3378" t="s">
        <v>8309</v>
      </c>
    </row>
    <row r="3379" spans="1:21" ht="43.2" x14ac:dyDescent="0.3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5">
        <f t="shared" si="104"/>
        <v>42083.705555555556</v>
      </c>
      <c r="K3379">
        <v>1424280899</v>
      </c>
      <c r="L3379" s="15">
        <f>(((K3379/60)/60)/24)+DATE(1970,1,1)</f>
        <v>42053.732627314821</v>
      </c>
      <c r="M3379" s="10">
        <f t="shared" si="105"/>
        <v>2015</v>
      </c>
      <c r="N3379" t="b">
        <v>0</v>
      </c>
      <c r="O3379">
        <v>77</v>
      </c>
      <c r="P3379" t="b">
        <v>1</v>
      </c>
      <c r="Q3379" t="s">
        <v>8269</v>
      </c>
      <c r="R3379">
        <f>ROUND(E3379/D3379*100,0)</f>
        <v>101</v>
      </c>
      <c r="S3379">
        <f>IFERROR(ROUND(E3379/O3379,2),0)</f>
        <v>104.99</v>
      </c>
      <c r="T3379" s="11" t="s">
        <v>8308</v>
      </c>
      <c r="U3379" t="s">
        <v>8309</v>
      </c>
    </row>
    <row r="3380" spans="1:21" ht="43.2" x14ac:dyDescent="0.3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5">
        <f t="shared" si="104"/>
        <v>41882.547222222223</v>
      </c>
      <c r="K3380">
        <v>1407400306</v>
      </c>
      <c r="L3380" s="15">
        <f>(((K3380/60)/60)/24)+DATE(1970,1,1)</f>
        <v>41858.355393518519</v>
      </c>
      <c r="M3380" s="10">
        <f t="shared" si="105"/>
        <v>2014</v>
      </c>
      <c r="N3380" t="b">
        <v>0</v>
      </c>
      <c r="O3380">
        <v>21</v>
      </c>
      <c r="P3380" t="b">
        <v>1</v>
      </c>
      <c r="Q3380" t="s">
        <v>8269</v>
      </c>
      <c r="R3380">
        <f>ROUND(E3380/D3380*100,0)</f>
        <v>108</v>
      </c>
      <c r="S3380">
        <f>IFERROR(ROUND(E3380/O3380,2),0)</f>
        <v>28.19</v>
      </c>
      <c r="T3380" s="11" t="s">
        <v>8308</v>
      </c>
      <c r="U3380" t="s">
        <v>8309</v>
      </c>
    </row>
    <row r="3381" spans="1:21" ht="57.6" x14ac:dyDescent="0.3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5">
        <f t="shared" si="104"/>
        <v>42242.958333333328</v>
      </c>
      <c r="K3381">
        <v>1439122800</v>
      </c>
      <c r="L3381" s="15">
        <f>(((K3381/60)/60)/24)+DATE(1970,1,1)</f>
        <v>42225.513888888891</v>
      </c>
      <c r="M3381" s="10">
        <f t="shared" si="105"/>
        <v>2015</v>
      </c>
      <c r="N3381" t="b">
        <v>0</v>
      </c>
      <c r="O3381">
        <v>38</v>
      </c>
      <c r="P3381" t="b">
        <v>1</v>
      </c>
      <c r="Q3381" t="s">
        <v>8269</v>
      </c>
      <c r="R3381">
        <f>ROUND(E3381/D3381*100,0)</f>
        <v>104</v>
      </c>
      <c r="S3381">
        <f>IFERROR(ROUND(E3381/O3381,2),0)</f>
        <v>54.55</v>
      </c>
      <c r="T3381" s="11" t="s">
        <v>8308</v>
      </c>
      <c r="U3381" t="s">
        <v>8309</v>
      </c>
    </row>
    <row r="3382" spans="1:21" ht="57.6" x14ac:dyDescent="0.3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5">
        <f t="shared" si="104"/>
        <v>41972.995115740734</v>
      </c>
      <c r="K3382">
        <v>1414277578</v>
      </c>
      <c r="L3382" s="15">
        <f>(((K3382/60)/60)/24)+DATE(1970,1,1)</f>
        <v>41937.95344907407</v>
      </c>
      <c r="M3382" s="10">
        <f t="shared" si="105"/>
        <v>2014</v>
      </c>
      <c r="N3382" t="b">
        <v>0</v>
      </c>
      <c r="O3382">
        <v>28</v>
      </c>
      <c r="P3382" t="b">
        <v>1</v>
      </c>
      <c r="Q3382" t="s">
        <v>8269</v>
      </c>
      <c r="R3382">
        <f>ROUND(E3382/D3382*100,0)</f>
        <v>104</v>
      </c>
      <c r="S3382">
        <f>IFERROR(ROUND(E3382/O3382,2),0)</f>
        <v>111.89</v>
      </c>
      <c r="T3382" s="11" t="s">
        <v>8308</v>
      </c>
      <c r="U3382" t="s">
        <v>8309</v>
      </c>
    </row>
    <row r="3383" spans="1:21" ht="43.2" x14ac:dyDescent="0.3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5">
        <f t="shared" si="104"/>
        <v>42074.143321759257</v>
      </c>
      <c r="K3383">
        <v>1423455983</v>
      </c>
      <c r="L3383" s="15">
        <f>(((K3383/60)/60)/24)+DATE(1970,1,1)</f>
        <v>42044.184988425928</v>
      </c>
      <c r="M3383" s="10">
        <f t="shared" si="105"/>
        <v>2015</v>
      </c>
      <c r="N3383" t="b">
        <v>0</v>
      </c>
      <c r="O3383">
        <v>48</v>
      </c>
      <c r="P3383" t="b">
        <v>1</v>
      </c>
      <c r="Q3383" t="s">
        <v>8269</v>
      </c>
      <c r="R3383">
        <f>ROUND(E3383/D3383*100,0)</f>
        <v>102</v>
      </c>
      <c r="S3383">
        <f>IFERROR(ROUND(E3383/O3383,2),0)</f>
        <v>85.21</v>
      </c>
      <c r="T3383" s="11" t="s">
        <v>8308</v>
      </c>
      <c r="U3383" t="s">
        <v>8309</v>
      </c>
    </row>
    <row r="3384" spans="1:21" ht="43.2" x14ac:dyDescent="0.3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5">
        <f t="shared" si="104"/>
        <v>42583.957638888889</v>
      </c>
      <c r="K3384">
        <v>1467973256</v>
      </c>
      <c r="L3384" s="15">
        <f>(((K3384/60)/60)/24)+DATE(1970,1,1)</f>
        <v>42559.431203703702</v>
      </c>
      <c r="M3384" s="10">
        <f t="shared" si="105"/>
        <v>2016</v>
      </c>
      <c r="N3384" t="b">
        <v>0</v>
      </c>
      <c r="O3384">
        <v>46</v>
      </c>
      <c r="P3384" t="b">
        <v>1</v>
      </c>
      <c r="Q3384" t="s">
        <v>8269</v>
      </c>
      <c r="R3384">
        <f>ROUND(E3384/D3384*100,0)</f>
        <v>101</v>
      </c>
      <c r="S3384">
        <f>IFERROR(ROUND(E3384/O3384,2),0)</f>
        <v>76.650000000000006</v>
      </c>
      <c r="T3384" s="11" t="s">
        <v>8308</v>
      </c>
      <c r="U3384" t="s">
        <v>8309</v>
      </c>
    </row>
    <row r="3385" spans="1:21" ht="43.2" x14ac:dyDescent="0.3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5">
        <f t="shared" si="104"/>
        <v>42544.782638888893</v>
      </c>
      <c r="K3385">
        <v>1464979620</v>
      </c>
      <c r="L3385" s="15">
        <f>(((K3385/60)/60)/24)+DATE(1970,1,1)</f>
        <v>42524.782638888893</v>
      </c>
      <c r="M3385" s="10">
        <f t="shared" si="105"/>
        <v>2016</v>
      </c>
      <c r="N3385" t="b">
        <v>0</v>
      </c>
      <c r="O3385">
        <v>30</v>
      </c>
      <c r="P3385" t="b">
        <v>1</v>
      </c>
      <c r="Q3385" t="s">
        <v>8269</v>
      </c>
      <c r="R3385">
        <f>ROUND(E3385/D3385*100,0)</f>
        <v>112</v>
      </c>
      <c r="S3385">
        <f>IFERROR(ROUND(E3385/O3385,2),0)</f>
        <v>65.17</v>
      </c>
      <c r="T3385" s="11" t="s">
        <v>8308</v>
      </c>
      <c r="U3385" t="s">
        <v>8309</v>
      </c>
    </row>
    <row r="3386" spans="1:21" ht="43.2" x14ac:dyDescent="0.3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5">
        <f t="shared" si="104"/>
        <v>42329.125</v>
      </c>
      <c r="K3386">
        <v>1444874768</v>
      </c>
      <c r="L3386" s="15">
        <f>(((K3386/60)/60)/24)+DATE(1970,1,1)</f>
        <v>42292.087592592594</v>
      </c>
      <c r="M3386" s="10">
        <f t="shared" si="105"/>
        <v>2015</v>
      </c>
      <c r="N3386" t="b">
        <v>0</v>
      </c>
      <c r="O3386">
        <v>64</v>
      </c>
      <c r="P3386" t="b">
        <v>1</v>
      </c>
      <c r="Q3386" t="s">
        <v>8269</v>
      </c>
      <c r="R3386">
        <f>ROUND(E3386/D3386*100,0)</f>
        <v>100</v>
      </c>
      <c r="S3386">
        <f>IFERROR(ROUND(E3386/O3386,2),0)</f>
        <v>93.76</v>
      </c>
      <c r="T3386" s="11" t="s">
        <v>8308</v>
      </c>
      <c r="U3386" t="s">
        <v>8309</v>
      </c>
    </row>
    <row r="3387" spans="1:21" ht="57.6" x14ac:dyDescent="0.3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5">
        <f t="shared" si="104"/>
        <v>41983.8675</v>
      </c>
      <c r="K3387">
        <v>1415652552</v>
      </c>
      <c r="L3387" s="15">
        <f>(((K3387/60)/60)/24)+DATE(1970,1,1)</f>
        <v>41953.8675</v>
      </c>
      <c r="M3387" s="10">
        <f t="shared" si="105"/>
        <v>2014</v>
      </c>
      <c r="N3387" t="b">
        <v>0</v>
      </c>
      <c r="O3387">
        <v>15</v>
      </c>
      <c r="P3387" t="b">
        <v>1</v>
      </c>
      <c r="Q3387" t="s">
        <v>8269</v>
      </c>
      <c r="R3387">
        <f>ROUND(E3387/D3387*100,0)</f>
        <v>100</v>
      </c>
      <c r="S3387">
        <f>IFERROR(ROUND(E3387/O3387,2),0)</f>
        <v>133.33000000000001</v>
      </c>
      <c r="T3387" s="11" t="s">
        <v>8308</v>
      </c>
      <c r="U3387" t="s">
        <v>8309</v>
      </c>
    </row>
    <row r="3388" spans="1:21" ht="43.2" x14ac:dyDescent="0.3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5">
        <f t="shared" si="104"/>
        <v>41976.644745370373</v>
      </c>
      <c r="K3388">
        <v>1415028506</v>
      </c>
      <c r="L3388" s="15">
        <f>(((K3388/60)/60)/24)+DATE(1970,1,1)</f>
        <v>41946.644745370373</v>
      </c>
      <c r="M3388" s="10">
        <f t="shared" si="105"/>
        <v>2014</v>
      </c>
      <c r="N3388" t="b">
        <v>0</v>
      </c>
      <c r="O3388">
        <v>41</v>
      </c>
      <c r="P3388" t="b">
        <v>1</v>
      </c>
      <c r="Q3388" t="s">
        <v>8269</v>
      </c>
      <c r="R3388">
        <f>ROUND(E3388/D3388*100,0)</f>
        <v>105</v>
      </c>
      <c r="S3388">
        <f>IFERROR(ROUND(E3388/O3388,2),0)</f>
        <v>51.22</v>
      </c>
      <c r="T3388" s="11" t="s">
        <v>8308</v>
      </c>
      <c r="U3388" t="s">
        <v>8309</v>
      </c>
    </row>
    <row r="3389" spans="1:21" ht="57.6" x14ac:dyDescent="0.3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5">
        <f t="shared" si="104"/>
        <v>41987.762592592597</v>
      </c>
      <c r="K3389">
        <v>1415125088</v>
      </c>
      <c r="L3389" s="15">
        <f>(((K3389/60)/60)/24)+DATE(1970,1,1)</f>
        <v>41947.762592592589</v>
      </c>
      <c r="M3389" s="10">
        <f t="shared" si="105"/>
        <v>2014</v>
      </c>
      <c r="N3389" t="b">
        <v>0</v>
      </c>
      <c r="O3389">
        <v>35</v>
      </c>
      <c r="P3389" t="b">
        <v>1</v>
      </c>
      <c r="Q3389" t="s">
        <v>8269</v>
      </c>
      <c r="R3389">
        <f>ROUND(E3389/D3389*100,0)</f>
        <v>117</v>
      </c>
      <c r="S3389">
        <f>IFERROR(ROUND(E3389/O3389,2),0)</f>
        <v>100.17</v>
      </c>
      <c r="T3389" s="11" t="s">
        <v>8308</v>
      </c>
      <c r="U3389" t="s">
        <v>8309</v>
      </c>
    </row>
    <row r="3390" spans="1:21" ht="57.6" x14ac:dyDescent="0.3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5">
        <f t="shared" si="104"/>
        <v>42173.461122685185</v>
      </c>
      <c r="K3390">
        <v>1432033441</v>
      </c>
      <c r="L3390" s="15">
        <f>(((K3390/60)/60)/24)+DATE(1970,1,1)</f>
        <v>42143.461122685185</v>
      </c>
      <c r="M3390" s="10">
        <f t="shared" si="105"/>
        <v>2015</v>
      </c>
      <c r="N3390" t="b">
        <v>0</v>
      </c>
      <c r="O3390">
        <v>45</v>
      </c>
      <c r="P3390" t="b">
        <v>1</v>
      </c>
      <c r="Q3390" t="s">
        <v>8269</v>
      </c>
      <c r="R3390">
        <f>ROUND(E3390/D3390*100,0)</f>
        <v>104</v>
      </c>
      <c r="S3390">
        <f>IFERROR(ROUND(E3390/O3390,2),0)</f>
        <v>34.6</v>
      </c>
      <c r="T3390" s="11" t="s">
        <v>8308</v>
      </c>
      <c r="U3390" t="s">
        <v>8309</v>
      </c>
    </row>
    <row r="3391" spans="1:21" ht="43.2" x14ac:dyDescent="0.3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5">
        <f t="shared" si="104"/>
        <v>42524.563449074078</v>
      </c>
      <c r="K3391">
        <v>1462368682</v>
      </c>
      <c r="L3391" s="15">
        <f>(((K3391/60)/60)/24)+DATE(1970,1,1)</f>
        <v>42494.563449074078</v>
      </c>
      <c r="M3391" s="10">
        <f t="shared" si="105"/>
        <v>2016</v>
      </c>
      <c r="N3391" t="b">
        <v>0</v>
      </c>
      <c r="O3391">
        <v>62</v>
      </c>
      <c r="P3391" t="b">
        <v>1</v>
      </c>
      <c r="Q3391" t="s">
        <v>8269</v>
      </c>
      <c r="R3391">
        <f>ROUND(E3391/D3391*100,0)</f>
        <v>115</v>
      </c>
      <c r="S3391">
        <f>IFERROR(ROUND(E3391/O3391,2),0)</f>
        <v>184.68</v>
      </c>
      <c r="T3391" s="11" t="s">
        <v>8308</v>
      </c>
      <c r="U3391" t="s">
        <v>8309</v>
      </c>
    </row>
    <row r="3392" spans="1:21" ht="57.6" x14ac:dyDescent="0.3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5">
        <f t="shared" si="104"/>
        <v>41830.774826388886</v>
      </c>
      <c r="K3392">
        <v>1403721345</v>
      </c>
      <c r="L3392" s="15">
        <f>(((K3392/60)/60)/24)+DATE(1970,1,1)</f>
        <v>41815.774826388886</v>
      </c>
      <c r="M3392" s="10">
        <f t="shared" si="105"/>
        <v>2014</v>
      </c>
      <c r="N3392" t="b">
        <v>0</v>
      </c>
      <c r="O3392">
        <v>22</v>
      </c>
      <c r="P3392" t="b">
        <v>1</v>
      </c>
      <c r="Q3392" t="s">
        <v>8269</v>
      </c>
      <c r="R3392">
        <f>ROUND(E3392/D3392*100,0)</f>
        <v>102</v>
      </c>
      <c r="S3392">
        <f>IFERROR(ROUND(E3392/O3392,2),0)</f>
        <v>69.819999999999993</v>
      </c>
      <c r="T3392" s="11" t="s">
        <v>8308</v>
      </c>
      <c r="U3392" t="s">
        <v>8309</v>
      </c>
    </row>
    <row r="3393" spans="1:21" ht="43.2" x14ac:dyDescent="0.3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5">
        <f t="shared" si="104"/>
        <v>41859.936111111114</v>
      </c>
      <c r="K3393">
        <v>1404997548</v>
      </c>
      <c r="L3393" s="15">
        <f>(((K3393/60)/60)/24)+DATE(1970,1,1)</f>
        <v>41830.545694444445</v>
      </c>
      <c r="M3393" s="10">
        <f t="shared" si="105"/>
        <v>2014</v>
      </c>
      <c r="N3393" t="b">
        <v>0</v>
      </c>
      <c r="O3393">
        <v>18</v>
      </c>
      <c r="P3393" t="b">
        <v>1</v>
      </c>
      <c r="Q3393" t="s">
        <v>8269</v>
      </c>
      <c r="R3393">
        <f>ROUND(E3393/D3393*100,0)</f>
        <v>223</v>
      </c>
      <c r="S3393">
        <f>IFERROR(ROUND(E3393/O3393,2),0)</f>
        <v>61.94</v>
      </c>
      <c r="T3393" s="11" t="s">
        <v>8308</v>
      </c>
      <c r="U3393" t="s">
        <v>8309</v>
      </c>
    </row>
    <row r="3394" spans="1:21" ht="57.6" x14ac:dyDescent="0.3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5">
        <f t="shared" si="104"/>
        <v>42496.845543981486</v>
      </c>
      <c r="K3394">
        <v>1458245855</v>
      </c>
      <c r="L3394" s="15">
        <f>(((K3394/60)/60)/24)+DATE(1970,1,1)</f>
        <v>42446.845543981486</v>
      </c>
      <c r="M3394" s="10">
        <f t="shared" si="105"/>
        <v>2016</v>
      </c>
      <c r="N3394" t="b">
        <v>0</v>
      </c>
      <c r="O3394">
        <v>12</v>
      </c>
      <c r="P3394" t="b">
        <v>1</v>
      </c>
      <c r="Q3394" t="s">
        <v>8269</v>
      </c>
      <c r="R3394">
        <f>ROUND(E3394/D3394*100,0)</f>
        <v>100</v>
      </c>
      <c r="S3394">
        <f>IFERROR(ROUND(E3394/O3394,2),0)</f>
        <v>41.67</v>
      </c>
      <c r="T3394" s="11" t="s">
        <v>8308</v>
      </c>
      <c r="U3394" t="s">
        <v>8309</v>
      </c>
    </row>
    <row r="3395" spans="1:21" ht="43.2" x14ac:dyDescent="0.3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5">
        <f t="shared" ref="J3395:J3458" si="106">(((I3395/60)/60)/24)+DATE(1970,1,1)</f>
        <v>41949.031944444447</v>
      </c>
      <c r="K3395">
        <v>1413065230</v>
      </c>
      <c r="L3395" s="15">
        <f>(((K3395/60)/60)/24)+DATE(1970,1,1)</f>
        <v>41923.921643518523</v>
      </c>
      <c r="M3395" s="10">
        <f t="shared" ref="M3395:M3458" si="107">YEAR(L3395)</f>
        <v>2014</v>
      </c>
      <c r="N3395" t="b">
        <v>0</v>
      </c>
      <c r="O3395">
        <v>44</v>
      </c>
      <c r="P3395" t="b">
        <v>1</v>
      </c>
      <c r="Q3395" t="s">
        <v>8269</v>
      </c>
      <c r="R3395">
        <f>ROUND(E3395/D3395*100,0)</f>
        <v>106</v>
      </c>
      <c r="S3395">
        <f>IFERROR(ROUND(E3395/O3395,2),0)</f>
        <v>36.07</v>
      </c>
      <c r="T3395" s="11" t="s">
        <v>8308</v>
      </c>
      <c r="U3395" t="s">
        <v>8309</v>
      </c>
    </row>
    <row r="3396" spans="1:21" ht="43.2" x14ac:dyDescent="0.3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5">
        <f t="shared" si="106"/>
        <v>41847.59542824074</v>
      </c>
      <c r="K3396">
        <v>1403878645</v>
      </c>
      <c r="L3396" s="15">
        <f>(((K3396/60)/60)/24)+DATE(1970,1,1)</f>
        <v>41817.59542824074</v>
      </c>
      <c r="M3396" s="10">
        <f t="shared" si="107"/>
        <v>2014</v>
      </c>
      <c r="N3396" t="b">
        <v>0</v>
      </c>
      <c r="O3396">
        <v>27</v>
      </c>
      <c r="P3396" t="b">
        <v>1</v>
      </c>
      <c r="Q3396" t="s">
        <v>8269</v>
      </c>
      <c r="R3396">
        <f>ROUND(E3396/D3396*100,0)</f>
        <v>142</v>
      </c>
      <c r="S3396">
        <f>IFERROR(ROUND(E3396/O3396,2),0)</f>
        <v>29</v>
      </c>
      <c r="T3396" s="11" t="s">
        <v>8308</v>
      </c>
      <c r="U3396" t="s">
        <v>8309</v>
      </c>
    </row>
    <row r="3397" spans="1:21" ht="28.8" x14ac:dyDescent="0.3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5">
        <f t="shared" si="106"/>
        <v>42154.756944444445</v>
      </c>
      <c r="K3397">
        <v>1431795944</v>
      </c>
      <c r="L3397" s="15">
        <f>(((K3397/60)/60)/24)+DATE(1970,1,1)</f>
        <v>42140.712314814817</v>
      </c>
      <c r="M3397" s="10">
        <f t="shared" si="107"/>
        <v>2015</v>
      </c>
      <c r="N3397" t="b">
        <v>0</v>
      </c>
      <c r="O3397">
        <v>38</v>
      </c>
      <c r="P3397" t="b">
        <v>1</v>
      </c>
      <c r="Q3397" t="s">
        <v>8269</v>
      </c>
      <c r="R3397">
        <f>ROUND(E3397/D3397*100,0)</f>
        <v>184</v>
      </c>
      <c r="S3397">
        <f>IFERROR(ROUND(E3397/O3397,2),0)</f>
        <v>24.21</v>
      </c>
      <c r="T3397" s="11" t="s">
        <v>8308</v>
      </c>
      <c r="U3397" t="s">
        <v>8309</v>
      </c>
    </row>
    <row r="3398" spans="1:21" ht="43.2" x14ac:dyDescent="0.3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5">
        <f t="shared" si="106"/>
        <v>41791.165972222225</v>
      </c>
      <c r="K3398">
        <v>1399286589</v>
      </c>
      <c r="L3398" s="15">
        <f>(((K3398/60)/60)/24)+DATE(1970,1,1)</f>
        <v>41764.44663194444</v>
      </c>
      <c r="M3398" s="10">
        <f t="shared" si="107"/>
        <v>2014</v>
      </c>
      <c r="N3398" t="b">
        <v>0</v>
      </c>
      <c r="O3398">
        <v>28</v>
      </c>
      <c r="P3398" t="b">
        <v>1</v>
      </c>
      <c r="Q3398" t="s">
        <v>8269</v>
      </c>
      <c r="R3398">
        <f>ROUND(E3398/D3398*100,0)</f>
        <v>104</v>
      </c>
      <c r="S3398">
        <f>IFERROR(ROUND(E3398/O3398,2),0)</f>
        <v>55.89</v>
      </c>
      <c r="T3398" s="11" t="s">
        <v>8308</v>
      </c>
      <c r="U3398" t="s">
        <v>8309</v>
      </c>
    </row>
    <row r="3399" spans="1:21" ht="28.8" x14ac:dyDescent="0.3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5">
        <f t="shared" si="106"/>
        <v>42418.916666666672</v>
      </c>
      <c r="K3399">
        <v>1452338929</v>
      </c>
      <c r="L3399" s="15">
        <f>(((K3399/60)/60)/24)+DATE(1970,1,1)</f>
        <v>42378.478344907402</v>
      </c>
      <c r="M3399" s="10">
        <f t="shared" si="107"/>
        <v>2016</v>
      </c>
      <c r="N3399" t="b">
        <v>0</v>
      </c>
      <c r="O3399">
        <v>24</v>
      </c>
      <c r="P3399" t="b">
        <v>1</v>
      </c>
      <c r="Q3399" t="s">
        <v>8269</v>
      </c>
      <c r="R3399">
        <f>ROUND(E3399/D3399*100,0)</f>
        <v>112</v>
      </c>
      <c r="S3399">
        <f>IFERROR(ROUND(E3399/O3399,2),0)</f>
        <v>11.67</v>
      </c>
      <c r="T3399" s="11" t="s">
        <v>8308</v>
      </c>
      <c r="U3399" t="s">
        <v>8309</v>
      </c>
    </row>
    <row r="3400" spans="1:21" ht="43.2" x14ac:dyDescent="0.3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5">
        <f t="shared" si="106"/>
        <v>41964.708333333328</v>
      </c>
      <c r="K3400">
        <v>1414605776</v>
      </c>
      <c r="L3400" s="15">
        <f>(((K3400/60)/60)/24)+DATE(1970,1,1)</f>
        <v>41941.75203703704</v>
      </c>
      <c r="M3400" s="10">
        <f t="shared" si="107"/>
        <v>2014</v>
      </c>
      <c r="N3400" t="b">
        <v>0</v>
      </c>
      <c r="O3400">
        <v>65</v>
      </c>
      <c r="P3400" t="b">
        <v>1</v>
      </c>
      <c r="Q3400" t="s">
        <v>8269</v>
      </c>
      <c r="R3400">
        <f>ROUND(E3400/D3400*100,0)</f>
        <v>111</v>
      </c>
      <c r="S3400">
        <f>IFERROR(ROUND(E3400/O3400,2),0)</f>
        <v>68.349999999999994</v>
      </c>
      <c r="T3400" s="11" t="s">
        <v>8308</v>
      </c>
      <c r="U3400" t="s">
        <v>8309</v>
      </c>
    </row>
    <row r="3401" spans="1:21" ht="43.2" x14ac:dyDescent="0.3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5">
        <f t="shared" si="106"/>
        <v>42056.920428240745</v>
      </c>
      <c r="K3401">
        <v>1421964325</v>
      </c>
      <c r="L3401" s="15">
        <f>(((K3401/60)/60)/24)+DATE(1970,1,1)</f>
        <v>42026.920428240745</v>
      </c>
      <c r="M3401" s="10">
        <f t="shared" si="107"/>
        <v>2015</v>
      </c>
      <c r="N3401" t="b">
        <v>0</v>
      </c>
      <c r="O3401">
        <v>46</v>
      </c>
      <c r="P3401" t="b">
        <v>1</v>
      </c>
      <c r="Q3401" t="s">
        <v>8269</v>
      </c>
      <c r="R3401">
        <f>ROUND(E3401/D3401*100,0)</f>
        <v>104</v>
      </c>
      <c r="S3401">
        <f>IFERROR(ROUND(E3401/O3401,2),0)</f>
        <v>27.07</v>
      </c>
      <c r="T3401" s="11" t="s">
        <v>8308</v>
      </c>
      <c r="U3401" t="s">
        <v>8309</v>
      </c>
    </row>
    <row r="3402" spans="1:21" ht="43.2" x14ac:dyDescent="0.3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5">
        <f t="shared" si="106"/>
        <v>41879.953865740739</v>
      </c>
      <c r="K3402">
        <v>1405378414</v>
      </c>
      <c r="L3402" s="15">
        <f>(((K3402/60)/60)/24)+DATE(1970,1,1)</f>
        <v>41834.953865740739</v>
      </c>
      <c r="M3402" s="10">
        <f t="shared" si="107"/>
        <v>2014</v>
      </c>
      <c r="N3402" t="b">
        <v>0</v>
      </c>
      <c r="O3402">
        <v>85</v>
      </c>
      <c r="P3402" t="b">
        <v>1</v>
      </c>
      <c r="Q3402" t="s">
        <v>8269</v>
      </c>
      <c r="R3402">
        <f>ROUND(E3402/D3402*100,0)</f>
        <v>100</v>
      </c>
      <c r="S3402">
        <f>IFERROR(ROUND(E3402/O3402,2),0)</f>
        <v>118.13</v>
      </c>
      <c r="T3402" s="11" t="s">
        <v>8308</v>
      </c>
      <c r="U3402" t="s">
        <v>8309</v>
      </c>
    </row>
    <row r="3403" spans="1:21" ht="57.6" x14ac:dyDescent="0.3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5">
        <f t="shared" si="106"/>
        <v>42223.723912037036</v>
      </c>
      <c r="K3403">
        <v>1436376146</v>
      </c>
      <c r="L3403" s="15">
        <f>(((K3403/60)/60)/24)+DATE(1970,1,1)</f>
        <v>42193.723912037036</v>
      </c>
      <c r="M3403" s="10">
        <f t="shared" si="107"/>
        <v>2015</v>
      </c>
      <c r="N3403" t="b">
        <v>0</v>
      </c>
      <c r="O3403">
        <v>66</v>
      </c>
      <c r="P3403" t="b">
        <v>1</v>
      </c>
      <c r="Q3403" t="s">
        <v>8269</v>
      </c>
      <c r="R3403">
        <f>ROUND(E3403/D3403*100,0)</f>
        <v>102</v>
      </c>
      <c r="S3403">
        <f>IFERROR(ROUND(E3403/O3403,2),0)</f>
        <v>44.76</v>
      </c>
      <c r="T3403" s="11" t="s">
        <v>8308</v>
      </c>
      <c r="U3403" t="s">
        <v>8309</v>
      </c>
    </row>
    <row r="3404" spans="1:21" ht="43.2" x14ac:dyDescent="0.3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5">
        <f t="shared" si="106"/>
        <v>42320.104861111111</v>
      </c>
      <c r="K3404">
        <v>1444747843</v>
      </c>
      <c r="L3404" s="15">
        <f>(((K3404/60)/60)/24)+DATE(1970,1,1)</f>
        <v>42290.61855324074</v>
      </c>
      <c r="M3404" s="10">
        <f t="shared" si="107"/>
        <v>2015</v>
      </c>
      <c r="N3404" t="b">
        <v>0</v>
      </c>
      <c r="O3404">
        <v>165</v>
      </c>
      <c r="P3404" t="b">
        <v>1</v>
      </c>
      <c r="Q3404" t="s">
        <v>8269</v>
      </c>
      <c r="R3404">
        <f>ROUND(E3404/D3404*100,0)</f>
        <v>110</v>
      </c>
      <c r="S3404">
        <f>IFERROR(ROUND(E3404/O3404,2),0)</f>
        <v>99.79</v>
      </c>
      <c r="T3404" s="11" t="s">
        <v>8308</v>
      </c>
      <c r="U3404" t="s">
        <v>8309</v>
      </c>
    </row>
    <row r="3405" spans="1:21" ht="43.2" x14ac:dyDescent="0.3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5">
        <f t="shared" si="106"/>
        <v>42180.462083333332</v>
      </c>
      <c r="K3405">
        <v>1432638324</v>
      </c>
      <c r="L3405" s="15">
        <f>(((K3405/60)/60)/24)+DATE(1970,1,1)</f>
        <v>42150.462083333332</v>
      </c>
      <c r="M3405" s="10">
        <f t="shared" si="107"/>
        <v>2015</v>
      </c>
      <c r="N3405" t="b">
        <v>0</v>
      </c>
      <c r="O3405">
        <v>17</v>
      </c>
      <c r="P3405" t="b">
        <v>1</v>
      </c>
      <c r="Q3405" t="s">
        <v>8269</v>
      </c>
      <c r="R3405">
        <f>ROUND(E3405/D3405*100,0)</f>
        <v>100</v>
      </c>
      <c r="S3405">
        <f>IFERROR(ROUND(E3405/O3405,2),0)</f>
        <v>117.65</v>
      </c>
      <c r="T3405" s="11" t="s">
        <v>8308</v>
      </c>
      <c r="U3405" t="s">
        <v>8309</v>
      </c>
    </row>
    <row r="3406" spans="1:21" ht="57.6" x14ac:dyDescent="0.3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5">
        <f t="shared" si="106"/>
        <v>42172.503495370373</v>
      </c>
      <c r="K3406">
        <v>1432814702</v>
      </c>
      <c r="L3406" s="15">
        <f>(((K3406/60)/60)/24)+DATE(1970,1,1)</f>
        <v>42152.503495370373</v>
      </c>
      <c r="M3406" s="10">
        <f t="shared" si="107"/>
        <v>2015</v>
      </c>
      <c r="N3406" t="b">
        <v>0</v>
      </c>
      <c r="O3406">
        <v>3</v>
      </c>
      <c r="P3406" t="b">
        <v>1</v>
      </c>
      <c r="Q3406" t="s">
        <v>8269</v>
      </c>
      <c r="R3406">
        <f>ROUND(E3406/D3406*100,0)</f>
        <v>122</v>
      </c>
      <c r="S3406">
        <f>IFERROR(ROUND(E3406/O3406,2),0)</f>
        <v>203.33</v>
      </c>
      <c r="T3406" s="11" t="s">
        <v>8308</v>
      </c>
      <c r="U3406" t="s">
        <v>8309</v>
      </c>
    </row>
    <row r="3407" spans="1:21" ht="43.2" x14ac:dyDescent="0.3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5">
        <f t="shared" si="106"/>
        <v>42430.999305555553</v>
      </c>
      <c r="K3407">
        <v>1455063886</v>
      </c>
      <c r="L3407" s="15">
        <f>(((K3407/60)/60)/24)+DATE(1970,1,1)</f>
        <v>42410.017199074078</v>
      </c>
      <c r="M3407" s="10">
        <f t="shared" si="107"/>
        <v>2016</v>
      </c>
      <c r="N3407" t="b">
        <v>0</v>
      </c>
      <c r="O3407">
        <v>17</v>
      </c>
      <c r="P3407" t="b">
        <v>1</v>
      </c>
      <c r="Q3407" t="s">
        <v>8269</v>
      </c>
      <c r="R3407">
        <f>ROUND(E3407/D3407*100,0)</f>
        <v>138</v>
      </c>
      <c r="S3407">
        <f>IFERROR(ROUND(E3407/O3407,2),0)</f>
        <v>28.32</v>
      </c>
      <c r="T3407" s="11" t="s">
        <v>8308</v>
      </c>
      <c r="U3407" t="s">
        <v>8309</v>
      </c>
    </row>
    <row r="3408" spans="1:21" ht="43.2" x14ac:dyDescent="0.3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5">
        <f t="shared" si="106"/>
        <v>41836.492777777778</v>
      </c>
      <c r="K3408">
        <v>1401623376</v>
      </c>
      <c r="L3408" s="15">
        <f>(((K3408/60)/60)/24)+DATE(1970,1,1)</f>
        <v>41791.492777777778</v>
      </c>
      <c r="M3408" s="10">
        <f t="shared" si="107"/>
        <v>2014</v>
      </c>
      <c r="N3408" t="b">
        <v>0</v>
      </c>
      <c r="O3408">
        <v>91</v>
      </c>
      <c r="P3408" t="b">
        <v>1</v>
      </c>
      <c r="Q3408" t="s">
        <v>8269</v>
      </c>
      <c r="R3408">
        <f>ROUND(E3408/D3408*100,0)</f>
        <v>100</v>
      </c>
      <c r="S3408">
        <f>IFERROR(ROUND(E3408/O3408,2),0)</f>
        <v>110.23</v>
      </c>
      <c r="T3408" s="11" t="s">
        <v>8308</v>
      </c>
      <c r="U3408" t="s">
        <v>8309</v>
      </c>
    </row>
    <row r="3409" spans="1:21" ht="57.6" x14ac:dyDescent="0.3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5">
        <f t="shared" si="106"/>
        <v>41826.422326388885</v>
      </c>
      <c r="K3409">
        <v>1402049289</v>
      </c>
      <c r="L3409" s="15">
        <f>(((K3409/60)/60)/24)+DATE(1970,1,1)</f>
        <v>41796.422326388885</v>
      </c>
      <c r="M3409" s="10">
        <f t="shared" si="107"/>
        <v>2014</v>
      </c>
      <c r="N3409" t="b">
        <v>0</v>
      </c>
      <c r="O3409">
        <v>67</v>
      </c>
      <c r="P3409" t="b">
        <v>1</v>
      </c>
      <c r="Q3409" t="s">
        <v>8269</v>
      </c>
      <c r="R3409">
        <f>ROUND(E3409/D3409*100,0)</f>
        <v>107</v>
      </c>
      <c r="S3409">
        <f>IFERROR(ROUND(E3409/O3409,2),0)</f>
        <v>31.97</v>
      </c>
      <c r="T3409" s="11" t="s">
        <v>8308</v>
      </c>
      <c r="U3409" t="s">
        <v>8309</v>
      </c>
    </row>
    <row r="3410" spans="1:21" ht="43.2" x14ac:dyDescent="0.3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5">
        <f t="shared" si="106"/>
        <v>41838.991944444446</v>
      </c>
      <c r="K3410">
        <v>1403135304</v>
      </c>
      <c r="L3410" s="15">
        <f>(((K3410/60)/60)/24)+DATE(1970,1,1)</f>
        <v>41808.991944444446</v>
      </c>
      <c r="M3410" s="10">
        <f t="shared" si="107"/>
        <v>2014</v>
      </c>
      <c r="N3410" t="b">
        <v>0</v>
      </c>
      <c r="O3410">
        <v>18</v>
      </c>
      <c r="P3410" t="b">
        <v>1</v>
      </c>
      <c r="Q3410" t="s">
        <v>8269</v>
      </c>
      <c r="R3410">
        <f>ROUND(E3410/D3410*100,0)</f>
        <v>211</v>
      </c>
      <c r="S3410">
        <f>IFERROR(ROUND(E3410/O3410,2),0)</f>
        <v>58.61</v>
      </c>
      <c r="T3410" s="11" t="s">
        <v>8308</v>
      </c>
      <c r="U3410" t="s">
        <v>8309</v>
      </c>
    </row>
    <row r="3411" spans="1:21" ht="43.2" x14ac:dyDescent="0.3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5">
        <f t="shared" si="106"/>
        <v>42582.873611111107</v>
      </c>
      <c r="K3411">
        <v>1466710358</v>
      </c>
      <c r="L3411" s="15">
        <f>(((K3411/60)/60)/24)+DATE(1970,1,1)</f>
        <v>42544.814328703709</v>
      </c>
      <c r="M3411" s="10">
        <f t="shared" si="107"/>
        <v>2016</v>
      </c>
      <c r="N3411" t="b">
        <v>0</v>
      </c>
      <c r="O3411">
        <v>21</v>
      </c>
      <c r="P3411" t="b">
        <v>1</v>
      </c>
      <c r="Q3411" t="s">
        <v>8269</v>
      </c>
      <c r="R3411">
        <f>ROUND(E3411/D3411*100,0)</f>
        <v>124</v>
      </c>
      <c r="S3411">
        <f>IFERROR(ROUND(E3411/O3411,2),0)</f>
        <v>29.43</v>
      </c>
      <c r="T3411" s="11" t="s">
        <v>8308</v>
      </c>
      <c r="U3411" t="s">
        <v>8309</v>
      </c>
    </row>
    <row r="3412" spans="1:21" ht="43.2" x14ac:dyDescent="0.3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5">
        <f t="shared" si="106"/>
        <v>42527.291666666672</v>
      </c>
      <c r="K3412">
        <v>1462841990</v>
      </c>
      <c r="L3412" s="15">
        <f>(((K3412/60)/60)/24)+DATE(1970,1,1)</f>
        <v>42500.041550925926</v>
      </c>
      <c r="M3412" s="10">
        <f t="shared" si="107"/>
        <v>2016</v>
      </c>
      <c r="N3412" t="b">
        <v>0</v>
      </c>
      <c r="O3412">
        <v>40</v>
      </c>
      <c r="P3412" t="b">
        <v>1</v>
      </c>
      <c r="Q3412" t="s">
        <v>8269</v>
      </c>
      <c r="R3412">
        <f>ROUND(E3412/D3412*100,0)</f>
        <v>109</v>
      </c>
      <c r="S3412">
        <f>IFERROR(ROUND(E3412/O3412,2),0)</f>
        <v>81.38</v>
      </c>
      <c r="T3412" s="11" t="s">
        <v>8308</v>
      </c>
      <c r="U3412" t="s">
        <v>8309</v>
      </c>
    </row>
    <row r="3413" spans="1:21" ht="43.2" x14ac:dyDescent="0.3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5">
        <f t="shared" si="106"/>
        <v>42285.022824074069</v>
      </c>
      <c r="K3413">
        <v>1442536372</v>
      </c>
      <c r="L3413" s="15">
        <f>(((K3413/60)/60)/24)+DATE(1970,1,1)</f>
        <v>42265.022824074069</v>
      </c>
      <c r="M3413" s="10">
        <f t="shared" si="107"/>
        <v>2015</v>
      </c>
      <c r="N3413" t="b">
        <v>0</v>
      </c>
      <c r="O3413">
        <v>78</v>
      </c>
      <c r="P3413" t="b">
        <v>1</v>
      </c>
      <c r="Q3413" t="s">
        <v>8269</v>
      </c>
      <c r="R3413">
        <f>ROUND(E3413/D3413*100,0)</f>
        <v>104</v>
      </c>
      <c r="S3413">
        <f>IFERROR(ROUND(E3413/O3413,2),0)</f>
        <v>199.17</v>
      </c>
      <c r="T3413" s="11" t="s">
        <v>8308</v>
      </c>
      <c r="U3413" t="s">
        <v>8309</v>
      </c>
    </row>
    <row r="3414" spans="1:21" ht="43.2" x14ac:dyDescent="0.3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5">
        <f t="shared" si="106"/>
        <v>41909.959050925929</v>
      </c>
      <c r="K3414">
        <v>1409266862</v>
      </c>
      <c r="L3414" s="15">
        <f>(((K3414/60)/60)/24)+DATE(1970,1,1)</f>
        <v>41879.959050925929</v>
      </c>
      <c r="M3414" s="10">
        <f t="shared" si="107"/>
        <v>2014</v>
      </c>
      <c r="N3414" t="b">
        <v>0</v>
      </c>
      <c r="O3414">
        <v>26</v>
      </c>
      <c r="P3414" t="b">
        <v>1</v>
      </c>
      <c r="Q3414" t="s">
        <v>8269</v>
      </c>
      <c r="R3414">
        <f>ROUND(E3414/D3414*100,0)</f>
        <v>100</v>
      </c>
      <c r="S3414">
        <f>IFERROR(ROUND(E3414/O3414,2),0)</f>
        <v>115.38</v>
      </c>
      <c r="T3414" s="11" t="s">
        <v>8308</v>
      </c>
      <c r="U3414" t="s">
        <v>8309</v>
      </c>
    </row>
    <row r="3415" spans="1:21" ht="57.6" x14ac:dyDescent="0.3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5">
        <f t="shared" si="106"/>
        <v>42063.207638888889</v>
      </c>
      <c r="K3415">
        <v>1424280938</v>
      </c>
      <c r="L3415" s="15">
        <f>(((K3415/60)/60)/24)+DATE(1970,1,1)</f>
        <v>42053.733078703706</v>
      </c>
      <c r="M3415" s="10">
        <f t="shared" si="107"/>
        <v>2015</v>
      </c>
      <c r="N3415" t="b">
        <v>0</v>
      </c>
      <c r="O3415">
        <v>14</v>
      </c>
      <c r="P3415" t="b">
        <v>1</v>
      </c>
      <c r="Q3415" t="s">
        <v>8269</v>
      </c>
      <c r="R3415">
        <f>ROUND(E3415/D3415*100,0)</f>
        <v>130</v>
      </c>
      <c r="S3415">
        <f>IFERROR(ROUND(E3415/O3415,2),0)</f>
        <v>46.43</v>
      </c>
      <c r="T3415" s="11" t="s">
        <v>8308</v>
      </c>
      <c r="U3415" t="s">
        <v>8309</v>
      </c>
    </row>
    <row r="3416" spans="1:21" ht="43.2" x14ac:dyDescent="0.3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5">
        <f t="shared" si="106"/>
        <v>42705.332638888889</v>
      </c>
      <c r="K3416">
        <v>1478030325</v>
      </c>
      <c r="L3416" s="15">
        <f>(((K3416/60)/60)/24)+DATE(1970,1,1)</f>
        <v>42675.832465277781</v>
      </c>
      <c r="M3416" s="10">
        <f t="shared" si="107"/>
        <v>2016</v>
      </c>
      <c r="N3416" t="b">
        <v>0</v>
      </c>
      <c r="O3416">
        <v>44</v>
      </c>
      <c r="P3416" t="b">
        <v>1</v>
      </c>
      <c r="Q3416" t="s">
        <v>8269</v>
      </c>
      <c r="R3416">
        <f>ROUND(E3416/D3416*100,0)</f>
        <v>104</v>
      </c>
      <c r="S3416">
        <f>IFERROR(ROUND(E3416/O3416,2),0)</f>
        <v>70.569999999999993</v>
      </c>
      <c r="T3416" s="11" t="s">
        <v>8308</v>
      </c>
      <c r="U3416" t="s">
        <v>8309</v>
      </c>
    </row>
    <row r="3417" spans="1:21" ht="43.2" x14ac:dyDescent="0.3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5">
        <f t="shared" si="106"/>
        <v>42477.979166666672</v>
      </c>
      <c r="K3417">
        <v>1459999656</v>
      </c>
      <c r="L3417" s="15">
        <f>(((K3417/60)/60)/24)+DATE(1970,1,1)</f>
        <v>42467.144166666665</v>
      </c>
      <c r="M3417" s="10">
        <f t="shared" si="107"/>
        <v>2016</v>
      </c>
      <c r="N3417" t="b">
        <v>0</v>
      </c>
      <c r="O3417">
        <v>9</v>
      </c>
      <c r="P3417" t="b">
        <v>1</v>
      </c>
      <c r="Q3417" t="s">
        <v>8269</v>
      </c>
      <c r="R3417">
        <f>ROUND(E3417/D3417*100,0)</f>
        <v>100</v>
      </c>
      <c r="S3417">
        <f>IFERROR(ROUND(E3417/O3417,2),0)</f>
        <v>22.22</v>
      </c>
      <c r="T3417" s="11" t="s">
        <v>8308</v>
      </c>
      <c r="U3417" t="s">
        <v>8309</v>
      </c>
    </row>
    <row r="3418" spans="1:21" ht="57.6" x14ac:dyDescent="0.3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5">
        <f t="shared" si="106"/>
        <v>42117.770833333328</v>
      </c>
      <c r="K3418">
        <v>1427363645</v>
      </c>
      <c r="L3418" s="15">
        <f>(((K3418/60)/60)/24)+DATE(1970,1,1)</f>
        <v>42089.412557870368</v>
      </c>
      <c r="M3418" s="10">
        <f t="shared" si="107"/>
        <v>2015</v>
      </c>
      <c r="N3418" t="b">
        <v>0</v>
      </c>
      <c r="O3418">
        <v>30</v>
      </c>
      <c r="P3418" t="b">
        <v>1</v>
      </c>
      <c r="Q3418" t="s">
        <v>8269</v>
      </c>
      <c r="R3418">
        <f>ROUND(E3418/D3418*100,0)</f>
        <v>120</v>
      </c>
      <c r="S3418">
        <f>IFERROR(ROUND(E3418/O3418,2),0)</f>
        <v>159.47</v>
      </c>
      <c r="T3418" s="11" t="s">
        <v>8308</v>
      </c>
      <c r="U3418" t="s">
        <v>8309</v>
      </c>
    </row>
    <row r="3419" spans="1:21" ht="43.2" x14ac:dyDescent="0.3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5">
        <f t="shared" si="106"/>
        <v>41938.029861111114</v>
      </c>
      <c r="K3419">
        <v>1410558948</v>
      </c>
      <c r="L3419" s="15">
        <f>(((K3419/60)/60)/24)+DATE(1970,1,1)</f>
        <v>41894.91375</v>
      </c>
      <c r="M3419" s="10">
        <f t="shared" si="107"/>
        <v>2014</v>
      </c>
      <c r="N3419" t="b">
        <v>0</v>
      </c>
      <c r="O3419">
        <v>45</v>
      </c>
      <c r="P3419" t="b">
        <v>1</v>
      </c>
      <c r="Q3419" t="s">
        <v>8269</v>
      </c>
      <c r="R3419">
        <f>ROUND(E3419/D3419*100,0)</f>
        <v>100</v>
      </c>
      <c r="S3419">
        <f>IFERROR(ROUND(E3419/O3419,2),0)</f>
        <v>37.78</v>
      </c>
      <c r="T3419" s="11" t="s">
        <v>8308</v>
      </c>
      <c r="U3419" t="s">
        <v>8309</v>
      </c>
    </row>
    <row r="3420" spans="1:21" ht="43.2" x14ac:dyDescent="0.3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5">
        <f t="shared" si="106"/>
        <v>41782.83457175926</v>
      </c>
      <c r="K3420">
        <v>1398283307</v>
      </c>
      <c r="L3420" s="15">
        <f>(((K3420/60)/60)/24)+DATE(1970,1,1)</f>
        <v>41752.83457175926</v>
      </c>
      <c r="M3420" s="10">
        <f t="shared" si="107"/>
        <v>2014</v>
      </c>
      <c r="N3420" t="b">
        <v>0</v>
      </c>
      <c r="O3420">
        <v>56</v>
      </c>
      <c r="P3420" t="b">
        <v>1</v>
      </c>
      <c r="Q3420" t="s">
        <v>8269</v>
      </c>
      <c r="R3420">
        <f>ROUND(E3420/D3420*100,0)</f>
        <v>101</v>
      </c>
      <c r="S3420">
        <f>IFERROR(ROUND(E3420/O3420,2),0)</f>
        <v>72.05</v>
      </c>
      <c r="T3420" s="11" t="s">
        <v>8308</v>
      </c>
      <c r="U3420" t="s">
        <v>8309</v>
      </c>
    </row>
    <row r="3421" spans="1:21" ht="57.6" x14ac:dyDescent="0.3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5">
        <f t="shared" si="106"/>
        <v>42466.895833333328</v>
      </c>
      <c r="K3421">
        <v>1458416585</v>
      </c>
      <c r="L3421" s="15">
        <f>(((K3421/60)/60)/24)+DATE(1970,1,1)</f>
        <v>42448.821585648147</v>
      </c>
      <c r="M3421" s="10">
        <f t="shared" si="107"/>
        <v>2016</v>
      </c>
      <c r="N3421" t="b">
        <v>0</v>
      </c>
      <c r="O3421">
        <v>46</v>
      </c>
      <c r="P3421" t="b">
        <v>1</v>
      </c>
      <c r="Q3421" t="s">
        <v>8269</v>
      </c>
      <c r="R3421">
        <f>ROUND(E3421/D3421*100,0)</f>
        <v>107</v>
      </c>
      <c r="S3421">
        <f>IFERROR(ROUND(E3421/O3421,2),0)</f>
        <v>63.7</v>
      </c>
      <c r="T3421" s="11" t="s">
        <v>8308</v>
      </c>
      <c r="U3421" t="s">
        <v>8309</v>
      </c>
    </row>
    <row r="3422" spans="1:21" ht="43.2" x14ac:dyDescent="0.3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5">
        <f t="shared" si="106"/>
        <v>42414</v>
      </c>
      <c r="K3422">
        <v>1454638202</v>
      </c>
      <c r="L3422" s="15">
        <f>(((K3422/60)/60)/24)+DATE(1970,1,1)</f>
        <v>42405.090300925927</v>
      </c>
      <c r="M3422" s="10">
        <f t="shared" si="107"/>
        <v>2016</v>
      </c>
      <c r="N3422" t="b">
        <v>0</v>
      </c>
      <c r="O3422">
        <v>34</v>
      </c>
      <c r="P3422" t="b">
        <v>1</v>
      </c>
      <c r="Q3422" t="s">
        <v>8269</v>
      </c>
      <c r="R3422">
        <f>ROUND(E3422/D3422*100,0)</f>
        <v>138</v>
      </c>
      <c r="S3422">
        <f>IFERROR(ROUND(E3422/O3422,2),0)</f>
        <v>28.41</v>
      </c>
      <c r="T3422" s="11" t="s">
        <v>8308</v>
      </c>
      <c r="U3422" t="s">
        <v>8309</v>
      </c>
    </row>
    <row r="3423" spans="1:21" ht="43.2" x14ac:dyDescent="0.3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5">
        <f t="shared" si="106"/>
        <v>42067.791238425925</v>
      </c>
      <c r="K3423">
        <v>1422903563</v>
      </c>
      <c r="L3423" s="15">
        <f>(((K3423/60)/60)/24)+DATE(1970,1,1)</f>
        <v>42037.791238425925</v>
      </c>
      <c r="M3423" s="10">
        <f t="shared" si="107"/>
        <v>2015</v>
      </c>
      <c r="N3423" t="b">
        <v>0</v>
      </c>
      <c r="O3423">
        <v>98</v>
      </c>
      <c r="P3423" t="b">
        <v>1</v>
      </c>
      <c r="Q3423" t="s">
        <v>8269</v>
      </c>
      <c r="R3423">
        <f>ROUND(E3423/D3423*100,0)</f>
        <v>101</v>
      </c>
      <c r="S3423">
        <f>IFERROR(ROUND(E3423/O3423,2),0)</f>
        <v>103.21</v>
      </c>
      <c r="T3423" s="11" t="s">
        <v>8308</v>
      </c>
      <c r="U3423" t="s">
        <v>8309</v>
      </c>
    </row>
    <row r="3424" spans="1:21" ht="43.2" x14ac:dyDescent="0.3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5">
        <f t="shared" si="106"/>
        <v>42352</v>
      </c>
      <c r="K3424">
        <v>1447594176</v>
      </c>
      <c r="L3424" s="15">
        <f>(((K3424/60)/60)/24)+DATE(1970,1,1)</f>
        <v>42323.562222222223</v>
      </c>
      <c r="M3424" s="10">
        <f t="shared" si="107"/>
        <v>2015</v>
      </c>
      <c r="N3424" t="b">
        <v>0</v>
      </c>
      <c r="O3424">
        <v>46</v>
      </c>
      <c r="P3424" t="b">
        <v>1</v>
      </c>
      <c r="Q3424" t="s">
        <v>8269</v>
      </c>
      <c r="R3424">
        <f>ROUND(E3424/D3424*100,0)</f>
        <v>109</v>
      </c>
      <c r="S3424">
        <f>IFERROR(ROUND(E3424/O3424,2),0)</f>
        <v>71.150000000000006</v>
      </c>
      <c r="T3424" s="11" t="s">
        <v>8308</v>
      </c>
      <c r="U3424" t="s">
        <v>8309</v>
      </c>
    </row>
    <row r="3425" spans="1:21" ht="43.2" x14ac:dyDescent="0.3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5">
        <f t="shared" si="106"/>
        <v>42118.911354166667</v>
      </c>
      <c r="K3425">
        <v>1427320341</v>
      </c>
      <c r="L3425" s="15">
        <f>(((K3425/60)/60)/24)+DATE(1970,1,1)</f>
        <v>42088.911354166667</v>
      </c>
      <c r="M3425" s="10">
        <f t="shared" si="107"/>
        <v>2015</v>
      </c>
      <c r="N3425" t="b">
        <v>0</v>
      </c>
      <c r="O3425">
        <v>10</v>
      </c>
      <c r="P3425" t="b">
        <v>1</v>
      </c>
      <c r="Q3425" t="s">
        <v>8269</v>
      </c>
      <c r="R3425">
        <f>ROUND(E3425/D3425*100,0)</f>
        <v>140</v>
      </c>
      <c r="S3425">
        <f>IFERROR(ROUND(E3425/O3425,2),0)</f>
        <v>35</v>
      </c>
      <c r="T3425" s="11" t="s">
        <v>8308</v>
      </c>
      <c r="U3425" t="s">
        <v>8309</v>
      </c>
    </row>
    <row r="3426" spans="1:21" ht="43.2" x14ac:dyDescent="0.3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5">
        <f t="shared" si="106"/>
        <v>42040.290972222225</v>
      </c>
      <c r="K3426">
        <v>1421252084</v>
      </c>
      <c r="L3426" s="15">
        <f>(((K3426/60)/60)/24)+DATE(1970,1,1)</f>
        <v>42018.676898148144</v>
      </c>
      <c r="M3426" s="10">
        <f t="shared" si="107"/>
        <v>2015</v>
      </c>
      <c r="N3426" t="b">
        <v>0</v>
      </c>
      <c r="O3426">
        <v>76</v>
      </c>
      <c r="P3426" t="b">
        <v>1</v>
      </c>
      <c r="Q3426" t="s">
        <v>8269</v>
      </c>
      <c r="R3426">
        <f>ROUND(E3426/D3426*100,0)</f>
        <v>104</v>
      </c>
      <c r="S3426">
        <f>IFERROR(ROUND(E3426/O3426,2),0)</f>
        <v>81.78</v>
      </c>
      <c r="T3426" s="11" t="s">
        <v>8308</v>
      </c>
      <c r="U3426" t="s">
        <v>8309</v>
      </c>
    </row>
    <row r="3427" spans="1:21" ht="43.2" x14ac:dyDescent="0.3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5">
        <f t="shared" si="106"/>
        <v>41916.617314814815</v>
      </c>
      <c r="K3427">
        <v>1409669336</v>
      </c>
      <c r="L3427" s="15">
        <f>(((K3427/60)/60)/24)+DATE(1970,1,1)</f>
        <v>41884.617314814815</v>
      </c>
      <c r="M3427" s="10">
        <f t="shared" si="107"/>
        <v>2014</v>
      </c>
      <c r="N3427" t="b">
        <v>0</v>
      </c>
      <c r="O3427">
        <v>104</v>
      </c>
      <c r="P3427" t="b">
        <v>1</v>
      </c>
      <c r="Q3427" t="s">
        <v>8269</v>
      </c>
      <c r="R3427">
        <f>ROUND(E3427/D3427*100,0)</f>
        <v>103</v>
      </c>
      <c r="S3427">
        <f>IFERROR(ROUND(E3427/O3427,2),0)</f>
        <v>297.02999999999997</v>
      </c>
      <c r="T3427" s="11" t="s">
        <v>8308</v>
      </c>
      <c r="U3427" t="s">
        <v>8309</v>
      </c>
    </row>
    <row r="3428" spans="1:21" ht="43.2" x14ac:dyDescent="0.3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5">
        <f t="shared" si="106"/>
        <v>41903.083333333336</v>
      </c>
      <c r="K3428">
        <v>1409620903</v>
      </c>
      <c r="L3428" s="15">
        <f>(((K3428/60)/60)/24)+DATE(1970,1,1)</f>
        <v>41884.056747685187</v>
      </c>
      <c r="M3428" s="10">
        <f t="shared" si="107"/>
        <v>2014</v>
      </c>
      <c r="N3428" t="b">
        <v>0</v>
      </c>
      <c r="O3428">
        <v>87</v>
      </c>
      <c r="P3428" t="b">
        <v>1</v>
      </c>
      <c r="Q3428" t="s">
        <v>8269</v>
      </c>
      <c r="R3428">
        <f>ROUND(E3428/D3428*100,0)</f>
        <v>108</v>
      </c>
      <c r="S3428">
        <f>IFERROR(ROUND(E3428/O3428,2),0)</f>
        <v>46.61</v>
      </c>
      <c r="T3428" s="11" t="s">
        <v>8308</v>
      </c>
      <c r="U3428" t="s">
        <v>8309</v>
      </c>
    </row>
    <row r="3429" spans="1:21" ht="43.2" x14ac:dyDescent="0.3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5">
        <f t="shared" si="106"/>
        <v>41822.645277777774</v>
      </c>
      <c r="K3429">
        <v>1401722952</v>
      </c>
      <c r="L3429" s="15">
        <f>(((K3429/60)/60)/24)+DATE(1970,1,1)</f>
        <v>41792.645277777774</v>
      </c>
      <c r="M3429" s="10">
        <f t="shared" si="107"/>
        <v>2014</v>
      </c>
      <c r="N3429" t="b">
        <v>0</v>
      </c>
      <c r="O3429">
        <v>29</v>
      </c>
      <c r="P3429" t="b">
        <v>1</v>
      </c>
      <c r="Q3429" t="s">
        <v>8269</v>
      </c>
      <c r="R3429">
        <f>ROUND(E3429/D3429*100,0)</f>
        <v>100</v>
      </c>
      <c r="S3429">
        <f>IFERROR(ROUND(E3429/O3429,2),0)</f>
        <v>51.72</v>
      </c>
      <c r="T3429" s="11" t="s">
        <v>8308</v>
      </c>
      <c r="U3429" t="s">
        <v>8309</v>
      </c>
    </row>
    <row r="3430" spans="1:21" ht="43.2" x14ac:dyDescent="0.3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5">
        <f t="shared" si="106"/>
        <v>42063.708333333328</v>
      </c>
      <c r="K3430">
        <v>1422983847</v>
      </c>
      <c r="L3430" s="15">
        <f>(((K3430/60)/60)/24)+DATE(1970,1,1)</f>
        <v>42038.720451388886</v>
      </c>
      <c r="M3430" s="10">
        <f t="shared" si="107"/>
        <v>2015</v>
      </c>
      <c r="N3430" t="b">
        <v>0</v>
      </c>
      <c r="O3430">
        <v>51</v>
      </c>
      <c r="P3430" t="b">
        <v>1</v>
      </c>
      <c r="Q3430" t="s">
        <v>8269</v>
      </c>
      <c r="R3430">
        <f>ROUND(E3430/D3430*100,0)</f>
        <v>103</v>
      </c>
      <c r="S3430">
        <f>IFERROR(ROUND(E3430/O3430,2),0)</f>
        <v>40.29</v>
      </c>
      <c r="T3430" s="11" t="s">
        <v>8308</v>
      </c>
      <c r="U3430" t="s">
        <v>8309</v>
      </c>
    </row>
    <row r="3431" spans="1:21" ht="43.2" x14ac:dyDescent="0.3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5">
        <f t="shared" si="106"/>
        <v>42676.021539351852</v>
      </c>
      <c r="K3431">
        <v>1476837061</v>
      </c>
      <c r="L3431" s="15">
        <f>(((K3431/60)/60)/24)+DATE(1970,1,1)</f>
        <v>42662.021539351852</v>
      </c>
      <c r="M3431" s="10">
        <f t="shared" si="107"/>
        <v>2016</v>
      </c>
      <c r="N3431" t="b">
        <v>0</v>
      </c>
      <c r="O3431">
        <v>12</v>
      </c>
      <c r="P3431" t="b">
        <v>1</v>
      </c>
      <c r="Q3431" t="s">
        <v>8269</v>
      </c>
      <c r="R3431">
        <f>ROUND(E3431/D3431*100,0)</f>
        <v>130</v>
      </c>
      <c r="S3431">
        <f>IFERROR(ROUND(E3431/O3431,2),0)</f>
        <v>16.25</v>
      </c>
      <c r="T3431" s="11" t="s">
        <v>8308</v>
      </c>
      <c r="U3431" t="s">
        <v>8309</v>
      </c>
    </row>
    <row r="3432" spans="1:21" ht="43.2" x14ac:dyDescent="0.3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5">
        <f t="shared" si="106"/>
        <v>41850.945613425924</v>
      </c>
      <c r="K3432">
        <v>1404168101</v>
      </c>
      <c r="L3432" s="15">
        <f>(((K3432/60)/60)/24)+DATE(1970,1,1)</f>
        <v>41820.945613425924</v>
      </c>
      <c r="M3432" s="10">
        <f t="shared" si="107"/>
        <v>2014</v>
      </c>
      <c r="N3432" t="b">
        <v>0</v>
      </c>
      <c r="O3432">
        <v>72</v>
      </c>
      <c r="P3432" t="b">
        <v>1</v>
      </c>
      <c r="Q3432" t="s">
        <v>8269</v>
      </c>
      <c r="R3432">
        <f>ROUND(E3432/D3432*100,0)</f>
        <v>109</v>
      </c>
      <c r="S3432">
        <f>IFERROR(ROUND(E3432/O3432,2),0)</f>
        <v>30.15</v>
      </c>
      <c r="T3432" s="11" t="s">
        <v>8308</v>
      </c>
      <c r="U3432" t="s">
        <v>8309</v>
      </c>
    </row>
    <row r="3433" spans="1:21" ht="43.2" x14ac:dyDescent="0.3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5">
        <f t="shared" si="106"/>
        <v>41869.730937500004</v>
      </c>
      <c r="K3433">
        <v>1405791153</v>
      </c>
      <c r="L3433" s="15">
        <f>(((K3433/60)/60)/24)+DATE(1970,1,1)</f>
        <v>41839.730937500004</v>
      </c>
      <c r="M3433" s="10">
        <f t="shared" si="107"/>
        <v>2014</v>
      </c>
      <c r="N3433" t="b">
        <v>0</v>
      </c>
      <c r="O3433">
        <v>21</v>
      </c>
      <c r="P3433" t="b">
        <v>1</v>
      </c>
      <c r="Q3433" t="s">
        <v>8269</v>
      </c>
      <c r="R3433">
        <f>ROUND(E3433/D3433*100,0)</f>
        <v>100</v>
      </c>
      <c r="S3433">
        <f>IFERROR(ROUND(E3433/O3433,2),0)</f>
        <v>95.24</v>
      </c>
      <c r="T3433" s="11" t="s">
        <v>8308</v>
      </c>
      <c r="U3433" t="s">
        <v>8309</v>
      </c>
    </row>
    <row r="3434" spans="1:21" ht="43.2" x14ac:dyDescent="0.3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5">
        <f t="shared" si="106"/>
        <v>42405.916666666672</v>
      </c>
      <c r="K3434">
        <v>1452520614</v>
      </c>
      <c r="L3434" s="15">
        <f>(((K3434/60)/60)/24)+DATE(1970,1,1)</f>
        <v>42380.581180555557</v>
      </c>
      <c r="M3434" s="10">
        <f t="shared" si="107"/>
        <v>2016</v>
      </c>
      <c r="N3434" t="b">
        <v>0</v>
      </c>
      <c r="O3434">
        <v>42</v>
      </c>
      <c r="P3434" t="b">
        <v>1</v>
      </c>
      <c r="Q3434" t="s">
        <v>8269</v>
      </c>
      <c r="R3434">
        <f>ROUND(E3434/D3434*100,0)</f>
        <v>110</v>
      </c>
      <c r="S3434">
        <f>IFERROR(ROUND(E3434/O3434,2),0)</f>
        <v>52.21</v>
      </c>
      <c r="T3434" s="11" t="s">
        <v>8308</v>
      </c>
      <c r="U3434" t="s">
        <v>8309</v>
      </c>
    </row>
    <row r="3435" spans="1:21" ht="43.2" x14ac:dyDescent="0.3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5">
        <f t="shared" si="106"/>
        <v>41807.125</v>
      </c>
      <c r="K3435">
        <v>1400290255</v>
      </c>
      <c r="L3435" s="15">
        <f>(((K3435/60)/60)/24)+DATE(1970,1,1)</f>
        <v>41776.063136574077</v>
      </c>
      <c r="M3435" s="10">
        <f t="shared" si="107"/>
        <v>2014</v>
      </c>
      <c r="N3435" t="b">
        <v>0</v>
      </c>
      <c r="O3435">
        <v>71</v>
      </c>
      <c r="P3435" t="b">
        <v>1</v>
      </c>
      <c r="Q3435" t="s">
        <v>8269</v>
      </c>
      <c r="R3435">
        <f>ROUND(E3435/D3435*100,0)</f>
        <v>100</v>
      </c>
      <c r="S3435">
        <f>IFERROR(ROUND(E3435/O3435,2),0)</f>
        <v>134.15</v>
      </c>
      <c r="T3435" s="11" t="s">
        <v>8308</v>
      </c>
      <c r="U3435" t="s">
        <v>8309</v>
      </c>
    </row>
    <row r="3436" spans="1:21" ht="43.2" x14ac:dyDescent="0.3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5">
        <f t="shared" si="106"/>
        <v>41830.380428240744</v>
      </c>
      <c r="K3436">
        <v>1402391269</v>
      </c>
      <c r="L3436" s="15">
        <f>(((K3436/60)/60)/24)+DATE(1970,1,1)</f>
        <v>41800.380428240744</v>
      </c>
      <c r="M3436" s="10">
        <f t="shared" si="107"/>
        <v>2014</v>
      </c>
      <c r="N3436" t="b">
        <v>0</v>
      </c>
      <c r="O3436">
        <v>168</v>
      </c>
      <c r="P3436" t="b">
        <v>1</v>
      </c>
      <c r="Q3436" t="s">
        <v>8269</v>
      </c>
      <c r="R3436">
        <f>ROUND(E3436/D3436*100,0)</f>
        <v>106</v>
      </c>
      <c r="S3436">
        <f>IFERROR(ROUND(E3436/O3436,2),0)</f>
        <v>62.83</v>
      </c>
      <c r="T3436" s="11" t="s">
        <v>8308</v>
      </c>
      <c r="U3436" t="s">
        <v>8309</v>
      </c>
    </row>
    <row r="3437" spans="1:21" ht="43.2" x14ac:dyDescent="0.3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5">
        <f t="shared" si="106"/>
        <v>42589.125</v>
      </c>
      <c r="K3437">
        <v>1469112493</v>
      </c>
      <c r="L3437" s="15">
        <f>(((K3437/60)/60)/24)+DATE(1970,1,1)</f>
        <v>42572.61681712963</v>
      </c>
      <c r="M3437" s="10">
        <f t="shared" si="107"/>
        <v>2016</v>
      </c>
      <c r="N3437" t="b">
        <v>0</v>
      </c>
      <c r="O3437">
        <v>19</v>
      </c>
      <c r="P3437" t="b">
        <v>1</v>
      </c>
      <c r="Q3437" t="s">
        <v>8269</v>
      </c>
      <c r="R3437">
        <f>ROUND(E3437/D3437*100,0)</f>
        <v>112</v>
      </c>
      <c r="S3437">
        <f>IFERROR(ROUND(E3437/O3437,2),0)</f>
        <v>58.95</v>
      </c>
      <c r="T3437" s="11" t="s">
        <v>8308</v>
      </c>
      <c r="U3437" t="s">
        <v>8309</v>
      </c>
    </row>
    <row r="3438" spans="1:21" ht="43.2" x14ac:dyDescent="0.3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5">
        <f t="shared" si="106"/>
        <v>41872.686111111114</v>
      </c>
      <c r="K3438">
        <v>1406811593</v>
      </c>
      <c r="L3438" s="15">
        <f>(((K3438/60)/60)/24)+DATE(1970,1,1)</f>
        <v>41851.541585648149</v>
      </c>
      <c r="M3438" s="10">
        <f t="shared" si="107"/>
        <v>2014</v>
      </c>
      <c r="N3438" t="b">
        <v>0</v>
      </c>
      <c r="O3438">
        <v>37</v>
      </c>
      <c r="P3438" t="b">
        <v>1</v>
      </c>
      <c r="Q3438" t="s">
        <v>8269</v>
      </c>
      <c r="R3438">
        <f>ROUND(E3438/D3438*100,0)</f>
        <v>106</v>
      </c>
      <c r="S3438">
        <f>IFERROR(ROUND(E3438/O3438,2),0)</f>
        <v>143.11000000000001</v>
      </c>
      <c r="T3438" s="11" t="s">
        <v>8308</v>
      </c>
      <c r="U3438" t="s">
        <v>8309</v>
      </c>
    </row>
    <row r="3439" spans="1:21" ht="57.6" x14ac:dyDescent="0.3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5">
        <f t="shared" si="106"/>
        <v>42235.710879629631</v>
      </c>
      <c r="K3439">
        <v>1437411820</v>
      </c>
      <c r="L3439" s="15">
        <f>(((K3439/60)/60)/24)+DATE(1970,1,1)</f>
        <v>42205.710879629631</v>
      </c>
      <c r="M3439" s="10">
        <f t="shared" si="107"/>
        <v>2015</v>
      </c>
      <c r="N3439" t="b">
        <v>0</v>
      </c>
      <c r="O3439">
        <v>36</v>
      </c>
      <c r="P3439" t="b">
        <v>1</v>
      </c>
      <c r="Q3439" t="s">
        <v>8269</v>
      </c>
      <c r="R3439">
        <f>ROUND(E3439/D3439*100,0)</f>
        <v>101</v>
      </c>
      <c r="S3439">
        <f>IFERROR(ROUND(E3439/O3439,2),0)</f>
        <v>84.17</v>
      </c>
      <c r="T3439" s="11" t="s">
        <v>8308</v>
      </c>
      <c r="U3439" t="s">
        <v>8309</v>
      </c>
    </row>
    <row r="3440" spans="1:21" ht="43.2" x14ac:dyDescent="0.3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5">
        <f t="shared" si="106"/>
        <v>42126.875</v>
      </c>
      <c r="K3440">
        <v>1428358567</v>
      </c>
      <c r="L3440" s="15">
        <f>(((K3440/60)/60)/24)+DATE(1970,1,1)</f>
        <v>42100.927858796291</v>
      </c>
      <c r="M3440" s="10">
        <f t="shared" si="107"/>
        <v>2015</v>
      </c>
      <c r="N3440" t="b">
        <v>0</v>
      </c>
      <c r="O3440">
        <v>14</v>
      </c>
      <c r="P3440" t="b">
        <v>1</v>
      </c>
      <c r="Q3440" t="s">
        <v>8269</v>
      </c>
      <c r="R3440">
        <f>ROUND(E3440/D3440*100,0)</f>
        <v>104</v>
      </c>
      <c r="S3440">
        <f>IFERROR(ROUND(E3440/O3440,2),0)</f>
        <v>186.07</v>
      </c>
      <c r="T3440" s="11" t="s">
        <v>8308</v>
      </c>
      <c r="U3440" t="s">
        <v>8309</v>
      </c>
    </row>
    <row r="3441" spans="1:21" ht="28.8" x14ac:dyDescent="0.3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5">
        <f t="shared" si="106"/>
        <v>42388.207638888889</v>
      </c>
      <c r="K3441">
        <v>1452030730</v>
      </c>
      <c r="L3441" s="15">
        <f>(((K3441/60)/60)/24)+DATE(1970,1,1)</f>
        <v>42374.911226851851</v>
      </c>
      <c r="M3441" s="10">
        <f t="shared" si="107"/>
        <v>2016</v>
      </c>
      <c r="N3441" t="b">
        <v>0</v>
      </c>
      <c r="O3441">
        <v>18</v>
      </c>
      <c r="P3441" t="b">
        <v>1</v>
      </c>
      <c r="Q3441" t="s">
        <v>8269</v>
      </c>
      <c r="R3441">
        <f>ROUND(E3441/D3441*100,0)</f>
        <v>135</v>
      </c>
      <c r="S3441">
        <f>IFERROR(ROUND(E3441/O3441,2),0)</f>
        <v>89.79</v>
      </c>
      <c r="T3441" s="11" t="s">
        <v>8308</v>
      </c>
      <c r="U3441" t="s">
        <v>8309</v>
      </c>
    </row>
    <row r="3442" spans="1:21" ht="43.2" x14ac:dyDescent="0.3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5">
        <f t="shared" si="106"/>
        <v>41831.677083333336</v>
      </c>
      <c r="K3442">
        <v>1403146628</v>
      </c>
      <c r="L3442" s="15">
        <f>(((K3442/60)/60)/24)+DATE(1970,1,1)</f>
        <v>41809.12300925926</v>
      </c>
      <c r="M3442" s="10">
        <f t="shared" si="107"/>
        <v>2014</v>
      </c>
      <c r="N3442" t="b">
        <v>0</v>
      </c>
      <c r="O3442">
        <v>82</v>
      </c>
      <c r="P3442" t="b">
        <v>1</v>
      </c>
      <c r="Q3442" t="s">
        <v>8269</v>
      </c>
      <c r="R3442">
        <f>ROUND(E3442/D3442*100,0)</f>
        <v>105</v>
      </c>
      <c r="S3442">
        <f>IFERROR(ROUND(E3442/O3442,2),0)</f>
        <v>64.16</v>
      </c>
      <c r="T3442" s="11" t="s">
        <v>8308</v>
      </c>
      <c r="U3442" t="s">
        <v>8309</v>
      </c>
    </row>
    <row r="3443" spans="1:21" ht="43.2" x14ac:dyDescent="0.3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5">
        <f t="shared" si="106"/>
        <v>42321.845138888893</v>
      </c>
      <c r="K3443">
        <v>1445077121</v>
      </c>
      <c r="L3443" s="15">
        <f>(((K3443/60)/60)/24)+DATE(1970,1,1)</f>
        <v>42294.429641203707</v>
      </c>
      <c r="M3443" s="10">
        <f t="shared" si="107"/>
        <v>2015</v>
      </c>
      <c r="N3443" t="b">
        <v>0</v>
      </c>
      <c r="O3443">
        <v>43</v>
      </c>
      <c r="P3443" t="b">
        <v>1</v>
      </c>
      <c r="Q3443" t="s">
        <v>8269</v>
      </c>
      <c r="R3443">
        <f>ROUND(E3443/D3443*100,0)</f>
        <v>103</v>
      </c>
      <c r="S3443">
        <f>IFERROR(ROUND(E3443/O3443,2),0)</f>
        <v>59.65</v>
      </c>
      <c r="T3443" s="11" t="s">
        <v>8308</v>
      </c>
      <c r="U3443" t="s">
        <v>8309</v>
      </c>
    </row>
    <row r="3444" spans="1:21" ht="43.2" x14ac:dyDescent="0.3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5">
        <f t="shared" si="106"/>
        <v>42154.841111111105</v>
      </c>
      <c r="K3444">
        <v>1430424672</v>
      </c>
      <c r="L3444" s="15">
        <f>(((K3444/60)/60)/24)+DATE(1970,1,1)</f>
        <v>42124.841111111105</v>
      </c>
      <c r="M3444" s="10">
        <f t="shared" si="107"/>
        <v>2015</v>
      </c>
      <c r="N3444" t="b">
        <v>0</v>
      </c>
      <c r="O3444">
        <v>8</v>
      </c>
      <c r="P3444" t="b">
        <v>1</v>
      </c>
      <c r="Q3444" t="s">
        <v>8269</v>
      </c>
      <c r="R3444">
        <f>ROUND(E3444/D3444*100,0)</f>
        <v>100</v>
      </c>
      <c r="S3444">
        <f>IFERROR(ROUND(E3444/O3444,2),0)</f>
        <v>31.25</v>
      </c>
      <c r="T3444" s="11" t="s">
        <v>8308</v>
      </c>
      <c r="U3444" t="s">
        <v>8309</v>
      </c>
    </row>
    <row r="3445" spans="1:21" ht="43.2" x14ac:dyDescent="0.3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5">
        <f t="shared" si="106"/>
        <v>41891.524837962963</v>
      </c>
      <c r="K3445">
        <v>1407674146</v>
      </c>
      <c r="L3445" s="15">
        <f>(((K3445/60)/60)/24)+DATE(1970,1,1)</f>
        <v>41861.524837962963</v>
      </c>
      <c r="M3445" s="10">
        <f t="shared" si="107"/>
        <v>2014</v>
      </c>
      <c r="N3445" t="b">
        <v>0</v>
      </c>
      <c r="O3445">
        <v>45</v>
      </c>
      <c r="P3445" t="b">
        <v>1</v>
      </c>
      <c r="Q3445" t="s">
        <v>8269</v>
      </c>
      <c r="R3445">
        <f>ROUND(E3445/D3445*100,0)</f>
        <v>186</v>
      </c>
      <c r="S3445">
        <f>IFERROR(ROUND(E3445/O3445,2),0)</f>
        <v>41.22</v>
      </c>
      <c r="T3445" s="11" t="s">
        <v>8308</v>
      </c>
      <c r="U3445" t="s">
        <v>8309</v>
      </c>
    </row>
    <row r="3446" spans="1:21" ht="43.2" x14ac:dyDescent="0.3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5">
        <f t="shared" si="106"/>
        <v>42529.582638888889</v>
      </c>
      <c r="K3446">
        <v>1464677986</v>
      </c>
      <c r="L3446" s="15">
        <f>(((K3446/60)/60)/24)+DATE(1970,1,1)</f>
        <v>42521.291504629626</v>
      </c>
      <c r="M3446" s="10">
        <f t="shared" si="107"/>
        <v>2016</v>
      </c>
      <c r="N3446" t="b">
        <v>0</v>
      </c>
      <c r="O3446">
        <v>20</v>
      </c>
      <c r="P3446" t="b">
        <v>1</v>
      </c>
      <c r="Q3446" t="s">
        <v>8269</v>
      </c>
      <c r="R3446">
        <f>ROUND(E3446/D3446*100,0)</f>
        <v>289</v>
      </c>
      <c r="S3446">
        <f>IFERROR(ROUND(E3446/O3446,2),0)</f>
        <v>43.35</v>
      </c>
      <c r="T3446" s="11" t="s">
        <v>8308</v>
      </c>
      <c r="U3446" t="s">
        <v>8309</v>
      </c>
    </row>
    <row r="3447" spans="1:21" ht="43.2" x14ac:dyDescent="0.3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5">
        <f t="shared" si="106"/>
        <v>42300.530509259261</v>
      </c>
      <c r="K3447">
        <v>1443185036</v>
      </c>
      <c r="L3447" s="15">
        <f>(((K3447/60)/60)/24)+DATE(1970,1,1)</f>
        <v>42272.530509259261</v>
      </c>
      <c r="M3447" s="10">
        <f t="shared" si="107"/>
        <v>2015</v>
      </c>
      <c r="N3447" t="b">
        <v>0</v>
      </c>
      <c r="O3447">
        <v>31</v>
      </c>
      <c r="P3447" t="b">
        <v>1</v>
      </c>
      <c r="Q3447" t="s">
        <v>8269</v>
      </c>
      <c r="R3447">
        <f>ROUND(E3447/D3447*100,0)</f>
        <v>100</v>
      </c>
      <c r="S3447">
        <f>IFERROR(ROUND(E3447/O3447,2),0)</f>
        <v>64.52</v>
      </c>
      <c r="T3447" s="11" t="s">
        <v>8308</v>
      </c>
      <c r="U3447" t="s">
        <v>8309</v>
      </c>
    </row>
    <row r="3448" spans="1:21" ht="43.2" x14ac:dyDescent="0.3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5">
        <f t="shared" si="106"/>
        <v>42040.513888888891</v>
      </c>
      <c r="K3448">
        <v>1421092725</v>
      </c>
      <c r="L3448" s="15">
        <f>(((K3448/60)/60)/24)+DATE(1970,1,1)</f>
        <v>42016.832465277781</v>
      </c>
      <c r="M3448" s="10">
        <f t="shared" si="107"/>
        <v>2015</v>
      </c>
      <c r="N3448" t="b">
        <v>0</v>
      </c>
      <c r="O3448">
        <v>25</v>
      </c>
      <c r="P3448" t="b">
        <v>1</v>
      </c>
      <c r="Q3448" t="s">
        <v>8269</v>
      </c>
      <c r="R3448">
        <f>ROUND(E3448/D3448*100,0)</f>
        <v>108</v>
      </c>
      <c r="S3448">
        <f>IFERROR(ROUND(E3448/O3448,2),0)</f>
        <v>43.28</v>
      </c>
      <c r="T3448" s="11" t="s">
        <v>8308</v>
      </c>
      <c r="U3448" t="s">
        <v>8309</v>
      </c>
    </row>
    <row r="3449" spans="1:21" ht="28.8" x14ac:dyDescent="0.3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5">
        <f t="shared" si="106"/>
        <v>42447.847361111111</v>
      </c>
      <c r="K3449">
        <v>1454448012</v>
      </c>
      <c r="L3449" s="15">
        <f>(((K3449/60)/60)/24)+DATE(1970,1,1)</f>
        <v>42402.889027777783</v>
      </c>
      <c r="M3449" s="10">
        <f t="shared" si="107"/>
        <v>2016</v>
      </c>
      <c r="N3449" t="b">
        <v>0</v>
      </c>
      <c r="O3449">
        <v>14</v>
      </c>
      <c r="P3449" t="b">
        <v>1</v>
      </c>
      <c r="Q3449" t="s">
        <v>8269</v>
      </c>
      <c r="R3449">
        <f>ROUND(E3449/D3449*100,0)</f>
        <v>108</v>
      </c>
      <c r="S3449">
        <f>IFERROR(ROUND(E3449/O3449,2),0)</f>
        <v>77</v>
      </c>
      <c r="T3449" s="11" t="s">
        <v>8308</v>
      </c>
      <c r="U3449" t="s">
        <v>8309</v>
      </c>
    </row>
    <row r="3450" spans="1:21" ht="43.2" x14ac:dyDescent="0.3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5">
        <f t="shared" si="106"/>
        <v>41990.119085648148</v>
      </c>
      <c r="K3450">
        <v>1416192689</v>
      </c>
      <c r="L3450" s="15">
        <f>(((K3450/60)/60)/24)+DATE(1970,1,1)</f>
        <v>41960.119085648148</v>
      </c>
      <c r="M3450" s="10">
        <f t="shared" si="107"/>
        <v>2014</v>
      </c>
      <c r="N3450" t="b">
        <v>0</v>
      </c>
      <c r="O3450">
        <v>45</v>
      </c>
      <c r="P3450" t="b">
        <v>1</v>
      </c>
      <c r="Q3450" t="s">
        <v>8269</v>
      </c>
      <c r="R3450">
        <f>ROUND(E3450/D3450*100,0)</f>
        <v>110</v>
      </c>
      <c r="S3450">
        <f>IFERROR(ROUND(E3450/O3450,2),0)</f>
        <v>51.22</v>
      </c>
      <c r="T3450" s="11" t="s">
        <v>8308</v>
      </c>
      <c r="U3450" t="s">
        <v>8309</v>
      </c>
    </row>
    <row r="3451" spans="1:21" ht="43.2" x14ac:dyDescent="0.3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5">
        <f t="shared" si="106"/>
        <v>42560.166666666672</v>
      </c>
      <c r="K3451">
        <v>1465607738</v>
      </c>
      <c r="L3451" s="15">
        <f>(((K3451/60)/60)/24)+DATE(1970,1,1)</f>
        <v>42532.052523148144</v>
      </c>
      <c r="M3451" s="10">
        <f t="shared" si="107"/>
        <v>2016</v>
      </c>
      <c r="N3451" t="b">
        <v>0</v>
      </c>
      <c r="O3451">
        <v>20</v>
      </c>
      <c r="P3451" t="b">
        <v>1</v>
      </c>
      <c r="Q3451" t="s">
        <v>8269</v>
      </c>
      <c r="R3451">
        <f>ROUND(E3451/D3451*100,0)</f>
        <v>171</v>
      </c>
      <c r="S3451">
        <f>IFERROR(ROUND(E3451/O3451,2),0)</f>
        <v>68.25</v>
      </c>
      <c r="T3451" s="11" t="s">
        <v>8308</v>
      </c>
      <c r="U3451" t="s">
        <v>8309</v>
      </c>
    </row>
    <row r="3452" spans="1:21" ht="43.2" x14ac:dyDescent="0.3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5">
        <f t="shared" si="106"/>
        <v>42096.662858796291</v>
      </c>
      <c r="K3452">
        <v>1422809671</v>
      </c>
      <c r="L3452" s="15">
        <f>(((K3452/60)/60)/24)+DATE(1970,1,1)</f>
        <v>42036.704525462963</v>
      </c>
      <c r="M3452" s="10">
        <f t="shared" si="107"/>
        <v>2015</v>
      </c>
      <c r="N3452" t="b">
        <v>0</v>
      </c>
      <c r="O3452">
        <v>39</v>
      </c>
      <c r="P3452" t="b">
        <v>1</v>
      </c>
      <c r="Q3452" t="s">
        <v>8269</v>
      </c>
      <c r="R3452">
        <f>ROUND(E3452/D3452*100,0)</f>
        <v>152</v>
      </c>
      <c r="S3452">
        <f>IFERROR(ROUND(E3452/O3452,2),0)</f>
        <v>19.489999999999998</v>
      </c>
      <c r="T3452" s="11" t="s">
        <v>8308</v>
      </c>
      <c r="U3452" t="s">
        <v>8309</v>
      </c>
    </row>
    <row r="3453" spans="1:21" ht="43.2" x14ac:dyDescent="0.3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5">
        <f t="shared" si="106"/>
        <v>42115.723692129628</v>
      </c>
      <c r="K3453">
        <v>1427304127</v>
      </c>
      <c r="L3453" s="15">
        <f>(((K3453/60)/60)/24)+DATE(1970,1,1)</f>
        <v>42088.723692129628</v>
      </c>
      <c r="M3453" s="10">
        <f t="shared" si="107"/>
        <v>2015</v>
      </c>
      <c r="N3453" t="b">
        <v>0</v>
      </c>
      <c r="O3453">
        <v>16</v>
      </c>
      <c r="P3453" t="b">
        <v>1</v>
      </c>
      <c r="Q3453" t="s">
        <v>8269</v>
      </c>
      <c r="R3453">
        <f>ROUND(E3453/D3453*100,0)</f>
        <v>101</v>
      </c>
      <c r="S3453">
        <f>IFERROR(ROUND(E3453/O3453,2),0)</f>
        <v>41.13</v>
      </c>
      <c r="T3453" s="11" t="s">
        <v>8308</v>
      </c>
      <c r="U3453" t="s">
        <v>8309</v>
      </c>
    </row>
    <row r="3454" spans="1:21" ht="43.2" x14ac:dyDescent="0.3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5">
        <f t="shared" si="106"/>
        <v>41843.165972222225</v>
      </c>
      <c r="K3454">
        <v>1404141626</v>
      </c>
      <c r="L3454" s="15">
        <f>(((K3454/60)/60)/24)+DATE(1970,1,1)</f>
        <v>41820.639189814814</v>
      </c>
      <c r="M3454" s="10">
        <f t="shared" si="107"/>
        <v>2014</v>
      </c>
      <c r="N3454" t="b">
        <v>0</v>
      </c>
      <c r="O3454">
        <v>37</v>
      </c>
      <c r="P3454" t="b">
        <v>1</v>
      </c>
      <c r="Q3454" t="s">
        <v>8269</v>
      </c>
      <c r="R3454">
        <f>ROUND(E3454/D3454*100,0)</f>
        <v>153</v>
      </c>
      <c r="S3454">
        <f>IFERROR(ROUND(E3454/O3454,2),0)</f>
        <v>41.41</v>
      </c>
      <c r="T3454" s="11" t="s">
        <v>8308</v>
      </c>
      <c r="U3454" t="s">
        <v>8309</v>
      </c>
    </row>
    <row r="3455" spans="1:21" ht="43.2" x14ac:dyDescent="0.3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5">
        <f t="shared" si="106"/>
        <v>42595.97865740741</v>
      </c>
      <c r="K3455">
        <v>1465946956</v>
      </c>
      <c r="L3455" s="15">
        <f>(((K3455/60)/60)/24)+DATE(1970,1,1)</f>
        <v>42535.97865740741</v>
      </c>
      <c r="M3455" s="10">
        <f t="shared" si="107"/>
        <v>2016</v>
      </c>
      <c r="N3455" t="b">
        <v>0</v>
      </c>
      <c r="O3455">
        <v>14</v>
      </c>
      <c r="P3455" t="b">
        <v>1</v>
      </c>
      <c r="Q3455" t="s">
        <v>8269</v>
      </c>
      <c r="R3455">
        <f>ROUND(E3455/D3455*100,0)</f>
        <v>128</v>
      </c>
      <c r="S3455">
        <f>IFERROR(ROUND(E3455/O3455,2),0)</f>
        <v>27.5</v>
      </c>
      <c r="T3455" s="11" t="s">
        <v>8308</v>
      </c>
      <c r="U3455" t="s">
        <v>8309</v>
      </c>
    </row>
    <row r="3456" spans="1:21" ht="57.6" x14ac:dyDescent="0.3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5">
        <f t="shared" si="106"/>
        <v>41851.698599537034</v>
      </c>
      <c r="K3456">
        <v>1404233159</v>
      </c>
      <c r="L3456" s="15">
        <f>(((K3456/60)/60)/24)+DATE(1970,1,1)</f>
        <v>41821.698599537034</v>
      </c>
      <c r="M3456" s="10">
        <f t="shared" si="107"/>
        <v>2014</v>
      </c>
      <c r="N3456" t="b">
        <v>0</v>
      </c>
      <c r="O3456">
        <v>21</v>
      </c>
      <c r="P3456" t="b">
        <v>1</v>
      </c>
      <c r="Q3456" t="s">
        <v>8269</v>
      </c>
      <c r="R3456">
        <f>ROUND(E3456/D3456*100,0)</f>
        <v>101</v>
      </c>
      <c r="S3456">
        <f>IFERROR(ROUND(E3456/O3456,2),0)</f>
        <v>33.57</v>
      </c>
      <c r="T3456" s="11" t="s">
        <v>8308</v>
      </c>
      <c r="U3456" t="s">
        <v>8309</v>
      </c>
    </row>
    <row r="3457" spans="1:21" ht="43.2" x14ac:dyDescent="0.3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5">
        <f t="shared" si="106"/>
        <v>42656.7503125</v>
      </c>
      <c r="K3457">
        <v>1473789627</v>
      </c>
      <c r="L3457" s="15">
        <f>(((K3457/60)/60)/24)+DATE(1970,1,1)</f>
        <v>42626.7503125</v>
      </c>
      <c r="M3457" s="10">
        <f t="shared" si="107"/>
        <v>2016</v>
      </c>
      <c r="N3457" t="b">
        <v>0</v>
      </c>
      <c r="O3457">
        <v>69</v>
      </c>
      <c r="P3457" t="b">
        <v>1</v>
      </c>
      <c r="Q3457" t="s">
        <v>8269</v>
      </c>
      <c r="R3457">
        <f>ROUND(E3457/D3457*100,0)</f>
        <v>101</v>
      </c>
      <c r="S3457">
        <f>IFERROR(ROUND(E3457/O3457,2),0)</f>
        <v>145.87</v>
      </c>
      <c r="T3457" s="11" t="s">
        <v>8308</v>
      </c>
      <c r="U3457" t="s">
        <v>8309</v>
      </c>
    </row>
    <row r="3458" spans="1:21" ht="43.2" x14ac:dyDescent="0.3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5">
        <f t="shared" si="106"/>
        <v>41852.290972222225</v>
      </c>
      <c r="K3458">
        <v>1404190567</v>
      </c>
      <c r="L3458" s="15">
        <f>(((K3458/60)/60)/24)+DATE(1970,1,1)</f>
        <v>41821.205636574072</v>
      </c>
      <c r="M3458" s="10">
        <f t="shared" si="107"/>
        <v>2014</v>
      </c>
      <c r="N3458" t="b">
        <v>0</v>
      </c>
      <c r="O3458">
        <v>16</v>
      </c>
      <c r="P3458" t="b">
        <v>1</v>
      </c>
      <c r="Q3458" t="s">
        <v>8269</v>
      </c>
      <c r="R3458">
        <f>ROUND(E3458/D3458*100,0)</f>
        <v>191</v>
      </c>
      <c r="S3458">
        <f>IFERROR(ROUND(E3458/O3458,2),0)</f>
        <v>358.69</v>
      </c>
      <c r="T3458" s="11" t="s">
        <v>8308</v>
      </c>
      <c r="U3458" t="s">
        <v>8309</v>
      </c>
    </row>
    <row r="3459" spans="1:21" ht="28.8" x14ac:dyDescent="0.3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5">
        <f t="shared" ref="J3459:J3522" si="108">(((I3459/60)/60)/24)+DATE(1970,1,1)</f>
        <v>42047.249305555553</v>
      </c>
      <c r="K3459">
        <v>1421081857</v>
      </c>
      <c r="L3459" s="15">
        <f>(((K3459/60)/60)/24)+DATE(1970,1,1)</f>
        <v>42016.706678240742</v>
      </c>
      <c r="M3459" s="10">
        <f t="shared" ref="M3459:M3522" si="109">YEAR(L3459)</f>
        <v>2015</v>
      </c>
      <c r="N3459" t="b">
        <v>0</v>
      </c>
      <c r="O3459">
        <v>55</v>
      </c>
      <c r="P3459" t="b">
        <v>1</v>
      </c>
      <c r="Q3459" t="s">
        <v>8269</v>
      </c>
      <c r="R3459">
        <f>ROUND(E3459/D3459*100,0)</f>
        <v>140</v>
      </c>
      <c r="S3459">
        <f>IFERROR(ROUND(E3459/O3459,2),0)</f>
        <v>50.98</v>
      </c>
      <c r="T3459" s="11" t="s">
        <v>8308</v>
      </c>
      <c r="U3459" t="s">
        <v>8309</v>
      </c>
    </row>
    <row r="3460" spans="1:21" ht="43.2" x14ac:dyDescent="0.3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5">
        <f t="shared" si="108"/>
        <v>42038.185416666667</v>
      </c>
      <c r="K3460">
        <v>1420606303</v>
      </c>
      <c r="L3460" s="15">
        <f>(((K3460/60)/60)/24)+DATE(1970,1,1)</f>
        <v>42011.202581018515</v>
      </c>
      <c r="M3460" s="10">
        <f t="shared" si="109"/>
        <v>2015</v>
      </c>
      <c r="N3460" t="b">
        <v>0</v>
      </c>
      <c r="O3460">
        <v>27</v>
      </c>
      <c r="P3460" t="b">
        <v>1</v>
      </c>
      <c r="Q3460" t="s">
        <v>8269</v>
      </c>
      <c r="R3460">
        <f>ROUND(E3460/D3460*100,0)</f>
        <v>124</v>
      </c>
      <c r="S3460">
        <f>IFERROR(ROUND(E3460/O3460,2),0)</f>
        <v>45.04</v>
      </c>
      <c r="T3460" s="11" t="s">
        <v>8308</v>
      </c>
      <c r="U3460" t="s">
        <v>8309</v>
      </c>
    </row>
    <row r="3461" spans="1:21" ht="43.2" x14ac:dyDescent="0.3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5">
        <f t="shared" si="108"/>
        <v>42510.479861111111</v>
      </c>
      <c r="K3461">
        <v>1461151860</v>
      </c>
      <c r="L3461" s="15">
        <f>(((K3461/60)/60)/24)+DATE(1970,1,1)</f>
        <v>42480.479861111111</v>
      </c>
      <c r="M3461" s="10">
        <f t="shared" si="109"/>
        <v>2016</v>
      </c>
      <c r="N3461" t="b">
        <v>0</v>
      </c>
      <c r="O3461">
        <v>36</v>
      </c>
      <c r="P3461" t="b">
        <v>1</v>
      </c>
      <c r="Q3461" t="s">
        <v>8269</v>
      </c>
      <c r="R3461">
        <f>ROUND(E3461/D3461*100,0)</f>
        <v>126</v>
      </c>
      <c r="S3461">
        <f>IFERROR(ROUND(E3461/O3461,2),0)</f>
        <v>17.53</v>
      </c>
      <c r="T3461" s="11" t="s">
        <v>8308</v>
      </c>
      <c r="U3461" t="s">
        <v>8309</v>
      </c>
    </row>
    <row r="3462" spans="1:21" ht="43.2" x14ac:dyDescent="0.3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5">
        <f t="shared" si="108"/>
        <v>41866.527222222219</v>
      </c>
      <c r="K3462">
        <v>1406896752</v>
      </c>
      <c r="L3462" s="15">
        <f>(((K3462/60)/60)/24)+DATE(1970,1,1)</f>
        <v>41852.527222222219</v>
      </c>
      <c r="M3462" s="10">
        <f t="shared" si="109"/>
        <v>2014</v>
      </c>
      <c r="N3462" t="b">
        <v>0</v>
      </c>
      <c r="O3462">
        <v>19</v>
      </c>
      <c r="P3462" t="b">
        <v>1</v>
      </c>
      <c r="Q3462" t="s">
        <v>8269</v>
      </c>
      <c r="R3462">
        <f>ROUND(E3462/D3462*100,0)</f>
        <v>190</v>
      </c>
      <c r="S3462">
        <f>IFERROR(ROUND(E3462/O3462,2),0)</f>
        <v>50</v>
      </c>
      <c r="T3462" s="11" t="s">
        <v>8308</v>
      </c>
      <c r="U3462" t="s">
        <v>8309</v>
      </c>
    </row>
    <row r="3463" spans="1:21" ht="43.2" x14ac:dyDescent="0.3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5">
        <f t="shared" si="108"/>
        <v>42672.125</v>
      </c>
      <c r="K3463">
        <v>1475248279</v>
      </c>
      <c r="L3463" s="15">
        <f>(((K3463/60)/60)/24)+DATE(1970,1,1)</f>
        <v>42643.632858796293</v>
      </c>
      <c r="M3463" s="10">
        <f t="shared" si="109"/>
        <v>2016</v>
      </c>
      <c r="N3463" t="b">
        <v>0</v>
      </c>
      <c r="O3463">
        <v>12</v>
      </c>
      <c r="P3463" t="b">
        <v>1</v>
      </c>
      <c r="Q3463" t="s">
        <v>8269</v>
      </c>
      <c r="R3463">
        <f>ROUND(E3463/D3463*100,0)</f>
        <v>139</v>
      </c>
      <c r="S3463">
        <f>IFERROR(ROUND(E3463/O3463,2),0)</f>
        <v>57.92</v>
      </c>
      <c r="T3463" s="11" t="s">
        <v>8308</v>
      </c>
      <c r="U3463" t="s">
        <v>8309</v>
      </c>
    </row>
    <row r="3464" spans="1:21" ht="43.2" x14ac:dyDescent="0.3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5">
        <f t="shared" si="108"/>
        <v>42195.75</v>
      </c>
      <c r="K3464">
        <v>1435181628</v>
      </c>
      <c r="L3464" s="15">
        <f>(((K3464/60)/60)/24)+DATE(1970,1,1)</f>
        <v>42179.898472222223</v>
      </c>
      <c r="M3464" s="10">
        <f t="shared" si="109"/>
        <v>2015</v>
      </c>
      <c r="N3464" t="b">
        <v>0</v>
      </c>
      <c r="O3464">
        <v>17</v>
      </c>
      <c r="P3464" t="b">
        <v>1</v>
      </c>
      <c r="Q3464" t="s">
        <v>8269</v>
      </c>
      <c r="R3464">
        <f>ROUND(E3464/D3464*100,0)</f>
        <v>202</v>
      </c>
      <c r="S3464">
        <f>IFERROR(ROUND(E3464/O3464,2),0)</f>
        <v>29.71</v>
      </c>
      <c r="T3464" s="11" t="s">
        <v>8308</v>
      </c>
      <c r="U3464" t="s">
        <v>8309</v>
      </c>
    </row>
    <row r="3465" spans="1:21" ht="43.2" x14ac:dyDescent="0.3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5">
        <f t="shared" si="108"/>
        <v>42654.165972222225</v>
      </c>
      <c r="K3465">
        <v>1472594585</v>
      </c>
      <c r="L3465" s="15">
        <f>(((K3465/60)/60)/24)+DATE(1970,1,1)</f>
        <v>42612.918807870374</v>
      </c>
      <c r="M3465" s="10">
        <f t="shared" si="109"/>
        <v>2016</v>
      </c>
      <c r="N3465" t="b">
        <v>0</v>
      </c>
      <c r="O3465">
        <v>114</v>
      </c>
      <c r="P3465" t="b">
        <v>1</v>
      </c>
      <c r="Q3465" t="s">
        <v>8269</v>
      </c>
      <c r="R3465">
        <f>ROUND(E3465/D3465*100,0)</f>
        <v>103</v>
      </c>
      <c r="S3465">
        <f>IFERROR(ROUND(E3465/O3465,2),0)</f>
        <v>90.68</v>
      </c>
      <c r="T3465" s="11" t="s">
        <v>8308</v>
      </c>
      <c r="U3465" t="s">
        <v>8309</v>
      </c>
    </row>
    <row r="3466" spans="1:21" ht="57.6" x14ac:dyDescent="0.3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5">
        <f t="shared" si="108"/>
        <v>42605.130057870367</v>
      </c>
      <c r="K3466">
        <v>1469329637</v>
      </c>
      <c r="L3466" s="15">
        <f>(((K3466/60)/60)/24)+DATE(1970,1,1)</f>
        <v>42575.130057870367</v>
      </c>
      <c r="M3466" s="10">
        <f t="shared" si="109"/>
        <v>2016</v>
      </c>
      <c r="N3466" t="b">
        <v>0</v>
      </c>
      <c r="O3466">
        <v>93</v>
      </c>
      <c r="P3466" t="b">
        <v>1</v>
      </c>
      <c r="Q3466" t="s">
        <v>8269</v>
      </c>
      <c r="R3466">
        <f>ROUND(E3466/D3466*100,0)</f>
        <v>102</v>
      </c>
      <c r="S3466">
        <f>IFERROR(ROUND(E3466/O3466,2),0)</f>
        <v>55.01</v>
      </c>
      <c r="T3466" s="11" t="s">
        <v>8308</v>
      </c>
      <c r="U3466" t="s">
        <v>8309</v>
      </c>
    </row>
    <row r="3467" spans="1:21" ht="43.2" x14ac:dyDescent="0.3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5">
        <f t="shared" si="108"/>
        <v>42225.666666666672</v>
      </c>
      <c r="K3467">
        <v>1436972472</v>
      </c>
      <c r="L3467" s="15">
        <f>(((K3467/60)/60)/24)+DATE(1970,1,1)</f>
        <v>42200.625833333332</v>
      </c>
      <c r="M3467" s="10">
        <f t="shared" si="109"/>
        <v>2015</v>
      </c>
      <c r="N3467" t="b">
        <v>0</v>
      </c>
      <c r="O3467">
        <v>36</v>
      </c>
      <c r="P3467" t="b">
        <v>1</v>
      </c>
      <c r="Q3467" t="s">
        <v>8269</v>
      </c>
      <c r="R3467">
        <f>ROUND(E3467/D3467*100,0)</f>
        <v>103</v>
      </c>
      <c r="S3467">
        <f>IFERROR(ROUND(E3467/O3467,2),0)</f>
        <v>57.22</v>
      </c>
      <c r="T3467" s="11" t="s">
        <v>8308</v>
      </c>
      <c r="U3467" t="s">
        <v>8309</v>
      </c>
    </row>
    <row r="3468" spans="1:21" ht="43.2" x14ac:dyDescent="0.3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5">
        <f t="shared" si="108"/>
        <v>42479.977430555555</v>
      </c>
      <c r="K3468">
        <v>1455928050</v>
      </c>
      <c r="L3468" s="15">
        <f>(((K3468/60)/60)/24)+DATE(1970,1,1)</f>
        <v>42420.019097222219</v>
      </c>
      <c r="M3468" s="10">
        <f t="shared" si="109"/>
        <v>2016</v>
      </c>
      <c r="N3468" t="b">
        <v>0</v>
      </c>
      <c r="O3468">
        <v>61</v>
      </c>
      <c r="P3468" t="b">
        <v>1</v>
      </c>
      <c r="Q3468" t="s">
        <v>8269</v>
      </c>
      <c r="R3468">
        <f>ROUND(E3468/D3468*100,0)</f>
        <v>127</v>
      </c>
      <c r="S3468">
        <f>IFERROR(ROUND(E3468/O3468,2),0)</f>
        <v>72.95</v>
      </c>
      <c r="T3468" s="11" t="s">
        <v>8308</v>
      </c>
      <c r="U3468" t="s">
        <v>8309</v>
      </c>
    </row>
    <row r="3469" spans="1:21" x14ac:dyDescent="0.3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5">
        <f t="shared" si="108"/>
        <v>42083.630000000005</v>
      </c>
      <c r="K3469">
        <v>1424275632</v>
      </c>
      <c r="L3469" s="15">
        <f>(((K3469/60)/60)/24)+DATE(1970,1,1)</f>
        <v>42053.671666666662</v>
      </c>
      <c r="M3469" s="10">
        <f t="shared" si="109"/>
        <v>2015</v>
      </c>
      <c r="N3469" t="b">
        <v>0</v>
      </c>
      <c r="O3469">
        <v>47</v>
      </c>
      <c r="P3469" t="b">
        <v>1</v>
      </c>
      <c r="Q3469" t="s">
        <v>8269</v>
      </c>
      <c r="R3469">
        <f>ROUND(E3469/D3469*100,0)</f>
        <v>101</v>
      </c>
      <c r="S3469">
        <f>IFERROR(ROUND(E3469/O3469,2),0)</f>
        <v>64.47</v>
      </c>
      <c r="T3469" s="11" t="s">
        <v>8308</v>
      </c>
      <c r="U3469" t="s">
        <v>8309</v>
      </c>
    </row>
    <row r="3470" spans="1:21" ht="43.2" x14ac:dyDescent="0.3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5">
        <f t="shared" si="108"/>
        <v>42634.125</v>
      </c>
      <c r="K3470">
        <v>1471976529</v>
      </c>
      <c r="L3470" s="15">
        <f>(((K3470/60)/60)/24)+DATE(1970,1,1)</f>
        <v>42605.765381944439</v>
      </c>
      <c r="M3470" s="10">
        <f t="shared" si="109"/>
        <v>2016</v>
      </c>
      <c r="N3470" t="b">
        <v>0</v>
      </c>
      <c r="O3470">
        <v>17</v>
      </c>
      <c r="P3470" t="b">
        <v>1</v>
      </c>
      <c r="Q3470" t="s">
        <v>8269</v>
      </c>
      <c r="R3470">
        <f>ROUND(E3470/D3470*100,0)</f>
        <v>122</v>
      </c>
      <c r="S3470">
        <f>IFERROR(ROUND(E3470/O3470,2),0)</f>
        <v>716.35</v>
      </c>
      <c r="T3470" s="11" t="s">
        <v>8308</v>
      </c>
      <c r="U3470" t="s">
        <v>8309</v>
      </c>
    </row>
    <row r="3471" spans="1:21" ht="57.6" x14ac:dyDescent="0.3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5">
        <f t="shared" si="108"/>
        <v>42488.641724537039</v>
      </c>
      <c r="K3471">
        <v>1459265045</v>
      </c>
      <c r="L3471" s="15">
        <f>(((K3471/60)/60)/24)+DATE(1970,1,1)</f>
        <v>42458.641724537039</v>
      </c>
      <c r="M3471" s="10">
        <f t="shared" si="109"/>
        <v>2016</v>
      </c>
      <c r="N3471" t="b">
        <v>0</v>
      </c>
      <c r="O3471">
        <v>63</v>
      </c>
      <c r="P3471" t="b">
        <v>1</v>
      </c>
      <c r="Q3471" t="s">
        <v>8269</v>
      </c>
      <c r="R3471">
        <f>ROUND(E3471/D3471*100,0)</f>
        <v>113</v>
      </c>
      <c r="S3471">
        <f>IFERROR(ROUND(E3471/O3471,2),0)</f>
        <v>50.4</v>
      </c>
      <c r="T3471" s="11" t="s">
        <v>8308</v>
      </c>
      <c r="U3471" t="s">
        <v>8309</v>
      </c>
    </row>
    <row r="3472" spans="1:21" ht="28.8" x14ac:dyDescent="0.3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5">
        <f t="shared" si="108"/>
        <v>42566.901388888888</v>
      </c>
      <c r="K3472">
        <v>1465345902</v>
      </c>
      <c r="L3472" s="15">
        <f>(((K3472/60)/60)/24)+DATE(1970,1,1)</f>
        <v>42529.022013888884</v>
      </c>
      <c r="M3472" s="10">
        <f t="shared" si="109"/>
        <v>2016</v>
      </c>
      <c r="N3472" t="b">
        <v>0</v>
      </c>
      <c r="O3472">
        <v>9</v>
      </c>
      <c r="P3472" t="b">
        <v>1</v>
      </c>
      <c r="Q3472" t="s">
        <v>8269</v>
      </c>
      <c r="R3472">
        <f>ROUND(E3472/D3472*100,0)</f>
        <v>150</v>
      </c>
      <c r="S3472">
        <f>IFERROR(ROUND(E3472/O3472,2),0)</f>
        <v>41.67</v>
      </c>
      <c r="T3472" s="11" t="s">
        <v>8308</v>
      </c>
      <c r="U3472" t="s">
        <v>8309</v>
      </c>
    </row>
    <row r="3473" spans="1:21" ht="43.2" x14ac:dyDescent="0.3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5">
        <f t="shared" si="108"/>
        <v>41882.833333333336</v>
      </c>
      <c r="K3473">
        <v>1405971690</v>
      </c>
      <c r="L3473" s="15">
        <f>(((K3473/60)/60)/24)+DATE(1970,1,1)</f>
        <v>41841.820486111108</v>
      </c>
      <c r="M3473" s="10">
        <f t="shared" si="109"/>
        <v>2014</v>
      </c>
      <c r="N3473" t="b">
        <v>0</v>
      </c>
      <c r="O3473">
        <v>30</v>
      </c>
      <c r="P3473" t="b">
        <v>1</v>
      </c>
      <c r="Q3473" t="s">
        <v>8269</v>
      </c>
      <c r="R3473">
        <f>ROUND(E3473/D3473*100,0)</f>
        <v>215</v>
      </c>
      <c r="S3473">
        <f>IFERROR(ROUND(E3473/O3473,2),0)</f>
        <v>35.770000000000003</v>
      </c>
      <c r="T3473" s="11" t="s">
        <v>8308</v>
      </c>
      <c r="U3473" t="s">
        <v>8309</v>
      </c>
    </row>
    <row r="3474" spans="1:21" ht="43.2" x14ac:dyDescent="0.3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5">
        <f t="shared" si="108"/>
        <v>41949.249305555553</v>
      </c>
      <c r="K3474">
        <v>1413432331</v>
      </c>
      <c r="L3474" s="15">
        <f>(((K3474/60)/60)/24)+DATE(1970,1,1)</f>
        <v>41928.170497685183</v>
      </c>
      <c r="M3474" s="10">
        <f t="shared" si="109"/>
        <v>2014</v>
      </c>
      <c r="N3474" t="b">
        <v>0</v>
      </c>
      <c r="O3474">
        <v>23</v>
      </c>
      <c r="P3474" t="b">
        <v>1</v>
      </c>
      <c r="Q3474" t="s">
        <v>8269</v>
      </c>
      <c r="R3474">
        <f>ROUND(E3474/D3474*100,0)</f>
        <v>102</v>
      </c>
      <c r="S3474">
        <f>IFERROR(ROUND(E3474/O3474,2),0)</f>
        <v>88.74</v>
      </c>
      <c r="T3474" s="11" t="s">
        <v>8308</v>
      </c>
      <c r="U3474" t="s">
        <v>8309</v>
      </c>
    </row>
    <row r="3475" spans="1:21" ht="43.2" x14ac:dyDescent="0.3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5">
        <f t="shared" si="108"/>
        <v>42083.852083333331</v>
      </c>
      <c r="K3475">
        <v>1425067296</v>
      </c>
      <c r="L3475" s="15">
        <f>(((K3475/60)/60)/24)+DATE(1970,1,1)</f>
        <v>42062.834444444445</v>
      </c>
      <c r="M3475" s="10">
        <f t="shared" si="109"/>
        <v>2015</v>
      </c>
      <c r="N3475" t="b">
        <v>0</v>
      </c>
      <c r="O3475">
        <v>33</v>
      </c>
      <c r="P3475" t="b">
        <v>1</v>
      </c>
      <c r="Q3475" t="s">
        <v>8269</v>
      </c>
      <c r="R3475">
        <f>ROUND(E3475/D3475*100,0)</f>
        <v>100</v>
      </c>
      <c r="S3475">
        <f>IFERROR(ROUND(E3475/O3475,2),0)</f>
        <v>148.47999999999999</v>
      </c>
      <c r="T3475" s="11" t="s">
        <v>8308</v>
      </c>
      <c r="U3475" t="s">
        <v>8309</v>
      </c>
    </row>
    <row r="3476" spans="1:21" ht="43.2" x14ac:dyDescent="0.3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5">
        <f t="shared" si="108"/>
        <v>42571.501516203702</v>
      </c>
      <c r="K3476">
        <v>1466424131</v>
      </c>
      <c r="L3476" s="15">
        <f>(((K3476/60)/60)/24)+DATE(1970,1,1)</f>
        <v>42541.501516203702</v>
      </c>
      <c r="M3476" s="10">
        <f t="shared" si="109"/>
        <v>2016</v>
      </c>
      <c r="N3476" t="b">
        <v>0</v>
      </c>
      <c r="O3476">
        <v>39</v>
      </c>
      <c r="P3476" t="b">
        <v>1</v>
      </c>
      <c r="Q3476" t="s">
        <v>8269</v>
      </c>
      <c r="R3476">
        <f>ROUND(E3476/D3476*100,0)</f>
        <v>101</v>
      </c>
      <c r="S3476">
        <f>IFERROR(ROUND(E3476/O3476,2),0)</f>
        <v>51.79</v>
      </c>
      <c r="T3476" s="11" t="s">
        <v>8308</v>
      </c>
      <c r="U3476" t="s">
        <v>8309</v>
      </c>
    </row>
    <row r="3477" spans="1:21" ht="43.2" x14ac:dyDescent="0.3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5">
        <f t="shared" si="108"/>
        <v>41946</v>
      </c>
      <c r="K3477">
        <v>1412629704</v>
      </c>
      <c r="L3477" s="15">
        <f>(((K3477/60)/60)/24)+DATE(1970,1,1)</f>
        <v>41918.880833333329</v>
      </c>
      <c r="M3477" s="10">
        <f t="shared" si="109"/>
        <v>2014</v>
      </c>
      <c r="N3477" t="b">
        <v>0</v>
      </c>
      <c r="O3477">
        <v>17</v>
      </c>
      <c r="P3477" t="b">
        <v>1</v>
      </c>
      <c r="Q3477" t="s">
        <v>8269</v>
      </c>
      <c r="R3477">
        <f>ROUND(E3477/D3477*100,0)</f>
        <v>113</v>
      </c>
      <c r="S3477">
        <f>IFERROR(ROUND(E3477/O3477,2),0)</f>
        <v>20</v>
      </c>
      <c r="T3477" s="11" t="s">
        <v>8308</v>
      </c>
      <c r="U3477" t="s">
        <v>8309</v>
      </c>
    </row>
    <row r="3478" spans="1:21" ht="43.2" x14ac:dyDescent="0.3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5">
        <f t="shared" si="108"/>
        <v>41939.125</v>
      </c>
      <c r="K3478">
        <v>1412836990</v>
      </c>
      <c r="L3478" s="15">
        <f>(((K3478/60)/60)/24)+DATE(1970,1,1)</f>
        <v>41921.279976851853</v>
      </c>
      <c r="M3478" s="10">
        <f t="shared" si="109"/>
        <v>2014</v>
      </c>
      <c r="N3478" t="b">
        <v>0</v>
      </c>
      <c r="O3478">
        <v>6</v>
      </c>
      <c r="P3478" t="b">
        <v>1</v>
      </c>
      <c r="Q3478" t="s">
        <v>8269</v>
      </c>
      <c r="R3478">
        <f>ROUND(E3478/D3478*100,0)</f>
        <v>104</v>
      </c>
      <c r="S3478">
        <f>IFERROR(ROUND(E3478/O3478,2),0)</f>
        <v>52</v>
      </c>
      <c r="T3478" s="11" t="s">
        <v>8308</v>
      </c>
      <c r="U3478" t="s">
        <v>8309</v>
      </c>
    </row>
    <row r="3479" spans="1:21" ht="43.2" x14ac:dyDescent="0.3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5">
        <f t="shared" si="108"/>
        <v>42141.125</v>
      </c>
      <c r="K3479">
        <v>1430761243</v>
      </c>
      <c r="L3479" s="15">
        <f>(((K3479/60)/60)/24)+DATE(1970,1,1)</f>
        <v>42128.736608796295</v>
      </c>
      <c r="M3479" s="10">
        <f t="shared" si="109"/>
        <v>2015</v>
      </c>
      <c r="N3479" t="b">
        <v>0</v>
      </c>
      <c r="O3479">
        <v>39</v>
      </c>
      <c r="P3479" t="b">
        <v>1</v>
      </c>
      <c r="Q3479" t="s">
        <v>8269</v>
      </c>
      <c r="R3479">
        <f>ROUND(E3479/D3479*100,0)</f>
        <v>115</v>
      </c>
      <c r="S3479">
        <f>IFERROR(ROUND(E3479/O3479,2),0)</f>
        <v>53.23</v>
      </c>
      <c r="T3479" s="11" t="s">
        <v>8308</v>
      </c>
      <c r="U3479" t="s">
        <v>8309</v>
      </c>
    </row>
    <row r="3480" spans="1:21" ht="43.2" x14ac:dyDescent="0.3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5">
        <f t="shared" si="108"/>
        <v>42079.875</v>
      </c>
      <c r="K3480">
        <v>1424296822</v>
      </c>
      <c r="L3480" s="15">
        <f>(((K3480/60)/60)/24)+DATE(1970,1,1)</f>
        <v>42053.916921296302</v>
      </c>
      <c r="M3480" s="10">
        <f t="shared" si="109"/>
        <v>2015</v>
      </c>
      <c r="N3480" t="b">
        <v>0</v>
      </c>
      <c r="O3480">
        <v>57</v>
      </c>
      <c r="P3480" t="b">
        <v>1</v>
      </c>
      <c r="Q3480" t="s">
        <v>8269</v>
      </c>
      <c r="R3480">
        <f>ROUND(E3480/D3480*100,0)</f>
        <v>113</v>
      </c>
      <c r="S3480">
        <f>IFERROR(ROUND(E3480/O3480,2),0)</f>
        <v>39.6</v>
      </c>
      <c r="T3480" s="11" t="s">
        <v>8308</v>
      </c>
      <c r="U3480" t="s">
        <v>8309</v>
      </c>
    </row>
    <row r="3481" spans="1:21" ht="43.2" x14ac:dyDescent="0.3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5">
        <f t="shared" si="108"/>
        <v>41811.855092592588</v>
      </c>
      <c r="K3481">
        <v>1400790680</v>
      </c>
      <c r="L3481" s="15">
        <f>(((K3481/60)/60)/24)+DATE(1970,1,1)</f>
        <v>41781.855092592588</v>
      </c>
      <c r="M3481" s="10">
        <f t="shared" si="109"/>
        <v>2014</v>
      </c>
      <c r="N3481" t="b">
        <v>0</v>
      </c>
      <c r="O3481">
        <v>56</v>
      </c>
      <c r="P3481" t="b">
        <v>1</v>
      </c>
      <c r="Q3481" t="s">
        <v>8269</v>
      </c>
      <c r="R3481">
        <f>ROUND(E3481/D3481*100,0)</f>
        <v>128</v>
      </c>
      <c r="S3481">
        <f>IFERROR(ROUND(E3481/O3481,2),0)</f>
        <v>34.25</v>
      </c>
      <c r="T3481" s="11" t="s">
        <v>8308</v>
      </c>
      <c r="U3481" t="s">
        <v>8309</v>
      </c>
    </row>
    <row r="3482" spans="1:21" ht="43.2" x14ac:dyDescent="0.3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5">
        <f t="shared" si="108"/>
        <v>42195.875</v>
      </c>
      <c r="K3482">
        <v>1434440227</v>
      </c>
      <c r="L3482" s="15">
        <f>(((K3482/60)/60)/24)+DATE(1970,1,1)</f>
        <v>42171.317442129628</v>
      </c>
      <c r="M3482" s="10">
        <f t="shared" si="109"/>
        <v>2015</v>
      </c>
      <c r="N3482" t="b">
        <v>0</v>
      </c>
      <c r="O3482">
        <v>13</v>
      </c>
      <c r="P3482" t="b">
        <v>1</v>
      </c>
      <c r="Q3482" t="s">
        <v>8269</v>
      </c>
      <c r="R3482">
        <f>ROUND(E3482/D3482*100,0)</f>
        <v>143</v>
      </c>
      <c r="S3482">
        <f>IFERROR(ROUND(E3482/O3482,2),0)</f>
        <v>164.62</v>
      </c>
      <c r="T3482" s="11" t="s">
        <v>8308</v>
      </c>
      <c r="U3482" t="s">
        <v>8309</v>
      </c>
    </row>
    <row r="3483" spans="1:21" ht="43.2" x14ac:dyDescent="0.3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5">
        <f t="shared" si="108"/>
        <v>42006.24754629629</v>
      </c>
      <c r="K3483">
        <v>1418709388</v>
      </c>
      <c r="L3483" s="15">
        <f>(((K3483/60)/60)/24)+DATE(1970,1,1)</f>
        <v>41989.24754629629</v>
      </c>
      <c r="M3483" s="10">
        <f t="shared" si="109"/>
        <v>2014</v>
      </c>
      <c r="N3483" t="b">
        <v>0</v>
      </c>
      <c r="O3483">
        <v>95</v>
      </c>
      <c r="P3483" t="b">
        <v>1</v>
      </c>
      <c r="Q3483" t="s">
        <v>8269</v>
      </c>
      <c r="R3483">
        <f>ROUND(E3483/D3483*100,0)</f>
        <v>119</v>
      </c>
      <c r="S3483">
        <f>IFERROR(ROUND(E3483/O3483,2),0)</f>
        <v>125.05</v>
      </c>
      <c r="T3483" s="11" t="s">
        <v>8308</v>
      </c>
      <c r="U3483" t="s">
        <v>8309</v>
      </c>
    </row>
    <row r="3484" spans="1:21" ht="43.2" x14ac:dyDescent="0.3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5">
        <f t="shared" si="108"/>
        <v>41826.771597222221</v>
      </c>
      <c r="K3484">
        <v>1402079466</v>
      </c>
      <c r="L3484" s="15">
        <f>(((K3484/60)/60)/24)+DATE(1970,1,1)</f>
        <v>41796.771597222221</v>
      </c>
      <c r="M3484" s="10">
        <f t="shared" si="109"/>
        <v>2014</v>
      </c>
      <c r="N3484" t="b">
        <v>0</v>
      </c>
      <c r="O3484">
        <v>80</v>
      </c>
      <c r="P3484" t="b">
        <v>1</v>
      </c>
      <c r="Q3484" t="s">
        <v>8269</v>
      </c>
      <c r="R3484">
        <f>ROUND(E3484/D3484*100,0)</f>
        <v>138</v>
      </c>
      <c r="S3484">
        <f>IFERROR(ROUND(E3484/O3484,2),0)</f>
        <v>51.88</v>
      </c>
      <c r="T3484" s="11" t="s">
        <v>8308</v>
      </c>
      <c r="U3484" t="s">
        <v>8309</v>
      </c>
    </row>
    <row r="3485" spans="1:21" ht="43.2" x14ac:dyDescent="0.3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5">
        <f t="shared" si="108"/>
        <v>41823.668761574074</v>
      </c>
      <c r="K3485">
        <v>1401811381</v>
      </c>
      <c r="L3485" s="15">
        <f>(((K3485/60)/60)/24)+DATE(1970,1,1)</f>
        <v>41793.668761574074</v>
      </c>
      <c r="M3485" s="10">
        <f t="shared" si="109"/>
        <v>2014</v>
      </c>
      <c r="N3485" t="b">
        <v>0</v>
      </c>
      <c r="O3485">
        <v>133</v>
      </c>
      <c r="P3485" t="b">
        <v>1</v>
      </c>
      <c r="Q3485" t="s">
        <v>8269</v>
      </c>
      <c r="R3485">
        <f>ROUND(E3485/D3485*100,0)</f>
        <v>160</v>
      </c>
      <c r="S3485">
        <f>IFERROR(ROUND(E3485/O3485,2),0)</f>
        <v>40.29</v>
      </c>
      <c r="T3485" s="11" t="s">
        <v>8308</v>
      </c>
      <c r="U3485" t="s">
        <v>8309</v>
      </c>
    </row>
    <row r="3486" spans="1:21" ht="57.6" x14ac:dyDescent="0.3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5">
        <f t="shared" si="108"/>
        <v>42536.760405092587</v>
      </c>
      <c r="K3486">
        <v>1463422499</v>
      </c>
      <c r="L3486" s="15">
        <f>(((K3486/60)/60)/24)+DATE(1970,1,1)</f>
        <v>42506.760405092587</v>
      </c>
      <c r="M3486" s="10">
        <f t="shared" si="109"/>
        <v>2016</v>
      </c>
      <c r="N3486" t="b">
        <v>0</v>
      </c>
      <c r="O3486">
        <v>44</v>
      </c>
      <c r="P3486" t="b">
        <v>1</v>
      </c>
      <c r="Q3486" t="s">
        <v>8269</v>
      </c>
      <c r="R3486">
        <f>ROUND(E3486/D3486*100,0)</f>
        <v>114</v>
      </c>
      <c r="S3486">
        <f>IFERROR(ROUND(E3486/O3486,2),0)</f>
        <v>64.91</v>
      </c>
      <c r="T3486" s="11" t="s">
        <v>8308</v>
      </c>
      <c r="U3486" t="s">
        <v>8309</v>
      </c>
    </row>
    <row r="3487" spans="1:21" ht="43.2" x14ac:dyDescent="0.3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5">
        <f t="shared" si="108"/>
        <v>42402.693055555559</v>
      </c>
      <c r="K3487">
        <v>1451839080</v>
      </c>
      <c r="L3487" s="15">
        <f>(((K3487/60)/60)/24)+DATE(1970,1,1)</f>
        <v>42372.693055555559</v>
      </c>
      <c r="M3487" s="10">
        <f t="shared" si="109"/>
        <v>2016</v>
      </c>
      <c r="N3487" t="b">
        <v>0</v>
      </c>
      <c r="O3487">
        <v>30</v>
      </c>
      <c r="P3487" t="b">
        <v>1</v>
      </c>
      <c r="Q3487" t="s">
        <v>8269</v>
      </c>
      <c r="R3487">
        <f>ROUND(E3487/D3487*100,0)</f>
        <v>101</v>
      </c>
      <c r="S3487">
        <f>IFERROR(ROUND(E3487/O3487,2),0)</f>
        <v>55.33</v>
      </c>
      <c r="T3487" s="11" t="s">
        <v>8308</v>
      </c>
      <c r="U3487" t="s">
        <v>8309</v>
      </c>
    </row>
    <row r="3488" spans="1:21" ht="43.2" x14ac:dyDescent="0.3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5">
        <f t="shared" si="108"/>
        <v>42158.290972222225</v>
      </c>
      <c r="K3488">
        <v>1430600401</v>
      </c>
      <c r="L3488" s="15">
        <f>(((K3488/60)/60)/24)+DATE(1970,1,1)</f>
        <v>42126.87501157407</v>
      </c>
      <c r="M3488" s="10">
        <f t="shared" si="109"/>
        <v>2015</v>
      </c>
      <c r="N3488" t="b">
        <v>0</v>
      </c>
      <c r="O3488">
        <v>56</v>
      </c>
      <c r="P3488" t="b">
        <v>1</v>
      </c>
      <c r="Q3488" t="s">
        <v>8269</v>
      </c>
      <c r="R3488">
        <f>ROUND(E3488/D3488*100,0)</f>
        <v>155</v>
      </c>
      <c r="S3488">
        <f>IFERROR(ROUND(E3488/O3488,2),0)</f>
        <v>83.14</v>
      </c>
      <c r="T3488" s="11" t="s">
        <v>8308</v>
      </c>
      <c r="U3488" t="s">
        <v>8309</v>
      </c>
    </row>
    <row r="3489" spans="1:21" ht="43.2" x14ac:dyDescent="0.3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5">
        <f t="shared" si="108"/>
        <v>42179.940416666665</v>
      </c>
      <c r="K3489">
        <v>1432593252</v>
      </c>
      <c r="L3489" s="15">
        <f>(((K3489/60)/60)/24)+DATE(1970,1,1)</f>
        <v>42149.940416666665</v>
      </c>
      <c r="M3489" s="10">
        <f t="shared" si="109"/>
        <v>2015</v>
      </c>
      <c r="N3489" t="b">
        <v>0</v>
      </c>
      <c r="O3489">
        <v>66</v>
      </c>
      <c r="P3489" t="b">
        <v>1</v>
      </c>
      <c r="Q3489" t="s">
        <v>8269</v>
      </c>
      <c r="R3489">
        <f>ROUND(E3489/D3489*100,0)</f>
        <v>128</v>
      </c>
      <c r="S3489">
        <f>IFERROR(ROUND(E3489/O3489,2),0)</f>
        <v>38.71</v>
      </c>
      <c r="T3489" s="11" t="s">
        <v>8308</v>
      </c>
      <c r="U3489" t="s">
        <v>8309</v>
      </c>
    </row>
    <row r="3490" spans="1:21" ht="57.6" x14ac:dyDescent="0.3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5">
        <f t="shared" si="108"/>
        <v>42111.666666666672</v>
      </c>
      <c r="K3490">
        <v>1427221560</v>
      </c>
      <c r="L3490" s="15">
        <f>(((K3490/60)/60)/24)+DATE(1970,1,1)</f>
        <v>42087.768055555556</v>
      </c>
      <c r="M3490" s="10">
        <f t="shared" si="109"/>
        <v>2015</v>
      </c>
      <c r="N3490" t="b">
        <v>0</v>
      </c>
      <c r="O3490">
        <v>29</v>
      </c>
      <c r="P3490" t="b">
        <v>1</v>
      </c>
      <c r="Q3490" t="s">
        <v>8269</v>
      </c>
      <c r="R3490">
        <f>ROUND(E3490/D3490*100,0)</f>
        <v>121</v>
      </c>
      <c r="S3490">
        <f>IFERROR(ROUND(E3490/O3490,2),0)</f>
        <v>125.38</v>
      </c>
      <c r="T3490" s="11" t="s">
        <v>8308</v>
      </c>
      <c r="U3490" t="s">
        <v>8309</v>
      </c>
    </row>
    <row r="3491" spans="1:21" ht="43.2" x14ac:dyDescent="0.3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5">
        <f t="shared" si="108"/>
        <v>41783.875</v>
      </c>
      <c r="K3491">
        <v>1398352531</v>
      </c>
      <c r="L3491" s="15">
        <f>(((K3491/60)/60)/24)+DATE(1970,1,1)</f>
        <v>41753.635775462964</v>
      </c>
      <c r="M3491" s="10">
        <f t="shared" si="109"/>
        <v>2014</v>
      </c>
      <c r="N3491" t="b">
        <v>0</v>
      </c>
      <c r="O3491">
        <v>72</v>
      </c>
      <c r="P3491" t="b">
        <v>1</v>
      </c>
      <c r="Q3491" t="s">
        <v>8269</v>
      </c>
      <c r="R3491">
        <f>ROUND(E3491/D3491*100,0)</f>
        <v>113</v>
      </c>
      <c r="S3491">
        <f>IFERROR(ROUND(E3491/O3491,2),0)</f>
        <v>78.260000000000005</v>
      </c>
      <c r="T3491" s="11" t="s">
        <v>8308</v>
      </c>
      <c r="U3491" t="s">
        <v>8309</v>
      </c>
    </row>
    <row r="3492" spans="1:21" ht="43.2" x14ac:dyDescent="0.3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5">
        <f t="shared" si="108"/>
        <v>42473.802361111113</v>
      </c>
      <c r="K3492">
        <v>1457982924</v>
      </c>
      <c r="L3492" s="15">
        <f>(((K3492/60)/60)/24)+DATE(1970,1,1)</f>
        <v>42443.802361111113</v>
      </c>
      <c r="M3492" s="10">
        <f t="shared" si="109"/>
        <v>2016</v>
      </c>
      <c r="N3492" t="b">
        <v>0</v>
      </c>
      <c r="O3492">
        <v>27</v>
      </c>
      <c r="P3492" t="b">
        <v>1</v>
      </c>
      <c r="Q3492" t="s">
        <v>8269</v>
      </c>
      <c r="R3492">
        <f>ROUND(E3492/D3492*100,0)</f>
        <v>128</v>
      </c>
      <c r="S3492">
        <f>IFERROR(ROUND(E3492/O3492,2),0)</f>
        <v>47.22</v>
      </c>
      <c r="T3492" s="11" t="s">
        <v>8308</v>
      </c>
      <c r="U3492" t="s">
        <v>8309</v>
      </c>
    </row>
    <row r="3493" spans="1:21" ht="43.2" x14ac:dyDescent="0.3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5">
        <f t="shared" si="108"/>
        <v>42142.249814814815</v>
      </c>
      <c r="K3493">
        <v>1430114384</v>
      </c>
      <c r="L3493" s="15">
        <f>(((K3493/60)/60)/24)+DATE(1970,1,1)</f>
        <v>42121.249814814815</v>
      </c>
      <c r="M3493" s="10">
        <f t="shared" si="109"/>
        <v>2015</v>
      </c>
      <c r="N3493" t="b">
        <v>0</v>
      </c>
      <c r="O3493">
        <v>10</v>
      </c>
      <c r="P3493" t="b">
        <v>1</v>
      </c>
      <c r="Q3493" t="s">
        <v>8269</v>
      </c>
      <c r="R3493">
        <f>ROUND(E3493/D3493*100,0)</f>
        <v>158</v>
      </c>
      <c r="S3493">
        <f>IFERROR(ROUND(E3493/O3493,2),0)</f>
        <v>79.099999999999994</v>
      </c>
      <c r="T3493" s="11" t="s">
        <v>8308</v>
      </c>
      <c r="U3493" t="s">
        <v>8309</v>
      </c>
    </row>
    <row r="3494" spans="1:21" ht="43.2" x14ac:dyDescent="0.3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5">
        <f t="shared" si="108"/>
        <v>42303.009224537032</v>
      </c>
      <c r="K3494">
        <v>1442794397</v>
      </c>
      <c r="L3494" s="15">
        <f>(((K3494/60)/60)/24)+DATE(1970,1,1)</f>
        <v>42268.009224537032</v>
      </c>
      <c r="M3494" s="10">
        <f t="shared" si="109"/>
        <v>2015</v>
      </c>
      <c r="N3494" t="b">
        <v>0</v>
      </c>
      <c r="O3494">
        <v>35</v>
      </c>
      <c r="P3494" t="b">
        <v>1</v>
      </c>
      <c r="Q3494" t="s">
        <v>8269</v>
      </c>
      <c r="R3494">
        <f>ROUND(E3494/D3494*100,0)</f>
        <v>105</v>
      </c>
      <c r="S3494">
        <f>IFERROR(ROUND(E3494/O3494,2),0)</f>
        <v>114.29</v>
      </c>
      <c r="T3494" s="11" t="s">
        <v>8308</v>
      </c>
      <c r="U3494" t="s">
        <v>8309</v>
      </c>
    </row>
    <row r="3495" spans="1:21" ht="43.2" x14ac:dyDescent="0.3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5">
        <f t="shared" si="108"/>
        <v>41868.21597222222</v>
      </c>
      <c r="K3495">
        <v>1406580436</v>
      </c>
      <c r="L3495" s="15">
        <f>(((K3495/60)/60)/24)+DATE(1970,1,1)</f>
        <v>41848.866157407407</v>
      </c>
      <c r="M3495" s="10">
        <f t="shared" si="109"/>
        <v>2014</v>
      </c>
      <c r="N3495" t="b">
        <v>0</v>
      </c>
      <c r="O3495">
        <v>29</v>
      </c>
      <c r="P3495" t="b">
        <v>1</v>
      </c>
      <c r="Q3495" t="s">
        <v>8269</v>
      </c>
      <c r="R3495">
        <f>ROUND(E3495/D3495*100,0)</f>
        <v>100</v>
      </c>
      <c r="S3495">
        <f>IFERROR(ROUND(E3495/O3495,2),0)</f>
        <v>51.72</v>
      </c>
      <c r="T3495" s="11" t="s">
        <v>8308</v>
      </c>
      <c r="U3495" t="s">
        <v>8309</v>
      </c>
    </row>
    <row r="3496" spans="1:21" ht="43.2" x14ac:dyDescent="0.3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5">
        <f t="shared" si="108"/>
        <v>42700.25</v>
      </c>
      <c r="K3496">
        <v>1479186575</v>
      </c>
      <c r="L3496" s="15">
        <f>(((K3496/60)/60)/24)+DATE(1970,1,1)</f>
        <v>42689.214988425927</v>
      </c>
      <c r="M3496" s="10">
        <f t="shared" si="109"/>
        <v>2016</v>
      </c>
      <c r="N3496" t="b">
        <v>0</v>
      </c>
      <c r="O3496">
        <v>13</v>
      </c>
      <c r="P3496" t="b">
        <v>1</v>
      </c>
      <c r="Q3496" t="s">
        <v>8269</v>
      </c>
      <c r="R3496">
        <f>ROUND(E3496/D3496*100,0)</f>
        <v>100</v>
      </c>
      <c r="S3496">
        <f>IFERROR(ROUND(E3496/O3496,2),0)</f>
        <v>30.77</v>
      </c>
      <c r="T3496" s="11" t="s">
        <v>8308</v>
      </c>
      <c r="U3496" t="s">
        <v>8309</v>
      </c>
    </row>
    <row r="3497" spans="1:21" ht="43.2" x14ac:dyDescent="0.3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5">
        <f t="shared" si="108"/>
        <v>41944.720833333333</v>
      </c>
      <c r="K3497">
        <v>1412360309</v>
      </c>
      <c r="L3497" s="15">
        <f>(((K3497/60)/60)/24)+DATE(1970,1,1)</f>
        <v>41915.762835648151</v>
      </c>
      <c r="M3497" s="10">
        <f t="shared" si="109"/>
        <v>2014</v>
      </c>
      <c r="N3497" t="b">
        <v>0</v>
      </c>
      <c r="O3497">
        <v>72</v>
      </c>
      <c r="P3497" t="b">
        <v>1</v>
      </c>
      <c r="Q3497" t="s">
        <v>8269</v>
      </c>
      <c r="R3497">
        <f>ROUND(E3497/D3497*100,0)</f>
        <v>107</v>
      </c>
      <c r="S3497">
        <f>IFERROR(ROUND(E3497/O3497,2),0)</f>
        <v>74.209999999999994</v>
      </c>
      <c r="T3497" s="11" t="s">
        <v>8308</v>
      </c>
      <c r="U3497" t="s">
        <v>8309</v>
      </c>
    </row>
    <row r="3498" spans="1:21" ht="57.6" x14ac:dyDescent="0.3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5">
        <f t="shared" si="108"/>
        <v>42624.846828703703</v>
      </c>
      <c r="K3498">
        <v>1470169166</v>
      </c>
      <c r="L3498" s="15">
        <f>(((K3498/60)/60)/24)+DATE(1970,1,1)</f>
        <v>42584.846828703703</v>
      </c>
      <c r="M3498" s="10">
        <f t="shared" si="109"/>
        <v>2016</v>
      </c>
      <c r="N3498" t="b">
        <v>0</v>
      </c>
      <c r="O3498">
        <v>78</v>
      </c>
      <c r="P3498" t="b">
        <v>1</v>
      </c>
      <c r="Q3498" t="s">
        <v>8269</v>
      </c>
      <c r="R3498">
        <f>ROUND(E3498/D3498*100,0)</f>
        <v>124</v>
      </c>
      <c r="S3498">
        <f>IFERROR(ROUND(E3498/O3498,2),0)</f>
        <v>47.85</v>
      </c>
      <c r="T3498" s="11" t="s">
        <v>8308</v>
      </c>
      <c r="U3498" t="s">
        <v>8309</v>
      </c>
    </row>
    <row r="3499" spans="1:21" ht="57.6" x14ac:dyDescent="0.3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5">
        <f t="shared" si="108"/>
        <v>42523.916666666672</v>
      </c>
      <c r="K3499">
        <v>1463852904</v>
      </c>
      <c r="L3499" s="15">
        <f>(((K3499/60)/60)/24)+DATE(1970,1,1)</f>
        <v>42511.741944444439</v>
      </c>
      <c r="M3499" s="10">
        <f t="shared" si="109"/>
        <v>2016</v>
      </c>
      <c r="N3499" t="b">
        <v>0</v>
      </c>
      <c r="O3499">
        <v>49</v>
      </c>
      <c r="P3499" t="b">
        <v>1</v>
      </c>
      <c r="Q3499" t="s">
        <v>8269</v>
      </c>
      <c r="R3499">
        <f>ROUND(E3499/D3499*100,0)</f>
        <v>109</v>
      </c>
      <c r="S3499">
        <f>IFERROR(ROUND(E3499/O3499,2),0)</f>
        <v>34.409999999999997</v>
      </c>
      <c r="T3499" s="11" t="s">
        <v>8308</v>
      </c>
      <c r="U3499" t="s">
        <v>8309</v>
      </c>
    </row>
    <row r="3500" spans="1:21" ht="57.6" x14ac:dyDescent="0.3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5">
        <f t="shared" si="108"/>
        <v>42518.905555555553</v>
      </c>
      <c r="K3500">
        <v>1459309704</v>
      </c>
      <c r="L3500" s="15">
        <f>(((K3500/60)/60)/24)+DATE(1970,1,1)</f>
        <v>42459.15861111111</v>
      </c>
      <c r="M3500" s="10">
        <f t="shared" si="109"/>
        <v>2016</v>
      </c>
      <c r="N3500" t="b">
        <v>0</v>
      </c>
      <c r="O3500">
        <v>42</v>
      </c>
      <c r="P3500" t="b">
        <v>1</v>
      </c>
      <c r="Q3500" t="s">
        <v>8269</v>
      </c>
      <c r="R3500">
        <f>ROUND(E3500/D3500*100,0)</f>
        <v>102</v>
      </c>
      <c r="S3500">
        <f>IFERROR(ROUND(E3500/O3500,2),0)</f>
        <v>40.24</v>
      </c>
      <c r="T3500" s="11" t="s">
        <v>8308</v>
      </c>
      <c r="U3500" t="s">
        <v>8309</v>
      </c>
    </row>
    <row r="3501" spans="1:21" ht="43.2" x14ac:dyDescent="0.3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5">
        <f t="shared" si="108"/>
        <v>42186.290972222225</v>
      </c>
      <c r="K3501">
        <v>1431046325</v>
      </c>
      <c r="L3501" s="15">
        <f>(((K3501/60)/60)/24)+DATE(1970,1,1)</f>
        <v>42132.036168981482</v>
      </c>
      <c r="M3501" s="10">
        <f t="shared" si="109"/>
        <v>2015</v>
      </c>
      <c r="N3501" t="b">
        <v>0</v>
      </c>
      <c r="O3501">
        <v>35</v>
      </c>
      <c r="P3501" t="b">
        <v>1</v>
      </c>
      <c r="Q3501" t="s">
        <v>8269</v>
      </c>
      <c r="R3501">
        <f>ROUND(E3501/D3501*100,0)</f>
        <v>106</v>
      </c>
      <c r="S3501">
        <f>IFERROR(ROUND(E3501/O3501,2),0)</f>
        <v>60.29</v>
      </c>
      <c r="T3501" s="11" t="s">
        <v>8308</v>
      </c>
      <c r="U3501" t="s">
        <v>8309</v>
      </c>
    </row>
    <row r="3502" spans="1:21" ht="57.6" x14ac:dyDescent="0.3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5">
        <f t="shared" si="108"/>
        <v>42436.207638888889</v>
      </c>
      <c r="K3502">
        <v>1455919438</v>
      </c>
      <c r="L3502" s="15">
        <f>(((K3502/60)/60)/24)+DATE(1970,1,1)</f>
        <v>42419.91942129629</v>
      </c>
      <c r="M3502" s="10">
        <f t="shared" si="109"/>
        <v>2016</v>
      </c>
      <c r="N3502" t="b">
        <v>0</v>
      </c>
      <c r="O3502">
        <v>42</v>
      </c>
      <c r="P3502" t="b">
        <v>1</v>
      </c>
      <c r="Q3502" t="s">
        <v>8269</v>
      </c>
      <c r="R3502">
        <f>ROUND(E3502/D3502*100,0)</f>
        <v>106</v>
      </c>
      <c r="S3502">
        <f>IFERROR(ROUND(E3502/O3502,2),0)</f>
        <v>25.31</v>
      </c>
      <c r="T3502" s="11" t="s">
        <v>8308</v>
      </c>
      <c r="U3502" t="s">
        <v>8309</v>
      </c>
    </row>
    <row r="3503" spans="1:21" ht="43.2" x14ac:dyDescent="0.3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5">
        <f t="shared" si="108"/>
        <v>42258.763831018514</v>
      </c>
      <c r="K3503">
        <v>1439835595</v>
      </c>
      <c r="L3503" s="15">
        <f>(((K3503/60)/60)/24)+DATE(1970,1,1)</f>
        <v>42233.763831018514</v>
      </c>
      <c r="M3503" s="10">
        <f t="shared" si="109"/>
        <v>2015</v>
      </c>
      <c r="N3503" t="b">
        <v>0</v>
      </c>
      <c r="O3503">
        <v>42</v>
      </c>
      <c r="P3503" t="b">
        <v>1</v>
      </c>
      <c r="Q3503" t="s">
        <v>8269</v>
      </c>
      <c r="R3503">
        <f>ROUND(E3503/D3503*100,0)</f>
        <v>101</v>
      </c>
      <c r="S3503">
        <f>IFERROR(ROUND(E3503/O3503,2),0)</f>
        <v>35.950000000000003</v>
      </c>
      <c r="T3503" s="11" t="s">
        <v>8308</v>
      </c>
      <c r="U3503" t="s">
        <v>8309</v>
      </c>
    </row>
    <row r="3504" spans="1:21" ht="43.2" x14ac:dyDescent="0.3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5">
        <f t="shared" si="108"/>
        <v>42445.165972222225</v>
      </c>
      <c r="K3504">
        <v>1456862924</v>
      </c>
      <c r="L3504" s="15">
        <f>(((K3504/60)/60)/24)+DATE(1970,1,1)</f>
        <v>42430.839398148149</v>
      </c>
      <c r="M3504" s="10">
        <f t="shared" si="109"/>
        <v>2016</v>
      </c>
      <c r="N3504" t="b">
        <v>0</v>
      </c>
      <c r="O3504">
        <v>31</v>
      </c>
      <c r="P3504" t="b">
        <v>1</v>
      </c>
      <c r="Q3504" t="s">
        <v>8269</v>
      </c>
      <c r="R3504">
        <f>ROUND(E3504/D3504*100,0)</f>
        <v>105</v>
      </c>
      <c r="S3504">
        <f>IFERROR(ROUND(E3504/O3504,2),0)</f>
        <v>136</v>
      </c>
      <c r="T3504" s="11" t="s">
        <v>8308</v>
      </c>
      <c r="U3504" t="s">
        <v>8309</v>
      </c>
    </row>
    <row r="3505" spans="1:21" ht="43.2" x14ac:dyDescent="0.3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5">
        <f t="shared" si="108"/>
        <v>42575.478333333333</v>
      </c>
      <c r="K3505">
        <v>1466767728</v>
      </c>
      <c r="L3505" s="15">
        <f>(((K3505/60)/60)/24)+DATE(1970,1,1)</f>
        <v>42545.478333333333</v>
      </c>
      <c r="M3505" s="10">
        <f t="shared" si="109"/>
        <v>2016</v>
      </c>
      <c r="N3505" t="b">
        <v>0</v>
      </c>
      <c r="O3505">
        <v>38</v>
      </c>
      <c r="P3505" t="b">
        <v>1</v>
      </c>
      <c r="Q3505" t="s">
        <v>8269</v>
      </c>
      <c r="R3505">
        <f>ROUND(E3505/D3505*100,0)</f>
        <v>108</v>
      </c>
      <c r="S3505">
        <f>IFERROR(ROUND(E3505/O3505,2),0)</f>
        <v>70.760000000000005</v>
      </c>
      <c r="T3505" s="11" t="s">
        <v>8308</v>
      </c>
      <c r="U3505" t="s">
        <v>8309</v>
      </c>
    </row>
    <row r="3506" spans="1:21" ht="43.2" x14ac:dyDescent="0.3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5">
        <f t="shared" si="108"/>
        <v>42327.790405092594</v>
      </c>
      <c r="K3506">
        <v>1445363891</v>
      </c>
      <c r="L3506" s="15">
        <f>(((K3506/60)/60)/24)+DATE(1970,1,1)</f>
        <v>42297.748738425929</v>
      </c>
      <c r="M3506" s="10">
        <f t="shared" si="109"/>
        <v>2015</v>
      </c>
      <c r="N3506" t="b">
        <v>0</v>
      </c>
      <c r="O3506">
        <v>8</v>
      </c>
      <c r="P3506" t="b">
        <v>1</v>
      </c>
      <c r="Q3506" t="s">
        <v>8269</v>
      </c>
      <c r="R3506">
        <f>ROUND(E3506/D3506*100,0)</f>
        <v>100</v>
      </c>
      <c r="S3506">
        <f>IFERROR(ROUND(E3506/O3506,2),0)</f>
        <v>125</v>
      </c>
      <c r="T3506" s="11" t="s">
        <v>8308</v>
      </c>
      <c r="U3506" t="s">
        <v>8309</v>
      </c>
    </row>
    <row r="3507" spans="1:21" ht="86.4" x14ac:dyDescent="0.3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5">
        <f t="shared" si="108"/>
        <v>41772.166666666664</v>
      </c>
      <c r="K3507">
        <v>1398983245</v>
      </c>
      <c r="L3507" s="15">
        <f>(((K3507/60)/60)/24)+DATE(1970,1,1)</f>
        <v>41760.935706018521</v>
      </c>
      <c r="M3507" s="10">
        <f t="shared" si="109"/>
        <v>2014</v>
      </c>
      <c r="N3507" t="b">
        <v>0</v>
      </c>
      <c r="O3507">
        <v>39</v>
      </c>
      <c r="P3507" t="b">
        <v>1</v>
      </c>
      <c r="Q3507" t="s">
        <v>8269</v>
      </c>
      <c r="R3507">
        <f>ROUND(E3507/D3507*100,0)</f>
        <v>104</v>
      </c>
      <c r="S3507">
        <f>IFERROR(ROUND(E3507/O3507,2),0)</f>
        <v>66.510000000000005</v>
      </c>
      <c r="T3507" s="11" t="s">
        <v>8308</v>
      </c>
      <c r="U3507" t="s">
        <v>8309</v>
      </c>
    </row>
    <row r="3508" spans="1:21" ht="43.2" x14ac:dyDescent="0.3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5">
        <f t="shared" si="108"/>
        <v>41874.734259259261</v>
      </c>
      <c r="K3508">
        <v>1404927440</v>
      </c>
      <c r="L3508" s="15">
        <f>(((K3508/60)/60)/24)+DATE(1970,1,1)</f>
        <v>41829.734259259261</v>
      </c>
      <c r="M3508" s="10">
        <f t="shared" si="109"/>
        <v>2014</v>
      </c>
      <c r="N3508" t="b">
        <v>0</v>
      </c>
      <c r="O3508">
        <v>29</v>
      </c>
      <c r="P3508" t="b">
        <v>1</v>
      </c>
      <c r="Q3508" t="s">
        <v>8269</v>
      </c>
      <c r="R3508">
        <f>ROUND(E3508/D3508*100,0)</f>
        <v>102</v>
      </c>
      <c r="S3508">
        <f>IFERROR(ROUND(E3508/O3508,2),0)</f>
        <v>105</v>
      </c>
      <c r="T3508" s="11" t="s">
        <v>8308</v>
      </c>
      <c r="U3508" t="s">
        <v>8309</v>
      </c>
    </row>
    <row r="3509" spans="1:21" ht="43.2" x14ac:dyDescent="0.3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5">
        <f t="shared" si="108"/>
        <v>42521.92288194444</v>
      </c>
      <c r="K3509">
        <v>1462140537</v>
      </c>
      <c r="L3509" s="15">
        <f>(((K3509/60)/60)/24)+DATE(1970,1,1)</f>
        <v>42491.92288194444</v>
      </c>
      <c r="M3509" s="10">
        <f t="shared" si="109"/>
        <v>2016</v>
      </c>
      <c r="N3509" t="b">
        <v>0</v>
      </c>
      <c r="O3509">
        <v>72</v>
      </c>
      <c r="P3509" t="b">
        <v>1</v>
      </c>
      <c r="Q3509" t="s">
        <v>8269</v>
      </c>
      <c r="R3509">
        <f>ROUND(E3509/D3509*100,0)</f>
        <v>104</v>
      </c>
      <c r="S3509">
        <f>IFERROR(ROUND(E3509/O3509,2),0)</f>
        <v>145</v>
      </c>
      <c r="T3509" s="11" t="s">
        <v>8308</v>
      </c>
      <c r="U3509" t="s">
        <v>8309</v>
      </c>
    </row>
    <row r="3510" spans="1:21" ht="43.2" x14ac:dyDescent="0.3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5">
        <f t="shared" si="108"/>
        <v>42500.875</v>
      </c>
      <c r="K3510">
        <v>1460914253</v>
      </c>
      <c r="L3510" s="15">
        <f>(((K3510/60)/60)/24)+DATE(1970,1,1)</f>
        <v>42477.729780092588</v>
      </c>
      <c r="M3510" s="10">
        <f t="shared" si="109"/>
        <v>2016</v>
      </c>
      <c r="N3510" t="b">
        <v>0</v>
      </c>
      <c r="O3510">
        <v>15</v>
      </c>
      <c r="P3510" t="b">
        <v>1</v>
      </c>
      <c r="Q3510" t="s">
        <v>8269</v>
      </c>
      <c r="R3510">
        <f>ROUND(E3510/D3510*100,0)</f>
        <v>180</v>
      </c>
      <c r="S3510">
        <f>IFERROR(ROUND(E3510/O3510,2),0)</f>
        <v>12</v>
      </c>
      <c r="T3510" s="11" t="s">
        <v>8308</v>
      </c>
      <c r="U3510" t="s">
        <v>8309</v>
      </c>
    </row>
    <row r="3511" spans="1:21" ht="43.2" x14ac:dyDescent="0.3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5">
        <f t="shared" si="108"/>
        <v>41964.204861111109</v>
      </c>
      <c r="K3511">
        <v>1415392666</v>
      </c>
      <c r="L3511" s="15">
        <f>(((K3511/60)/60)/24)+DATE(1970,1,1)</f>
        <v>41950.859560185185</v>
      </c>
      <c r="M3511" s="10">
        <f t="shared" si="109"/>
        <v>2014</v>
      </c>
      <c r="N3511" t="b">
        <v>0</v>
      </c>
      <c r="O3511">
        <v>33</v>
      </c>
      <c r="P3511" t="b">
        <v>1</v>
      </c>
      <c r="Q3511" t="s">
        <v>8269</v>
      </c>
      <c r="R3511">
        <f>ROUND(E3511/D3511*100,0)</f>
        <v>106</v>
      </c>
      <c r="S3511">
        <f>IFERROR(ROUND(E3511/O3511,2),0)</f>
        <v>96.67</v>
      </c>
      <c r="T3511" s="11" t="s">
        <v>8308</v>
      </c>
      <c r="U3511" t="s">
        <v>8309</v>
      </c>
    </row>
    <row r="3512" spans="1:21" ht="57.6" x14ac:dyDescent="0.3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5">
        <f t="shared" si="108"/>
        <v>41822.62090277778</v>
      </c>
      <c r="K3512">
        <v>1402584846</v>
      </c>
      <c r="L3512" s="15">
        <f>(((K3512/60)/60)/24)+DATE(1970,1,1)</f>
        <v>41802.62090277778</v>
      </c>
      <c r="M3512" s="10">
        <f t="shared" si="109"/>
        <v>2014</v>
      </c>
      <c r="N3512" t="b">
        <v>0</v>
      </c>
      <c r="O3512">
        <v>15</v>
      </c>
      <c r="P3512" t="b">
        <v>1</v>
      </c>
      <c r="Q3512" t="s">
        <v>8269</v>
      </c>
      <c r="R3512">
        <f>ROUND(E3512/D3512*100,0)</f>
        <v>101</v>
      </c>
      <c r="S3512">
        <f>IFERROR(ROUND(E3512/O3512,2),0)</f>
        <v>60.33</v>
      </c>
      <c r="T3512" s="11" t="s">
        <v>8308</v>
      </c>
      <c r="U3512" t="s">
        <v>8309</v>
      </c>
    </row>
    <row r="3513" spans="1:21" ht="43.2" x14ac:dyDescent="0.3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5">
        <f t="shared" si="108"/>
        <v>41950.770833333336</v>
      </c>
      <c r="K3513">
        <v>1413406695</v>
      </c>
      <c r="L3513" s="15">
        <f>(((K3513/60)/60)/24)+DATE(1970,1,1)</f>
        <v>41927.873784722222</v>
      </c>
      <c r="M3513" s="10">
        <f t="shared" si="109"/>
        <v>2014</v>
      </c>
      <c r="N3513" t="b">
        <v>0</v>
      </c>
      <c r="O3513">
        <v>19</v>
      </c>
      <c r="P3513" t="b">
        <v>1</v>
      </c>
      <c r="Q3513" t="s">
        <v>8269</v>
      </c>
      <c r="R3513">
        <f>ROUND(E3513/D3513*100,0)</f>
        <v>101</v>
      </c>
      <c r="S3513">
        <f>IFERROR(ROUND(E3513/O3513,2),0)</f>
        <v>79.89</v>
      </c>
      <c r="T3513" s="11" t="s">
        <v>8308</v>
      </c>
      <c r="U3513" t="s">
        <v>8309</v>
      </c>
    </row>
    <row r="3514" spans="1:21" ht="43.2" x14ac:dyDescent="0.3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5">
        <f t="shared" si="108"/>
        <v>42117.49527777778</v>
      </c>
      <c r="K3514">
        <v>1424609592</v>
      </c>
      <c r="L3514" s="15">
        <f>(((K3514/60)/60)/24)+DATE(1970,1,1)</f>
        <v>42057.536944444444</v>
      </c>
      <c r="M3514" s="10">
        <f t="shared" si="109"/>
        <v>2015</v>
      </c>
      <c r="N3514" t="b">
        <v>0</v>
      </c>
      <c r="O3514">
        <v>17</v>
      </c>
      <c r="P3514" t="b">
        <v>1</v>
      </c>
      <c r="Q3514" t="s">
        <v>8269</v>
      </c>
      <c r="R3514">
        <f>ROUND(E3514/D3514*100,0)</f>
        <v>100</v>
      </c>
      <c r="S3514">
        <f>IFERROR(ROUND(E3514/O3514,2),0)</f>
        <v>58.82</v>
      </c>
      <c r="T3514" s="11" t="s">
        <v>8308</v>
      </c>
      <c r="U3514" t="s">
        <v>8309</v>
      </c>
    </row>
    <row r="3515" spans="1:21" ht="43.2" x14ac:dyDescent="0.3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5">
        <f t="shared" si="108"/>
        <v>41794.207638888889</v>
      </c>
      <c r="K3515">
        <v>1400725112</v>
      </c>
      <c r="L3515" s="15">
        <f>(((K3515/60)/60)/24)+DATE(1970,1,1)</f>
        <v>41781.096203703702</v>
      </c>
      <c r="M3515" s="10">
        <f t="shared" si="109"/>
        <v>2014</v>
      </c>
      <c r="N3515" t="b">
        <v>0</v>
      </c>
      <c r="O3515">
        <v>44</v>
      </c>
      <c r="P3515" t="b">
        <v>1</v>
      </c>
      <c r="Q3515" t="s">
        <v>8269</v>
      </c>
      <c r="R3515">
        <f>ROUND(E3515/D3515*100,0)</f>
        <v>118</v>
      </c>
      <c r="S3515">
        <f>IFERROR(ROUND(E3515/O3515,2),0)</f>
        <v>75.34</v>
      </c>
      <c r="T3515" s="11" t="s">
        <v>8308</v>
      </c>
      <c r="U3515" t="s">
        <v>8309</v>
      </c>
    </row>
    <row r="3516" spans="1:21" ht="43.2" x14ac:dyDescent="0.3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5">
        <f t="shared" si="108"/>
        <v>42037.207638888889</v>
      </c>
      <c r="K3516">
        <v>1421439552</v>
      </c>
      <c r="L3516" s="15">
        <f>(((K3516/60)/60)/24)+DATE(1970,1,1)</f>
        <v>42020.846666666665</v>
      </c>
      <c r="M3516" s="10">
        <f t="shared" si="109"/>
        <v>2015</v>
      </c>
      <c r="N3516" t="b">
        <v>0</v>
      </c>
      <c r="O3516">
        <v>10</v>
      </c>
      <c r="P3516" t="b">
        <v>1</v>
      </c>
      <c r="Q3516" t="s">
        <v>8269</v>
      </c>
      <c r="R3516">
        <f>ROUND(E3516/D3516*100,0)</f>
        <v>110</v>
      </c>
      <c r="S3516">
        <f>IFERROR(ROUND(E3516/O3516,2),0)</f>
        <v>55</v>
      </c>
      <c r="T3516" s="11" t="s">
        <v>8308</v>
      </c>
      <c r="U3516" t="s">
        <v>8309</v>
      </c>
    </row>
    <row r="3517" spans="1:21" ht="43.2" x14ac:dyDescent="0.3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5">
        <f t="shared" si="108"/>
        <v>42155.772812499999</v>
      </c>
      <c r="K3517">
        <v>1430505171</v>
      </c>
      <c r="L3517" s="15">
        <f>(((K3517/60)/60)/24)+DATE(1970,1,1)</f>
        <v>42125.772812499999</v>
      </c>
      <c r="M3517" s="10">
        <f t="shared" si="109"/>
        <v>2015</v>
      </c>
      <c r="N3517" t="b">
        <v>0</v>
      </c>
      <c r="O3517">
        <v>46</v>
      </c>
      <c r="P3517" t="b">
        <v>1</v>
      </c>
      <c r="Q3517" t="s">
        <v>8269</v>
      </c>
      <c r="R3517">
        <f>ROUND(E3517/D3517*100,0)</f>
        <v>103</v>
      </c>
      <c r="S3517">
        <f>IFERROR(ROUND(E3517/O3517,2),0)</f>
        <v>66.959999999999994</v>
      </c>
      <c r="T3517" s="11" t="s">
        <v>8308</v>
      </c>
      <c r="U3517" t="s">
        <v>8309</v>
      </c>
    </row>
    <row r="3518" spans="1:21" ht="43.2" x14ac:dyDescent="0.3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5">
        <f t="shared" si="108"/>
        <v>41890.125</v>
      </c>
      <c r="K3518">
        <v>1407197670</v>
      </c>
      <c r="L3518" s="15">
        <f>(((K3518/60)/60)/24)+DATE(1970,1,1)</f>
        <v>41856.010069444441</v>
      </c>
      <c r="M3518" s="10">
        <f t="shared" si="109"/>
        <v>2014</v>
      </c>
      <c r="N3518" t="b">
        <v>0</v>
      </c>
      <c r="O3518">
        <v>11</v>
      </c>
      <c r="P3518" t="b">
        <v>1</v>
      </c>
      <c r="Q3518" t="s">
        <v>8269</v>
      </c>
      <c r="R3518">
        <f>ROUND(E3518/D3518*100,0)</f>
        <v>100</v>
      </c>
      <c r="S3518">
        <f>IFERROR(ROUND(E3518/O3518,2),0)</f>
        <v>227.27</v>
      </c>
      <c r="T3518" s="11" t="s">
        <v>8308</v>
      </c>
      <c r="U3518" t="s">
        <v>8309</v>
      </c>
    </row>
    <row r="3519" spans="1:21" ht="43.2" x14ac:dyDescent="0.3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5">
        <f t="shared" si="108"/>
        <v>41824.458333333336</v>
      </c>
      <c r="K3519">
        <v>1401910634</v>
      </c>
      <c r="L3519" s="15">
        <f>(((K3519/60)/60)/24)+DATE(1970,1,1)</f>
        <v>41794.817523148151</v>
      </c>
      <c r="M3519" s="10">
        <f t="shared" si="109"/>
        <v>2014</v>
      </c>
      <c r="N3519" t="b">
        <v>0</v>
      </c>
      <c r="O3519">
        <v>13</v>
      </c>
      <c r="P3519" t="b">
        <v>1</v>
      </c>
      <c r="Q3519" t="s">
        <v>8269</v>
      </c>
      <c r="R3519">
        <f>ROUND(E3519/D3519*100,0)</f>
        <v>100</v>
      </c>
      <c r="S3519">
        <f>IFERROR(ROUND(E3519/O3519,2),0)</f>
        <v>307.69</v>
      </c>
      <c r="T3519" s="11" t="s">
        <v>8308</v>
      </c>
      <c r="U3519" t="s">
        <v>8309</v>
      </c>
    </row>
    <row r="3520" spans="1:21" ht="43.2" x14ac:dyDescent="0.3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5">
        <f t="shared" si="108"/>
        <v>41914.597916666666</v>
      </c>
      <c r="K3520">
        <v>1410461299</v>
      </c>
      <c r="L3520" s="15">
        <f>(((K3520/60)/60)/24)+DATE(1970,1,1)</f>
        <v>41893.783553240741</v>
      </c>
      <c r="M3520" s="10">
        <f t="shared" si="109"/>
        <v>2014</v>
      </c>
      <c r="N3520" t="b">
        <v>0</v>
      </c>
      <c r="O3520">
        <v>33</v>
      </c>
      <c r="P3520" t="b">
        <v>1</v>
      </c>
      <c r="Q3520" t="s">
        <v>8269</v>
      </c>
      <c r="R3520">
        <f>ROUND(E3520/D3520*100,0)</f>
        <v>110</v>
      </c>
      <c r="S3520">
        <f>IFERROR(ROUND(E3520/O3520,2),0)</f>
        <v>50.02</v>
      </c>
      <c r="T3520" s="11" t="s">
        <v>8308</v>
      </c>
      <c r="U3520" t="s">
        <v>8309</v>
      </c>
    </row>
    <row r="3521" spans="1:21" ht="43.2" x14ac:dyDescent="0.3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5">
        <f t="shared" si="108"/>
        <v>42067.598958333328</v>
      </c>
      <c r="K3521">
        <v>1422886950</v>
      </c>
      <c r="L3521" s="15">
        <f>(((K3521/60)/60)/24)+DATE(1970,1,1)</f>
        <v>42037.598958333328</v>
      </c>
      <c r="M3521" s="10">
        <f t="shared" si="109"/>
        <v>2015</v>
      </c>
      <c r="N3521" t="b">
        <v>0</v>
      </c>
      <c r="O3521">
        <v>28</v>
      </c>
      <c r="P3521" t="b">
        <v>1</v>
      </c>
      <c r="Q3521" t="s">
        <v>8269</v>
      </c>
      <c r="R3521">
        <f>ROUND(E3521/D3521*100,0)</f>
        <v>101</v>
      </c>
      <c r="S3521">
        <f>IFERROR(ROUND(E3521/O3521,2),0)</f>
        <v>72.39</v>
      </c>
      <c r="T3521" s="11" t="s">
        <v>8308</v>
      </c>
      <c r="U3521" t="s">
        <v>8309</v>
      </c>
    </row>
    <row r="3522" spans="1:21" ht="43.2" x14ac:dyDescent="0.3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5">
        <f t="shared" si="108"/>
        <v>42253.57430555555</v>
      </c>
      <c r="K3522">
        <v>1439322412</v>
      </c>
      <c r="L3522" s="15">
        <f>(((K3522/60)/60)/24)+DATE(1970,1,1)</f>
        <v>42227.824212962965</v>
      </c>
      <c r="M3522" s="10">
        <f t="shared" si="109"/>
        <v>2015</v>
      </c>
      <c r="N3522" t="b">
        <v>0</v>
      </c>
      <c r="O3522">
        <v>21</v>
      </c>
      <c r="P3522" t="b">
        <v>1</v>
      </c>
      <c r="Q3522" t="s">
        <v>8269</v>
      </c>
      <c r="R3522">
        <f>ROUND(E3522/D3522*100,0)</f>
        <v>101</v>
      </c>
      <c r="S3522">
        <f>IFERROR(ROUND(E3522/O3522,2),0)</f>
        <v>95.95</v>
      </c>
      <c r="T3522" s="11" t="s">
        <v>8308</v>
      </c>
      <c r="U3522" t="s">
        <v>8309</v>
      </c>
    </row>
    <row r="3523" spans="1:21" ht="57.6" x14ac:dyDescent="0.3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5">
        <f t="shared" ref="J3523:J3586" si="110">(((I3523/60)/60)/24)+DATE(1970,1,1)</f>
        <v>41911.361342592594</v>
      </c>
      <c r="K3523">
        <v>1409388020</v>
      </c>
      <c r="L3523" s="15">
        <f>(((K3523/60)/60)/24)+DATE(1970,1,1)</f>
        <v>41881.361342592594</v>
      </c>
      <c r="M3523" s="10">
        <f t="shared" ref="M3523:M3586" si="111">YEAR(L3523)</f>
        <v>2014</v>
      </c>
      <c r="N3523" t="b">
        <v>0</v>
      </c>
      <c r="O3523">
        <v>13</v>
      </c>
      <c r="P3523" t="b">
        <v>1</v>
      </c>
      <c r="Q3523" t="s">
        <v>8269</v>
      </c>
      <c r="R3523">
        <f>ROUND(E3523/D3523*100,0)</f>
        <v>169</v>
      </c>
      <c r="S3523">
        <f>IFERROR(ROUND(E3523/O3523,2),0)</f>
        <v>45.62</v>
      </c>
      <c r="T3523" s="11" t="s">
        <v>8308</v>
      </c>
      <c r="U3523" t="s">
        <v>8309</v>
      </c>
    </row>
    <row r="3524" spans="1:21" ht="43.2" x14ac:dyDescent="0.3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5">
        <f t="shared" si="110"/>
        <v>42262.420833333337</v>
      </c>
      <c r="K3524">
        <v>1439924246</v>
      </c>
      <c r="L3524" s="15">
        <f>(((K3524/60)/60)/24)+DATE(1970,1,1)</f>
        <v>42234.789884259255</v>
      </c>
      <c r="M3524" s="10">
        <f t="shared" si="111"/>
        <v>2015</v>
      </c>
      <c r="N3524" t="b">
        <v>0</v>
      </c>
      <c r="O3524">
        <v>34</v>
      </c>
      <c r="P3524" t="b">
        <v>1</v>
      </c>
      <c r="Q3524" t="s">
        <v>8269</v>
      </c>
      <c r="R3524">
        <f>ROUND(E3524/D3524*100,0)</f>
        <v>100</v>
      </c>
      <c r="S3524">
        <f>IFERROR(ROUND(E3524/O3524,2),0)</f>
        <v>41.03</v>
      </c>
      <c r="T3524" s="11" t="s">
        <v>8308</v>
      </c>
      <c r="U3524" t="s">
        <v>8309</v>
      </c>
    </row>
    <row r="3525" spans="1:21" ht="43.2" x14ac:dyDescent="0.3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5">
        <f t="shared" si="110"/>
        <v>42638.958333333328</v>
      </c>
      <c r="K3525">
        <v>1469871148</v>
      </c>
      <c r="L3525" s="15">
        <f>(((K3525/60)/60)/24)+DATE(1970,1,1)</f>
        <v>42581.397546296299</v>
      </c>
      <c r="M3525" s="10">
        <f t="shared" si="111"/>
        <v>2016</v>
      </c>
      <c r="N3525" t="b">
        <v>0</v>
      </c>
      <c r="O3525">
        <v>80</v>
      </c>
      <c r="P3525" t="b">
        <v>1</v>
      </c>
      <c r="Q3525" t="s">
        <v>8269</v>
      </c>
      <c r="R3525">
        <f>ROUND(E3525/D3525*100,0)</f>
        <v>114</v>
      </c>
      <c r="S3525">
        <f>IFERROR(ROUND(E3525/O3525,2),0)</f>
        <v>56.83</v>
      </c>
      <c r="T3525" s="11" t="s">
        <v>8308</v>
      </c>
      <c r="U3525" t="s">
        <v>8309</v>
      </c>
    </row>
    <row r="3526" spans="1:21" ht="43.2" x14ac:dyDescent="0.3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5">
        <f t="shared" si="110"/>
        <v>41895.166666666664</v>
      </c>
      <c r="K3526">
        <v>1409336373</v>
      </c>
      <c r="L3526" s="15">
        <f>(((K3526/60)/60)/24)+DATE(1970,1,1)</f>
        <v>41880.76357638889</v>
      </c>
      <c r="M3526" s="10">
        <f t="shared" si="111"/>
        <v>2014</v>
      </c>
      <c r="N3526" t="b">
        <v>0</v>
      </c>
      <c r="O3526">
        <v>74</v>
      </c>
      <c r="P3526" t="b">
        <v>1</v>
      </c>
      <c r="Q3526" t="s">
        <v>8269</v>
      </c>
      <c r="R3526">
        <f>ROUND(E3526/D3526*100,0)</f>
        <v>102</v>
      </c>
      <c r="S3526">
        <f>IFERROR(ROUND(E3526/O3526,2),0)</f>
        <v>137.24</v>
      </c>
      <c r="T3526" s="11" t="s">
        <v>8308</v>
      </c>
      <c r="U3526" t="s">
        <v>8309</v>
      </c>
    </row>
    <row r="3527" spans="1:21" ht="43.2" x14ac:dyDescent="0.3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5">
        <f t="shared" si="110"/>
        <v>42225.666666666672</v>
      </c>
      <c r="K3527">
        <v>1438188106</v>
      </c>
      <c r="L3527" s="15">
        <f>(((K3527/60)/60)/24)+DATE(1970,1,1)</f>
        <v>42214.6956712963</v>
      </c>
      <c r="M3527" s="10">
        <f t="shared" si="111"/>
        <v>2015</v>
      </c>
      <c r="N3527" t="b">
        <v>0</v>
      </c>
      <c r="O3527">
        <v>7</v>
      </c>
      <c r="P3527" t="b">
        <v>1</v>
      </c>
      <c r="Q3527" t="s">
        <v>8269</v>
      </c>
      <c r="R3527">
        <f>ROUND(E3527/D3527*100,0)</f>
        <v>106</v>
      </c>
      <c r="S3527">
        <f>IFERROR(ROUND(E3527/O3527,2),0)</f>
        <v>75.709999999999994</v>
      </c>
      <c r="T3527" s="11" t="s">
        <v>8308</v>
      </c>
      <c r="U3527" t="s">
        <v>8309</v>
      </c>
    </row>
    <row r="3528" spans="1:21" ht="43.2" x14ac:dyDescent="0.3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5">
        <f t="shared" si="110"/>
        <v>42488.249305555553</v>
      </c>
      <c r="K3528">
        <v>1459411371</v>
      </c>
      <c r="L3528" s="15">
        <f>(((K3528/60)/60)/24)+DATE(1970,1,1)</f>
        <v>42460.335312499999</v>
      </c>
      <c r="M3528" s="10">
        <f t="shared" si="111"/>
        <v>2016</v>
      </c>
      <c r="N3528" t="b">
        <v>0</v>
      </c>
      <c r="O3528">
        <v>34</v>
      </c>
      <c r="P3528" t="b">
        <v>1</v>
      </c>
      <c r="Q3528" t="s">
        <v>8269</v>
      </c>
      <c r="R3528">
        <f>ROUND(E3528/D3528*100,0)</f>
        <v>102</v>
      </c>
      <c r="S3528">
        <f>IFERROR(ROUND(E3528/O3528,2),0)</f>
        <v>99</v>
      </c>
      <c r="T3528" s="11" t="s">
        <v>8308</v>
      </c>
      <c r="U3528" t="s">
        <v>8309</v>
      </c>
    </row>
    <row r="3529" spans="1:21" ht="43.2" x14ac:dyDescent="0.3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5">
        <f t="shared" si="110"/>
        <v>42196.165972222225</v>
      </c>
      <c r="K3529">
        <v>1434069205</v>
      </c>
      <c r="L3529" s="15">
        <f>(((K3529/60)/60)/24)+DATE(1970,1,1)</f>
        <v>42167.023206018523</v>
      </c>
      <c r="M3529" s="10">
        <f t="shared" si="111"/>
        <v>2015</v>
      </c>
      <c r="N3529" t="b">
        <v>0</v>
      </c>
      <c r="O3529">
        <v>86</v>
      </c>
      <c r="P3529" t="b">
        <v>1</v>
      </c>
      <c r="Q3529" t="s">
        <v>8269</v>
      </c>
      <c r="R3529">
        <f>ROUND(E3529/D3529*100,0)</f>
        <v>117</v>
      </c>
      <c r="S3529">
        <f>IFERROR(ROUND(E3529/O3529,2),0)</f>
        <v>81.569999999999993</v>
      </c>
      <c r="T3529" s="11" t="s">
        <v>8308</v>
      </c>
      <c r="U3529" t="s">
        <v>8309</v>
      </c>
    </row>
    <row r="3530" spans="1:21" ht="43.2" x14ac:dyDescent="0.3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5">
        <f t="shared" si="110"/>
        <v>42753.50136574074</v>
      </c>
      <c r="K3530">
        <v>1483012918</v>
      </c>
      <c r="L3530" s="15">
        <f>(((K3530/60)/60)/24)+DATE(1970,1,1)</f>
        <v>42733.50136574074</v>
      </c>
      <c r="M3530" s="10">
        <f t="shared" si="111"/>
        <v>2016</v>
      </c>
      <c r="N3530" t="b">
        <v>0</v>
      </c>
      <c r="O3530">
        <v>37</v>
      </c>
      <c r="P3530" t="b">
        <v>1</v>
      </c>
      <c r="Q3530" t="s">
        <v>8269</v>
      </c>
      <c r="R3530">
        <f>ROUND(E3530/D3530*100,0)</f>
        <v>101</v>
      </c>
      <c r="S3530">
        <f>IFERROR(ROUND(E3530/O3530,2),0)</f>
        <v>45.11</v>
      </c>
      <c r="T3530" s="11" t="s">
        <v>8308</v>
      </c>
      <c r="U3530" t="s">
        <v>8309</v>
      </c>
    </row>
    <row r="3531" spans="1:21" ht="43.2" x14ac:dyDescent="0.3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5">
        <f t="shared" si="110"/>
        <v>42198.041666666672</v>
      </c>
      <c r="K3531">
        <v>1434997018</v>
      </c>
      <c r="L3531" s="15">
        <f>(((K3531/60)/60)/24)+DATE(1970,1,1)</f>
        <v>42177.761782407411</v>
      </c>
      <c r="M3531" s="10">
        <f t="shared" si="111"/>
        <v>2015</v>
      </c>
      <c r="N3531" t="b">
        <v>0</v>
      </c>
      <c r="O3531">
        <v>18</v>
      </c>
      <c r="P3531" t="b">
        <v>1</v>
      </c>
      <c r="Q3531" t="s">
        <v>8269</v>
      </c>
      <c r="R3531">
        <f>ROUND(E3531/D3531*100,0)</f>
        <v>132</v>
      </c>
      <c r="S3531">
        <f>IFERROR(ROUND(E3531/O3531,2),0)</f>
        <v>36.67</v>
      </c>
      <c r="T3531" s="11" t="s">
        <v>8308</v>
      </c>
      <c r="U3531" t="s">
        <v>8309</v>
      </c>
    </row>
    <row r="3532" spans="1:21" ht="43.2" x14ac:dyDescent="0.3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5">
        <f t="shared" si="110"/>
        <v>42470.833333333328</v>
      </c>
      <c r="K3532">
        <v>1457881057</v>
      </c>
      <c r="L3532" s="15">
        <f>(((K3532/60)/60)/24)+DATE(1970,1,1)</f>
        <v>42442.623344907406</v>
      </c>
      <c r="M3532" s="10">
        <f t="shared" si="111"/>
        <v>2016</v>
      </c>
      <c r="N3532" t="b">
        <v>0</v>
      </c>
      <c r="O3532">
        <v>22</v>
      </c>
      <c r="P3532" t="b">
        <v>1</v>
      </c>
      <c r="Q3532" t="s">
        <v>8269</v>
      </c>
      <c r="R3532">
        <f>ROUND(E3532/D3532*100,0)</f>
        <v>100</v>
      </c>
      <c r="S3532">
        <f>IFERROR(ROUND(E3532/O3532,2),0)</f>
        <v>125</v>
      </c>
      <c r="T3532" s="11" t="s">
        <v>8308</v>
      </c>
      <c r="U3532" t="s">
        <v>8309</v>
      </c>
    </row>
    <row r="3533" spans="1:21" x14ac:dyDescent="0.3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5">
        <f t="shared" si="110"/>
        <v>42551.654328703706</v>
      </c>
      <c r="K3533">
        <v>1464709334</v>
      </c>
      <c r="L3533" s="15">
        <f>(((K3533/60)/60)/24)+DATE(1970,1,1)</f>
        <v>42521.654328703706</v>
      </c>
      <c r="M3533" s="10">
        <f t="shared" si="111"/>
        <v>2016</v>
      </c>
      <c r="N3533" t="b">
        <v>0</v>
      </c>
      <c r="O3533">
        <v>26</v>
      </c>
      <c r="P3533" t="b">
        <v>1</v>
      </c>
      <c r="Q3533" t="s">
        <v>8269</v>
      </c>
      <c r="R3533">
        <f>ROUND(E3533/D3533*100,0)</f>
        <v>128</v>
      </c>
      <c r="S3533">
        <f>IFERROR(ROUND(E3533/O3533,2),0)</f>
        <v>49.23</v>
      </c>
      <c r="T3533" s="11" t="s">
        <v>8308</v>
      </c>
      <c r="U3533" t="s">
        <v>8309</v>
      </c>
    </row>
    <row r="3534" spans="1:21" ht="57.6" x14ac:dyDescent="0.3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5">
        <f t="shared" si="110"/>
        <v>41900.165972222225</v>
      </c>
      <c r="K3534">
        <v>1409667827</v>
      </c>
      <c r="L3534" s="15">
        <f>(((K3534/60)/60)/24)+DATE(1970,1,1)</f>
        <v>41884.599849537037</v>
      </c>
      <c r="M3534" s="10">
        <f t="shared" si="111"/>
        <v>2014</v>
      </c>
      <c r="N3534" t="b">
        <v>0</v>
      </c>
      <c r="O3534">
        <v>27</v>
      </c>
      <c r="P3534" t="b">
        <v>1</v>
      </c>
      <c r="Q3534" t="s">
        <v>8269</v>
      </c>
      <c r="R3534">
        <f>ROUND(E3534/D3534*100,0)</f>
        <v>119</v>
      </c>
      <c r="S3534">
        <f>IFERROR(ROUND(E3534/O3534,2),0)</f>
        <v>42.3</v>
      </c>
      <c r="T3534" s="11" t="s">
        <v>8308</v>
      </c>
      <c r="U3534" t="s">
        <v>8309</v>
      </c>
    </row>
    <row r="3535" spans="1:21" ht="57.6" x14ac:dyDescent="0.3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5">
        <f t="shared" si="110"/>
        <v>42319.802858796291</v>
      </c>
      <c r="K3535">
        <v>1444673767</v>
      </c>
      <c r="L3535" s="15">
        <f>(((K3535/60)/60)/24)+DATE(1970,1,1)</f>
        <v>42289.761192129634</v>
      </c>
      <c r="M3535" s="10">
        <f t="shared" si="111"/>
        <v>2015</v>
      </c>
      <c r="N3535" t="b">
        <v>0</v>
      </c>
      <c r="O3535">
        <v>8</v>
      </c>
      <c r="P3535" t="b">
        <v>1</v>
      </c>
      <c r="Q3535" t="s">
        <v>8269</v>
      </c>
      <c r="R3535">
        <f>ROUND(E3535/D3535*100,0)</f>
        <v>126</v>
      </c>
      <c r="S3535">
        <f>IFERROR(ROUND(E3535/O3535,2),0)</f>
        <v>78.88</v>
      </c>
      <c r="T3535" s="11" t="s">
        <v>8308</v>
      </c>
      <c r="U3535" t="s">
        <v>8309</v>
      </c>
    </row>
    <row r="3536" spans="1:21" ht="43.2" x14ac:dyDescent="0.3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5">
        <f t="shared" si="110"/>
        <v>42278.6252662037</v>
      </c>
      <c r="K3536">
        <v>1440687623</v>
      </c>
      <c r="L3536" s="15">
        <f>(((K3536/60)/60)/24)+DATE(1970,1,1)</f>
        <v>42243.6252662037</v>
      </c>
      <c r="M3536" s="10">
        <f t="shared" si="111"/>
        <v>2015</v>
      </c>
      <c r="N3536" t="b">
        <v>0</v>
      </c>
      <c r="O3536">
        <v>204</v>
      </c>
      <c r="P3536" t="b">
        <v>1</v>
      </c>
      <c r="Q3536" t="s">
        <v>8269</v>
      </c>
      <c r="R3536">
        <f>ROUND(E3536/D3536*100,0)</f>
        <v>156</v>
      </c>
      <c r="S3536">
        <f>IFERROR(ROUND(E3536/O3536,2),0)</f>
        <v>38.28</v>
      </c>
      <c r="T3536" s="11" t="s">
        <v>8308</v>
      </c>
      <c r="U3536" t="s">
        <v>8309</v>
      </c>
    </row>
    <row r="3537" spans="1:21" ht="43.2" x14ac:dyDescent="0.3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5">
        <f t="shared" si="110"/>
        <v>42279.75</v>
      </c>
      <c r="K3537">
        <v>1441120910</v>
      </c>
      <c r="L3537" s="15">
        <f>(((K3537/60)/60)/24)+DATE(1970,1,1)</f>
        <v>42248.640162037031</v>
      </c>
      <c r="M3537" s="10">
        <f t="shared" si="111"/>
        <v>2015</v>
      </c>
      <c r="N3537" t="b">
        <v>0</v>
      </c>
      <c r="O3537">
        <v>46</v>
      </c>
      <c r="P3537" t="b">
        <v>1</v>
      </c>
      <c r="Q3537" t="s">
        <v>8269</v>
      </c>
      <c r="R3537">
        <f>ROUND(E3537/D3537*100,0)</f>
        <v>103</v>
      </c>
      <c r="S3537">
        <f>IFERROR(ROUND(E3537/O3537,2),0)</f>
        <v>44.85</v>
      </c>
      <c r="T3537" s="11" t="s">
        <v>8308</v>
      </c>
      <c r="U3537" t="s">
        <v>8309</v>
      </c>
    </row>
    <row r="3538" spans="1:21" ht="43.2" x14ac:dyDescent="0.3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5">
        <f t="shared" si="110"/>
        <v>42358.499305555553</v>
      </c>
      <c r="K3538">
        <v>1448040425</v>
      </c>
      <c r="L3538" s="15">
        <f>(((K3538/60)/60)/24)+DATE(1970,1,1)</f>
        <v>42328.727141203708</v>
      </c>
      <c r="M3538" s="10">
        <f t="shared" si="111"/>
        <v>2015</v>
      </c>
      <c r="N3538" t="b">
        <v>0</v>
      </c>
      <c r="O3538">
        <v>17</v>
      </c>
      <c r="P3538" t="b">
        <v>1</v>
      </c>
      <c r="Q3538" t="s">
        <v>8269</v>
      </c>
      <c r="R3538">
        <f>ROUND(E3538/D3538*100,0)</f>
        <v>153</v>
      </c>
      <c r="S3538">
        <f>IFERROR(ROUND(E3538/O3538,2),0)</f>
        <v>13.53</v>
      </c>
      <c r="T3538" s="11" t="s">
        <v>8308</v>
      </c>
      <c r="U3538" t="s">
        <v>8309</v>
      </c>
    </row>
    <row r="3539" spans="1:21" ht="43.2" x14ac:dyDescent="0.3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5">
        <f t="shared" si="110"/>
        <v>41960.332638888889</v>
      </c>
      <c r="K3539">
        <v>1413016216</v>
      </c>
      <c r="L3539" s="15">
        <f>(((K3539/60)/60)/24)+DATE(1970,1,1)</f>
        <v>41923.354351851849</v>
      </c>
      <c r="M3539" s="10">
        <f t="shared" si="111"/>
        <v>2014</v>
      </c>
      <c r="N3539" t="b">
        <v>0</v>
      </c>
      <c r="O3539">
        <v>28</v>
      </c>
      <c r="P3539" t="b">
        <v>1</v>
      </c>
      <c r="Q3539" t="s">
        <v>8269</v>
      </c>
      <c r="R3539">
        <f>ROUND(E3539/D3539*100,0)</f>
        <v>180</v>
      </c>
      <c r="S3539">
        <f>IFERROR(ROUND(E3539/O3539,2),0)</f>
        <v>43.5</v>
      </c>
      <c r="T3539" s="11" t="s">
        <v>8308</v>
      </c>
      <c r="U3539" t="s">
        <v>8309</v>
      </c>
    </row>
    <row r="3540" spans="1:21" ht="43.2" x14ac:dyDescent="0.3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5">
        <f t="shared" si="110"/>
        <v>42599.420601851853</v>
      </c>
      <c r="K3540">
        <v>1469009140</v>
      </c>
      <c r="L3540" s="15">
        <f>(((K3540/60)/60)/24)+DATE(1970,1,1)</f>
        <v>42571.420601851853</v>
      </c>
      <c r="M3540" s="10">
        <f t="shared" si="111"/>
        <v>2016</v>
      </c>
      <c r="N3540" t="b">
        <v>0</v>
      </c>
      <c r="O3540">
        <v>83</v>
      </c>
      <c r="P3540" t="b">
        <v>1</v>
      </c>
      <c r="Q3540" t="s">
        <v>8269</v>
      </c>
      <c r="R3540">
        <f>ROUND(E3540/D3540*100,0)</f>
        <v>128</v>
      </c>
      <c r="S3540">
        <f>IFERROR(ROUND(E3540/O3540,2),0)</f>
        <v>30.95</v>
      </c>
      <c r="T3540" s="11" t="s">
        <v>8308</v>
      </c>
      <c r="U3540" t="s">
        <v>8309</v>
      </c>
    </row>
    <row r="3541" spans="1:21" ht="43.2" x14ac:dyDescent="0.3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5">
        <f t="shared" si="110"/>
        <v>42621.756041666667</v>
      </c>
      <c r="K3541">
        <v>1471543722</v>
      </c>
      <c r="L3541" s="15">
        <f>(((K3541/60)/60)/24)+DATE(1970,1,1)</f>
        <v>42600.756041666667</v>
      </c>
      <c r="M3541" s="10">
        <f t="shared" si="111"/>
        <v>2016</v>
      </c>
      <c r="N3541" t="b">
        <v>0</v>
      </c>
      <c r="O3541">
        <v>13</v>
      </c>
      <c r="P3541" t="b">
        <v>1</v>
      </c>
      <c r="Q3541" t="s">
        <v>8269</v>
      </c>
      <c r="R3541">
        <f>ROUND(E3541/D3541*100,0)</f>
        <v>120</v>
      </c>
      <c r="S3541">
        <f>IFERROR(ROUND(E3541/O3541,2),0)</f>
        <v>55.23</v>
      </c>
      <c r="T3541" s="11" t="s">
        <v>8308</v>
      </c>
      <c r="U3541" t="s">
        <v>8309</v>
      </c>
    </row>
    <row r="3542" spans="1:21" ht="57.6" x14ac:dyDescent="0.3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5">
        <f t="shared" si="110"/>
        <v>42547.003368055557</v>
      </c>
      <c r="K3542">
        <v>1464307491</v>
      </c>
      <c r="L3542" s="15">
        <f>(((K3542/60)/60)/24)+DATE(1970,1,1)</f>
        <v>42517.003368055557</v>
      </c>
      <c r="M3542" s="10">
        <f t="shared" si="111"/>
        <v>2016</v>
      </c>
      <c r="N3542" t="b">
        <v>0</v>
      </c>
      <c r="O3542">
        <v>8</v>
      </c>
      <c r="P3542" t="b">
        <v>1</v>
      </c>
      <c r="Q3542" t="s">
        <v>8269</v>
      </c>
      <c r="R3542">
        <f>ROUND(E3542/D3542*100,0)</f>
        <v>123</v>
      </c>
      <c r="S3542">
        <f>IFERROR(ROUND(E3542/O3542,2),0)</f>
        <v>46.13</v>
      </c>
      <c r="T3542" s="11" t="s">
        <v>8308</v>
      </c>
      <c r="U3542" t="s">
        <v>8309</v>
      </c>
    </row>
    <row r="3543" spans="1:21" ht="43.2" x14ac:dyDescent="0.3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5">
        <f t="shared" si="110"/>
        <v>42247.730034722219</v>
      </c>
      <c r="K3543">
        <v>1438882275</v>
      </c>
      <c r="L3543" s="15">
        <f>(((K3543/60)/60)/24)+DATE(1970,1,1)</f>
        <v>42222.730034722219</v>
      </c>
      <c r="M3543" s="10">
        <f t="shared" si="111"/>
        <v>2015</v>
      </c>
      <c r="N3543" t="b">
        <v>0</v>
      </c>
      <c r="O3543">
        <v>32</v>
      </c>
      <c r="P3543" t="b">
        <v>1</v>
      </c>
      <c r="Q3543" t="s">
        <v>8269</v>
      </c>
      <c r="R3543">
        <f>ROUND(E3543/D3543*100,0)</f>
        <v>105</v>
      </c>
      <c r="S3543">
        <f>IFERROR(ROUND(E3543/O3543,2),0)</f>
        <v>39.380000000000003</v>
      </c>
      <c r="T3543" s="11" t="s">
        <v>8308</v>
      </c>
      <c r="U3543" t="s">
        <v>8309</v>
      </c>
    </row>
    <row r="3544" spans="1:21" ht="43.2" x14ac:dyDescent="0.3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5">
        <f t="shared" si="110"/>
        <v>41889.599791666667</v>
      </c>
      <c r="K3544">
        <v>1404915822</v>
      </c>
      <c r="L3544" s="15">
        <f>(((K3544/60)/60)/24)+DATE(1970,1,1)</f>
        <v>41829.599791666667</v>
      </c>
      <c r="M3544" s="10">
        <f t="shared" si="111"/>
        <v>2014</v>
      </c>
      <c r="N3544" t="b">
        <v>0</v>
      </c>
      <c r="O3544">
        <v>85</v>
      </c>
      <c r="P3544" t="b">
        <v>1</v>
      </c>
      <c r="Q3544" t="s">
        <v>8269</v>
      </c>
      <c r="R3544">
        <f>ROUND(E3544/D3544*100,0)</f>
        <v>102</v>
      </c>
      <c r="S3544">
        <f>IFERROR(ROUND(E3544/O3544,2),0)</f>
        <v>66.150000000000006</v>
      </c>
      <c r="T3544" s="11" t="s">
        <v>8308</v>
      </c>
      <c r="U3544" t="s">
        <v>8309</v>
      </c>
    </row>
    <row r="3545" spans="1:21" ht="43.2" x14ac:dyDescent="0.3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5">
        <f t="shared" si="110"/>
        <v>42180.755312499998</v>
      </c>
      <c r="K3545">
        <v>1432663659</v>
      </c>
      <c r="L3545" s="15">
        <f>(((K3545/60)/60)/24)+DATE(1970,1,1)</f>
        <v>42150.755312499998</v>
      </c>
      <c r="M3545" s="10">
        <f t="shared" si="111"/>
        <v>2015</v>
      </c>
      <c r="N3545" t="b">
        <v>0</v>
      </c>
      <c r="O3545">
        <v>29</v>
      </c>
      <c r="P3545" t="b">
        <v>1</v>
      </c>
      <c r="Q3545" t="s">
        <v>8269</v>
      </c>
      <c r="R3545">
        <f>ROUND(E3545/D3545*100,0)</f>
        <v>105</v>
      </c>
      <c r="S3545">
        <f>IFERROR(ROUND(E3545/O3545,2),0)</f>
        <v>54.14</v>
      </c>
      <c r="T3545" s="11" t="s">
        <v>8308</v>
      </c>
      <c r="U3545" t="s">
        <v>8309</v>
      </c>
    </row>
    <row r="3546" spans="1:21" ht="28.8" x14ac:dyDescent="0.3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5">
        <f t="shared" si="110"/>
        <v>42070.831678240742</v>
      </c>
      <c r="K3546">
        <v>1423166257</v>
      </c>
      <c r="L3546" s="15">
        <f>(((K3546/60)/60)/24)+DATE(1970,1,1)</f>
        <v>42040.831678240742</v>
      </c>
      <c r="M3546" s="10">
        <f t="shared" si="111"/>
        <v>2015</v>
      </c>
      <c r="N3546" t="b">
        <v>0</v>
      </c>
      <c r="O3546">
        <v>24</v>
      </c>
      <c r="P3546" t="b">
        <v>1</v>
      </c>
      <c r="Q3546" t="s">
        <v>8269</v>
      </c>
      <c r="R3546">
        <f>ROUND(E3546/D3546*100,0)</f>
        <v>100</v>
      </c>
      <c r="S3546">
        <f>IFERROR(ROUND(E3546/O3546,2),0)</f>
        <v>104.17</v>
      </c>
      <c r="T3546" s="11" t="s">
        <v>8308</v>
      </c>
      <c r="U3546" t="s">
        <v>8309</v>
      </c>
    </row>
    <row r="3547" spans="1:21" ht="43.2" x14ac:dyDescent="0.3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5">
        <f t="shared" si="110"/>
        <v>42105.807395833333</v>
      </c>
      <c r="K3547">
        <v>1426188159</v>
      </c>
      <c r="L3547" s="15">
        <f>(((K3547/60)/60)/24)+DATE(1970,1,1)</f>
        <v>42075.807395833333</v>
      </c>
      <c r="M3547" s="10">
        <f t="shared" si="111"/>
        <v>2015</v>
      </c>
      <c r="N3547" t="b">
        <v>0</v>
      </c>
      <c r="O3547">
        <v>8</v>
      </c>
      <c r="P3547" t="b">
        <v>1</v>
      </c>
      <c r="Q3547" t="s">
        <v>8269</v>
      </c>
      <c r="R3547">
        <f>ROUND(E3547/D3547*100,0)</f>
        <v>100</v>
      </c>
      <c r="S3547">
        <f>IFERROR(ROUND(E3547/O3547,2),0)</f>
        <v>31.38</v>
      </c>
      <c r="T3547" s="11" t="s">
        <v>8308</v>
      </c>
      <c r="U3547" t="s">
        <v>8309</v>
      </c>
    </row>
    <row r="3548" spans="1:21" ht="43.2" x14ac:dyDescent="0.3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5">
        <f t="shared" si="110"/>
        <v>42095.165972222225</v>
      </c>
      <c r="K3548">
        <v>1426002684</v>
      </c>
      <c r="L3548" s="15">
        <f>(((K3548/60)/60)/24)+DATE(1970,1,1)</f>
        <v>42073.660694444443</v>
      </c>
      <c r="M3548" s="10">
        <f t="shared" si="111"/>
        <v>2015</v>
      </c>
      <c r="N3548" t="b">
        <v>0</v>
      </c>
      <c r="O3548">
        <v>19</v>
      </c>
      <c r="P3548" t="b">
        <v>1</v>
      </c>
      <c r="Q3548" t="s">
        <v>8269</v>
      </c>
      <c r="R3548">
        <f>ROUND(E3548/D3548*100,0)</f>
        <v>102</v>
      </c>
      <c r="S3548">
        <f>IFERROR(ROUND(E3548/O3548,2),0)</f>
        <v>59.21</v>
      </c>
      <c r="T3548" s="11" t="s">
        <v>8308</v>
      </c>
      <c r="U3548" t="s">
        <v>8309</v>
      </c>
    </row>
    <row r="3549" spans="1:21" ht="43.2" x14ac:dyDescent="0.3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5">
        <f t="shared" si="110"/>
        <v>42504.165972222225</v>
      </c>
      <c r="K3549">
        <v>1461117201</v>
      </c>
      <c r="L3549" s="15">
        <f>(((K3549/60)/60)/24)+DATE(1970,1,1)</f>
        <v>42480.078715277778</v>
      </c>
      <c r="M3549" s="10">
        <f t="shared" si="111"/>
        <v>2016</v>
      </c>
      <c r="N3549" t="b">
        <v>0</v>
      </c>
      <c r="O3549">
        <v>336</v>
      </c>
      <c r="P3549" t="b">
        <v>1</v>
      </c>
      <c r="Q3549" t="s">
        <v>8269</v>
      </c>
      <c r="R3549">
        <f>ROUND(E3549/D3549*100,0)</f>
        <v>114</v>
      </c>
      <c r="S3549">
        <f>IFERROR(ROUND(E3549/O3549,2),0)</f>
        <v>119.18</v>
      </c>
      <c r="T3549" s="11" t="s">
        <v>8308</v>
      </c>
      <c r="U3549" t="s">
        <v>8309</v>
      </c>
    </row>
    <row r="3550" spans="1:21" ht="43.2" x14ac:dyDescent="0.3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5">
        <f t="shared" si="110"/>
        <v>42434.041666666672</v>
      </c>
      <c r="K3550">
        <v>1455230214</v>
      </c>
      <c r="L3550" s="15">
        <f>(((K3550/60)/60)/24)+DATE(1970,1,1)</f>
        <v>42411.942291666666</v>
      </c>
      <c r="M3550" s="10">
        <f t="shared" si="111"/>
        <v>2016</v>
      </c>
      <c r="N3550" t="b">
        <v>0</v>
      </c>
      <c r="O3550">
        <v>13</v>
      </c>
      <c r="P3550" t="b">
        <v>1</v>
      </c>
      <c r="Q3550" t="s">
        <v>8269</v>
      </c>
      <c r="R3550">
        <f>ROUND(E3550/D3550*100,0)</f>
        <v>102</v>
      </c>
      <c r="S3550">
        <f>IFERROR(ROUND(E3550/O3550,2),0)</f>
        <v>164.62</v>
      </c>
      <c r="T3550" s="11" t="s">
        <v>8308</v>
      </c>
      <c r="U3550" t="s">
        <v>8309</v>
      </c>
    </row>
    <row r="3551" spans="1:21" ht="43.2" x14ac:dyDescent="0.3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5">
        <f t="shared" si="110"/>
        <v>42251.394363425927</v>
      </c>
      <c r="K3551">
        <v>1438939673</v>
      </c>
      <c r="L3551" s="15">
        <f>(((K3551/60)/60)/24)+DATE(1970,1,1)</f>
        <v>42223.394363425927</v>
      </c>
      <c r="M3551" s="10">
        <f t="shared" si="111"/>
        <v>2015</v>
      </c>
      <c r="N3551" t="b">
        <v>0</v>
      </c>
      <c r="O3551">
        <v>42</v>
      </c>
      <c r="P3551" t="b">
        <v>1</v>
      </c>
      <c r="Q3551" t="s">
        <v>8269</v>
      </c>
      <c r="R3551">
        <f>ROUND(E3551/D3551*100,0)</f>
        <v>102</v>
      </c>
      <c r="S3551">
        <f>IFERROR(ROUND(E3551/O3551,2),0)</f>
        <v>24.29</v>
      </c>
      <c r="T3551" s="11" t="s">
        <v>8308</v>
      </c>
      <c r="U3551" t="s">
        <v>8309</v>
      </c>
    </row>
    <row r="3552" spans="1:21" ht="43.2" x14ac:dyDescent="0.3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5">
        <f t="shared" si="110"/>
        <v>42492.893495370372</v>
      </c>
      <c r="K3552">
        <v>1459632398</v>
      </c>
      <c r="L3552" s="15">
        <f>(((K3552/60)/60)/24)+DATE(1970,1,1)</f>
        <v>42462.893495370372</v>
      </c>
      <c r="M3552" s="10">
        <f t="shared" si="111"/>
        <v>2016</v>
      </c>
      <c r="N3552" t="b">
        <v>0</v>
      </c>
      <c r="O3552">
        <v>64</v>
      </c>
      <c r="P3552" t="b">
        <v>1</v>
      </c>
      <c r="Q3552" t="s">
        <v>8269</v>
      </c>
      <c r="R3552">
        <f>ROUND(E3552/D3552*100,0)</f>
        <v>105</v>
      </c>
      <c r="S3552">
        <f>IFERROR(ROUND(E3552/O3552,2),0)</f>
        <v>40.94</v>
      </c>
      <c r="T3552" s="11" t="s">
        <v>8308</v>
      </c>
      <c r="U3552" t="s">
        <v>8309</v>
      </c>
    </row>
    <row r="3553" spans="1:21" ht="43.2" x14ac:dyDescent="0.3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5">
        <f t="shared" si="110"/>
        <v>41781.921527777777</v>
      </c>
      <c r="K3553">
        <v>1398342170</v>
      </c>
      <c r="L3553" s="15">
        <f>(((K3553/60)/60)/24)+DATE(1970,1,1)</f>
        <v>41753.515856481477</v>
      </c>
      <c r="M3553" s="10">
        <f t="shared" si="111"/>
        <v>2014</v>
      </c>
      <c r="N3553" t="b">
        <v>0</v>
      </c>
      <c r="O3553">
        <v>25</v>
      </c>
      <c r="P3553" t="b">
        <v>1</v>
      </c>
      <c r="Q3553" t="s">
        <v>8269</v>
      </c>
      <c r="R3553">
        <f>ROUND(E3553/D3553*100,0)</f>
        <v>102</v>
      </c>
      <c r="S3553">
        <f>IFERROR(ROUND(E3553/O3553,2),0)</f>
        <v>61.1</v>
      </c>
      <c r="T3553" s="11" t="s">
        <v>8308</v>
      </c>
      <c r="U3553" t="s">
        <v>8309</v>
      </c>
    </row>
    <row r="3554" spans="1:21" ht="43.2" x14ac:dyDescent="0.3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5">
        <f t="shared" si="110"/>
        <v>41818.587083333332</v>
      </c>
      <c r="K3554">
        <v>1401372324</v>
      </c>
      <c r="L3554" s="15">
        <f>(((K3554/60)/60)/24)+DATE(1970,1,1)</f>
        <v>41788.587083333332</v>
      </c>
      <c r="M3554" s="10">
        <f t="shared" si="111"/>
        <v>2014</v>
      </c>
      <c r="N3554" t="b">
        <v>0</v>
      </c>
      <c r="O3554">
        <v>20</v>
      </c>
      <c r="P3554" t="b">
        <v>1</v>
      </c>
      <c r="Q3554" t="s">
        <v>8269</v>
      </c>
      <c r="R3554">
        <f>ROUND(E3554/D3554*100,0)</f>
        <v>100</v>
      </c>
      <c r="S3554">
        <f>IFERROR(ROUND(E3554/O3554,2),0)</f>
        <v>38.65</v>
      </c>
      <c r="T3554" s="11" t="s">
        <v>8308</v>
      </c>
      <c r="U3554" t="s">
        <v>8309</v>
      </c>
    </row>
    <row r="3555" spans="1:21" ht="43.2" x14ac:dyDescent="0.3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5">
        <f t="shared" si="110"/>
        <v>42228</v>
      </c>
      <c r="K3555">
        <v>1436575280</v>
      </c>
      <c r="L3555" s="15">
        <f>(((K3555/60)/60)/24)+DATE(1970,1,1)</f>
        <v>42196.028703703705</v>
      </c>
      <c r="M3555" s="10">
        <f t="shared" si="111"/>
        <v>2015</v>
      </c>
      <c r="N3555" t="b">
        <v>0</v>
      </c>
      <c r="O3555">
        <v>104</v>
      </c>
      <c r="P3555" t="b">
        <v>1</v>
      </c>
      <c r="Q3555" t="s">
        <v>8269</v>
      </c>
      <c r="R3555">
        <f>ROUND(E3555/D3555*100,0)</f>
        <v>106</v>
      </c>
      <c r="S3555">
        <f>IFERROR(ROUND(E3555/O3555,2),0)</f>
        <v>56.2</v>
      </c>
      <c r="T3555" s="11" t="s">
        <v>8308</v>
      </c>
      <c r="U3555" t="s">
        <v>8309</v>
      </c>
    </row>
    <row r="3556" spans="1:21" ht="43.2" x14ac:dyDescent="0.3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5">
        <f t="shared" si="110"/>
        <v>42046.708333333328</v>
      </c>
      <c r="K3556">
        <v>1421025159</v>
      </c>
      <c r="L3556" s="15">
        <f>(((K3556/60)/60)/24)+DATE(1970,1,1)</f>
        <v>42016.050451388888</v>
      </c>
      <c r="M3556" s="10">
        <f t="shared" si="111"/>
        <v>2015</v>
      </c>
      <c r="N3556" t="b">
        <v>0</v>
      </c>
      <c r="O3556">
        <v>53</v>
      </c>
      <c r="P3556" t="b">
        <v>1</v>
      </c>
      <c r="Q3556" t="s">
        <v>8269</v>
      </c>
      <c r="R3556">
        <f>ROUND(E3556/D3556*100,0)</f>
        <v>113</v>
      </c>
      <c r="S3556">
        <f>IFERROR(ROUND(E3556/O3556,2),0)</f>
        <v>107</v>
      </c>
      <c r="T3556" s="11" t="s">
        <v>8308</v>
      </c>
      <c r="U3556" t="s">
        <v>8309</v>
      </c>
    </row>
    <row r="3557" spans="1:21" ht="43.2" x14ac:dyDescent="0.3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5">
        <f t="shared" si="110"/>
        <v>42691.483726851846</v>
      </c>
      <c r="K3557">
        <v>1476786994</v>
      </c>
      <c r="L3557" s="15">
        <f>(((K3557/60)/60)/24)+DATE(1970,1,1)</f>
        <v>42661.442060185189</v>
      </c>
      <c r="M3557" s="10">
        <f t="shared" si="111"/>
        <v>2016</v>
      </c>
      <c r="N3557" t="b">
        <v>0</v>
      </c>
      <c r="O3557">
        <v>14</v>
      </c>
      <c r="P3557" t="b">
        <v>1</v>
      </c>
      <c r="Q3557" t="s">
        <v>8269</v>
      </c>
      <c r="R3557">
        <f>ROUND(E3557/D3557*100,0)</f>
        <v>100</v>
      </c>
      <c r="S3557">
        <f>IFERROR(ROUND(E3557/O3557,2),0)</f>
        <v>171.43</v>
      </c>
      <c r="T3557" s="11" t="s">
        <v>8308</v>
      </c>
      <c r="U3557" t="s">
        <v>8309</v>
      </c>
    </row>
    <row r="3558" spans="1:21" ht="43.2" x14ac:dyDescent="0.3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5">
        <f t="shared" si="110"/>
        <v>41868.649583333332</v>
      </c>
      <c r="K3558">
        <v>1403105724</v>
      </c>
      <c r="L3558" s="15">
        <f>(((K3558/60)/60)/24)+DATE(1970,1,1)</f>
        <v>41808.649583333332</v>
      </c>
      <c r="M3558" s="10">
        <f t="shared" si="111"/>
        <v>2014</v>
      </c>
      <c r="N3558" t="b">
        <v>0</v>
      </c>
      <c r="O3558">
        <v>20</v>
      </c>
      <c r="P3558" t="b">
        <v>1</v>
      </c>
      <c r="Q3558" t="s">
        <v>8269</v>
      </c>
      <c r="R3558">
        <f>ROUND(E3558/D3558*100,0)</f>
        <v>100</v>
      </c>
      <c r="S3558">
        <f>IFERROR(ROUND(E3558/O3558,2),0)</f>
        <v>110.5</v>
      </c>
      <c r="T3558" s="11" t="s">
        <v>8308</v>
      </c>
      <c r="U3558" t="s">
        <v>8309</v>
      </c>
    </row>
    <row r="3559" spans="1:21" ht="57.6" x14ac:dyDescent="0.3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5">
        <f t="shared" si="110"/>
        <v>41764.276747685188</v>
      </c>
      <c r="K3559">
        <v>1396334311</v>
      </c>
      <c r="L3559" s="15">
        <f>(((K3559/60)/60)/24)+DATE(1970,1,1)</f>
        <v>41730.276747685188</v>
      </c>
      <c r="M3559" s="10">
        <f t="shared" si="111"/>
        <v>2014</v>
      </c>
      <c r="N3559" t="b">
        <v>0</v>
      </c>
      <c r="O3559">
        <v>558</v>
      </c>
      <c r="P3559" t="b">
        <v>1</v>
      </c>
      <c r="Q3559" t="s">
        <v>8269</v>
      </c>
      <c r="R3559">
        <f>ROUND(E3559/D3559*100,0)</f>
        <v>100</v>
      </c>
      <c r="S3559">
        <f>IFERROR(ROUND(E3559/O3559,2),0)</f>
        <v>179.28</v>
      </c>
      <c r="T3559" s="11" t="s">
        <v>8308</v>
      </c>
      <c r="U3559" t="s">
        <v>8309</v>
      </c>
    </row>
    <row r="3560" spans="1:21" ht="43.2" x14ac:dyDescent="0.3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5">
        <f t="shared" si="110"/>
        <v>42181.875</v>
      </c>
      <c r="K3560">
        <v>1431718575</v>
      </c>
      <c r="L3560" s="15">
        <f>(((K3560/60)/60)/24)+DATE(1970,1,1)</f>
        <v>42139.816840277781</v>
      </c>
      <c r="M3560" s="10">
        <f t="shared" si="111"/>
        <v>2015</v>
      </c>
      <c r="N3560" t="b">
        <v>0</v>
      </c>
      <c r="O3560">
        <v>22</v>
      </c>
      <c r="P3560" t="b">
        <v>1</v>
      </c>
      <c r="Q3560" t="s">
        <v>8269</v>
      </c>
      <c r="R3560">
        <f>ROUND(E3560/D3560*100,0)</f>
        <v>144</v>
      </c>
      <c r="S3560">
        <f>IFERROR(ROUND(E3560/O3560,2),0)</f>
        <v>22.91</v>
      </c>
      <c r="T3560" s="11" t="s">
        <v>8308</v>
      </c>
      <c r="U3560" t="s">
        <v>8309</v>
      </c>
    </row>
    <row r="3561" spans="1:21" ht="57.6" x14ac:dyDescent="0.3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5">
        <f t="shared" si="110"/>
        <v>42216.373611111107</v>
      </c>
      <c r="K3561">
        <v>1436408308</v>
      </c>
      <c r="L3561" s="15">
        <f>(((K3561/60)/60)/24)+DATE(1970,1,1)</f>
        <v>42194.096157407403</v>
      </c>
      <c r="M3561" s="10">
        <f t="shared" si="111"/>
        <v>2015</v>
      </c>
      <c r="N3561" t="b">
        <v>0</v>
      </c>
      <c r="O3561">
        <v>24</v>
      </c>
      <c r="P3561" t="b">
        <v>1</v>
      </c>
      <c r="Q3561" t="s">
        <v>8269</v>
      </c>
      <c r="R3561">
        <f>ROUND(E3561/D3561*100,0)</f>
        <v>104</v>
      </c>
      <c r="S3561">
        <f>IFERROR(ROUND(E3561/O3561,2),0)</f>
        <v>43.13</v>
      </c>
      <c r="T3561" s="11" t="s">
        <v>8308</v>
      </c>
      <c r="U3561" t="s">
        <v>8309</v>
      </c>
    </row>
    <row r="3562" spans="1:21" ht="43.2" x14ac:dyDescent="0.3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5">
        <f t="shared" si="110"/>
        <v>42151.114583333328</v>
      </c>
      <c r="K3562">
        <v>1429651266</v>
      </c>
      <c r="L3562" s="15">
        <f>(((K3562/60)/60)/24)+DATE(1970,1,1)</f>
        <v>42115.889652777783</v>
      </c>
      <c r="M3562" s="10">
        <f t="shared" si="111"/>
        <v>2015</v>
      </c>
      <c r="N3562" t="b">
        <v>0</v>
      </c>
      <c r="O3562">
        <v>74</v>
      </c>
      <c r="P3562" t="b">
        <v>1</v>
      </c>
      <c r="Q3562" t="s">
        <v>8269</v>
      </c>
      <c r="R3562">
        <f>ROUND(E3562/D3562*100,0)</f>
        <v>108</v>
      </c>
      <c r="S3562">
        <f>IFERROR(ROUND(E3562/O3562,2),0)</f>
        <v>46.89</v>
      </c>
      <c r="T3562" s="11" t="s">
        <v>8308</v>
      </c>
      <c r="U3562" t="s">
        <v>8309</v>
      </c>
    </row>
    <row r="3563" spans="1:21" ht="115.2" x14ac:dyDescent="0.3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5">
        <f t="shared" si="110"/>
        <v>42221.774999999994</v>
      </c>
      <c r="K3563">
        <v>1437236378</v>
      </c>
      <c r="L3563" s="15">
        <f>(((K3563/60)/60)/24)+DATE(1970,1,1)</f>
        <v>42203.680300925931</v>
      </c>
      <c r="M3563" s="10">
        <f t="shared" si="111"/>
        <v>2015</v>
      </c>
      <c r="N3563" t="b">
        <v>0</v>
      </c>
      <c r="O3563">
        <v>54</v>
      </c>
      <c r="P3563" t="b">
        <v>1</v>
      </c>
      <c r="Q3563" t="s">
        <v>8269</v>
      </c>
      <c r="R3563">
        <f>ROUND(E3563/D3563*100,0)</f>
        <v>102</v>
      </c>
      <c r="S3563">
        <f>IFERROR(ROUND(E3563/O3563,2),0)</f>
        <v>47.41</v>
      </c>
      <c r="T3563" s="11" t="s">
        <v>8308</v>
      </c>
      <c r="U3563" t="s">
        <v>8309</v>
      </c>
    </row>
    <row r="3564" spans="1:21" ht="43.2" x14ac:dyDescent="0.3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5">
        <f t="shared" si="110"/>
        <v>42442.916666666672</v>
      </c>
      <c r="K3564">
        <v>1457115427</v>
      </c>
      <c r="L3564" s="15">
        <f>(((K3564/60)/60)/24)+DATE(1970,1,1)</f>
        <v>42433.761886574073</v>
      </c>
      <c r="M3564" s="10">
        <f t="shared" si="111"/>
        <v>2016</v>
      </c>
      <c r="N3564" t="b">
        <v>0</v>
      </c>
      <c r="O3564">
        <v>31</v>
      </c>
      <c r="P3564" t="b">
        <v>1</v>
      </c>
      <c r="Q3564" t="s">
        <v>8269</v>
      </c>
      <c r="R3564">
        <f>ROUND(E3564/D3564*100,0)</f>
        <v>149</v>
      </c>
      <c r="S3564">
        <f>IFERROR(ROUND(E3564/O3564,2),0)</f>
        <v>15.13</v>
      </c>
      <c r="T3564" s="11" t="s">
        <v>8308</v>
      </c>
      <c r="U3564" t="s">
        <v>8309</v>
      </c>
    </row>
    <row r="3565" spans="1:21" ht="43.2" x14ac:dyDescent="0.3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5">
        <f t="shared" si="110"/>
        <v>42583.791666666672</v>
      </c>
      <c r="K3565">
        <v>1467648456</v>
      </c>
      <c r="L3565" s="15">
        <f>(((K3565/60)/60)/24)+DATE(1970,1,1)</f>
        <v>42555.671944444446</v>
      </c>
      <c r="M3565" s="10">
        <f t="shared" si="111"/>
        <v>2016</v>
      </c>
      <c r="N3565" t="b">
        <v>0</v>
      </c>
      <c r="O3565">
        <v>25</v>
      </c>
      <c r="P3565" t="b">
        <v>1</v>
      </c>
      <c r="Q3565" t="s">
        <v>8269</v>
      </c>
      <c r="R3565">
        <f>ROUND(E3565/D3565*100,0)</f>
        <v>105</v>
      </c>
      <c r="S3565">
        <f>IFERROR(ROUND(E3565/O3565,2),0)</f>
        <v>21.1</v>
      </c>
      <c r="T3565" s="11" t="s">
        <v>8308</v>
      </c>
      <c r="U3565" t="s">
        <v>8309</v>
      </c>
    </row>
    <row r="3566" spans="1:21" ht="28.8" x14ac:dyDescent="0.3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5">
        <f t="shared" si="110"/>
        <v>42282.666666666672</v>
      </c>
      <c r="K3566">
        <v>1440082649</v>
      </c>
      <c r="L3566" s="15">
        <f>(((K3566/60)/60)/24)+DATE(1970,1,1)</f>
        <v>42236.623252314821</v>
      </c>
      <c r="M3566" s="10">
        <f t="shared" si="111"/>
        <v>2015</v>
      </c>
      <c r="N3566" t="b">
        <v>0</v>
      </c>
      <c r="O3566">
        <v>17</v>
      </c>
      <c r="P3566" t="b">
        <v>1</v>
      </c>
      <c r="Q3566" t="s">
        <v>8269</v>
      </c>
      <c r="R3566">
        <f>ROUND(E3566/D3566*100,0)</f>
        <v>101</v>
      </c>
      <c r="S3566">
        <f>IFERROR(ROUND(E3566/O3566,2),0)</f>
        <v>59.12</v>
      </c>
      <c r="T3566" s="11" t="s">
        <v>8308</v>
      </c>
      <c r="U3566" t="s">
        <v>8309</v>
      </c>
    </row>
    <row r="3567" spans="1:21" ht="43.2" x14ac:dyDescent="0.3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5">
        <f t="shared" si="110"/>
        <v>42004.743148148147</v>
      </c>
      <c r="K3567">
        <v>1417456208</v>
      </c>
      <c r="L3567" s="15">
        <f>(((K3567/60)/60)/24)+DATE(1970,1,1)</f>
        <v>41974.743148148147</v>
      </c>
      <c r="M3567" s="10">
        <f t="shared" si="111"/>
        <v>2014</v>
      </c>
      <c r="N3567" t="b">
        <v>0</v>
      </c>
      <c r="O3567">
        <v>12</v>
      </c>
      <c r="P3567" t="b">
        <v>1</v>
      </c>
      <c r="Q3567" t="s">
        <v>8269</v>
      </c>
      <c r="R3567">
        <f>ROUND(E3567/D3567*100,0)</f>
        <v>131</v>
      </c>
      <c r="S3567">
        <f>IFERROR(ROUND(E3567/O3567,2),0)</f>
        <v>97.92</v>
      </c>
      <c r="T3567" s="11" t="s">
        <v>8308</v>
      </c>
      <c r="U3567" t="s">
        <v>8309</v>
      </c>
    </row>
    <row r="3568" spans="1:21" ht="43.2" x14ac:dyDescent="0.3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5">
        <f t="shared" si="110"/>
        <v>42027.507905092592</v>
      </c>
      <c r="K3568">
        <v>1419423083</v>
      </c>
      <c r="L3568" s="15">
        <f>(((K3568/60)/60)/24)+DATE(1970,1,1)</f>
        <v>41997.507905092592</v>
      </c>
      <c r="M3568" s="10">
        <f t="shared" si="111"/>
        <v>2014</v>
      </c>
      <c r="N3568" t="b">
        <v>0</v>
      </c>
      <c r="O3568">
        <v>38</v>
      </c>
      <c r="P3568" t="b">
        <v>1</v>
      </c>
      <c r="Q3568" t="s">
        <v>8269</v>
      </c>
      <c r="R3568">
        <f>ROUND(E3568/D3568*100,0)</f>
        <v>105</v>
      </c>
      <c r="S3568">
        <f>IFERROR(ROUND(E3568/O3568,2),0)</f>
        <v>55.13</v>
      </c>
      <c r="T3568" s="11" t="s">
        <v>8308</v>
      </c>
      <c r="U3568" t="s">
        <v>8309</v>
      </c>
    </row>
    <row r="3569" spans="1:21" ht="43.2" x14ac:dyDescent="0.3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5">
        <f t="shared" si="110"/>
        <v>42165.810694444444</v>
      </c>
      <c r="K3569">
        <v>1431372444</v>
      </c>
      <c r="L3569" s="15">
        <f>(((K3569/60)/60)/24)+DATE(1970,1,1)</f>
        <v>42135.810694444444</v>
      </c>
      <c r="M3569" s="10">
        <f t="shared" si="111"/>
        <v>2015</v>
      </c>
      <c r="N3569" t="b">
        <v>0</v>
      </c>
      <c r="O3569">
        <v>41</v>
      </c>
      <c r="P3569" t="b">
        <v>1</v>
      </c>
      <c r="Q3569" t="s">
        <v>8269</v>
      </c>
      <c r="R3569">
        <f>ROUND(E3569/D3569*100,0)</f>
        <v>109</v>
      </c>
      <c r="S3569">
        <f>IFERROR(ROUND(E3569/O3569,2),0)</f>
        <v>26.54</v>
      </c>
      <c r="T3569" s="11" t="s">
        <v>8308</v>
      </c>
      <c r="U3569" t="s">
        <v>8309</v>
      </c>
    </row>
    <row r="3570" spans="1:21" ht="43.2" x14ac:dyDescent="0.3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5">
        <f t="shared" si="110"/>
        <v>41899.740671296298</v>
      </c>
      <c r="K3570">
        <v>1408383994</v>
      </c>
      <c r="L3570" s="15">
        <f>(((K3570/60)/60)/24)+DATE(1970,1,1)</f>
        <v>41869.740671296298</v>
      </c>
      <c r="M3570" s="10">
        <f t="shared" si="111"/>
        <v>2014</v>
      </c>
      <c r="N3570" t="b">
        <v>0</v>
      </c>
      <c r="O3570">
        <v>19</v>
      </c>
      <c r="P3570" t="b">
        <v>1</v>
      </c>
      <c r="Q3570" t="s">
        <v>8269</v>
      </c>
      <c r="R3570">
        <f>ROUND(E3570/D3570*100,0)</f>
        <v>111</v>
      </c>
      <c r="S3570">
        <f>IFERROR(ROUND(E3570/O3570,2),0)</f>
        <v>58.42</v>
      </c>
      <c r="T3570" s="11" t="s">
        <v>8308</v>
      </c>
      <c r="U3570" t="s">
        <v>8309</v>
      </c>
    </row>
    <row r="3571" spans="1:21" ht="43.2" x14ac:dyDescent="0.3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5">
        <f t="shared" si="110"/>
        <v>42012.688611111109</v>
      </c>
      <c r="K3571">
        <v>1418142696</v>
      </c>
      <c r="L3571" s="15">
        <f>(((K3571/60)/60)/24)+DATE(1970,1,1)</f>
        <v>41982.688611111109</v>
      </c>
      <c r="M3571" s="10">
        <f t="shared" si="111"/>
        <v>2014</v>
      </c>
      <c r="N3571" t="b">
        <v>0</v>
      </c>
      <c r="O3571">
        <v>41</v>
      </c>
      <c r="P3571" t="b">
        <v>1</v>
      </c>
      <c r="Q3571" t="s">
        <v>8269</v>
      </c>
      <c r="R3571">
        <f>ROUND(E3571/D3571*100,0)</f>
        <v>100</v>
      </c>
      <c r="S3571">
        <f>IFERROR(ROUND(E3571/O3571,2),0)</f>
        <v>122.54</v>
      </c>
      <c r="T3571" s="11" t="s">
        <v>8308</v>
      </c>
      <c r="U3571" t="s">
        <v>8309</v>
      </c>
    </row>
    <row r="3572" spans="1:21" ht="43.2" x14ac:dyDescent="0.3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5">
        <f t="shared" si="110"/>
        <v>42004.291666666672</v>
      </c>
      <c r="K3572">
        <v>1417593483</v>
      </c>
      <c r="L3572" s="15">
        <f>(((K3572/60)/60)/24)+DATE(1970,1,1)</f>
        <v>41976.331979166673</v>
      </c>
      <c r="M3572" s="10">
        <f t="shared" si="111"/>
        <v>2014</v>
      </c>
      <c r="N3572" t="b">
        <v>0</v>
      </c>
      <c r="O3572">
        <v>26</v>
      </c>
      <c r="P3572" t="b">
        <v>1</v>
      </c>
      <c r="Q3572" t="s">
        <v>8269</v>
      </c>
      <c r="R3572">
        <f>ROUND(E3572/D3572*100,0)</f>
        <v>114</v>
      </c>
      <c r="S3572">
        <f>IFERROR(ROUND(E3572/O3572,2),0)</f>
        <v>87.96</v>
      </c>
      <c r="T3572" s="11" t="s">
        <v>8308</v>
      </c>
      <c r="U3572" t="s">
        <v>8309</v>
      </c>
    </row>
    <row r="3573" spans="1:21" ht="43.2" x14ac:dyDescent="0.3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5">
        <f t="shared" si="110"/>
        <v>41942.858946759261</v>
      </c>
      <c r="K3573">
        <v>1412109413</v>
      </c>
      <c r="L3573" s="15">
        <f>(((K3573/60)/60)/24)+DATE(1970,1,1)</f>
        <v>41912.858946759261</v>
      </c>
      <c r="M3573" s="10">
        <f t="shared" si="111"/>
        <v>2014</v>
      </c>
      <c r="N3573" t="b">
        <v>0</v>
      </c>
      <c r="O3573">
        <v>25</v>
      </c>
      <c r="P3573" t="b">
        <v>1</v>
      </c>
      <c r="Q3573" t="s">
        <v>8269</v>
      </c>
      <c r="R3573">
        <f>ROUND(E3573/D3573*100,0)</f>
        <v>122</v>
      </c>
      <c r="S3573">
        <f>IFERROR(ROUND(E3573/O3573,2),0)</f>
        <v>73.239999999999995</v>
      </c>
      <c r="T3573" s="11" t="s">
        <v>8308</v>
      </c>
      <c r="U3573" t="s">
        <v>8309</v>
      </c>
    </row>
    <row r="3574" spans="1:21" ht="28.8" x14ac:dyDescent="0.3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5">
        <f t="shared" si="110"/>
        <v>42176.570393518516</v>
      </c>
      <c r="K3574">
        <v>1432302082</v>
      </c>
      <c r="L3574" s="15">
        <f>(((K3574/60)/60)/24)+DATE(1970,1,1)</f>
        <v>42146.570393518516</v>
      </c>
      <c r="M3574" s="10">
        <f t="shared" si="111"/>
        <v>2015</v>
      </c>
      <c r="N3574" t="b">
        <v>0</v>
      </c>
      <c r="O3574">
        <v>9</v>
      </c>
      <c r="P3574" t="b">
        <v>1</v>
      </c>
      <c r="Q3574" t="s">
        <v>8269</v>
      </c>
      <c r="R3574">
        <f>ROUND(E3574/D3574*100,0)</f>
        <v>100</v>
      </c>
      <c r="S3574">
        <f>IFERROR(ROUND(E3574/O3574,2),0)</f>
        <v>55.56</v>
      </c>
      <c r="T3574" s="11" t="s">
        <v>8308</v>
      </c>
      <c r="U3574" t="s">
        <v>8309</v>
      </c>
    </row>
    <row r="3575" spans="1:21" ht="43.2" x14ac:dyDescent="0.3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5">
        <f t="shared" si="110"/>
        <v>41951.417199074072</v>
      </c>
      <c r="K3575">
        <v>1412845246</v>
      </c>
      <c r="L3575" s="15">
        <f>(((K3575/60)/60)/24)+DATE(1970,1,1)</f>
        <v>41921.375532407408</v>
      </c>
      <c r="M3575" s="10">
        <f t="shared" si="111"/>
        <v>2014</v>
      </c>
      <c r="N3575" t="b">
        <v>0</v>
      </c>
      <c r="O3575">
        <v>78</v>
      </c>
      <c r="P3575" t="b">
        <v>1</v>
      </c>
      <c r="Q3575" t="s">
        <v>8269</v>
      </c>
      <c r="R3575">
        <f>ROUND(E3575/D3575*100,0)</f>
        <v>103</v>
      </c>
      <c r="S3575">
        <f>IFERROR(ROUND(E3575/O3575,2),0)</f>
        <v>39.54</v>
      </c>
      <c r="T3575" s="11" t="s">
        <v>8308</v>
      </c>
      <c r="U3575" t="s">
        <v>8309</v>
      </c>
    </row>
    <row r="3576" spans="1:21" ht="43.2" x14ac:dyDescent="0.3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5">
        <f t="shared" si="110"/>
        <v>41956.984351851846</v>
      </c>
      <c r="K3576">
        <v>1413326248</v>
      </c>
      <c r="L3576" s="15">
        <f>(((K3576/60)/60)/24)+DATE(1970,1,1)</f>
        <v>41926.942685185182</v>
      </c>
      <c r="M3576" s="10">
        <f t="shared" si="111"/>
        <v>2014</v>
      </c>
      <c r="N3576" t="b">
        <v>0</v>
      </c>
      <c r="O3576">
        <v>45</v>
      </c>
      <c r="P3576" t="b">
        <v>1</v>
      </c>
      <c r="Q3576" t="s">
        <v>8269</v>
      </c>
      <c r="R3576">
        <f>ROUND(E3576/D3576*100,0)</f>
        <v>106</v>
      </c>
      <c r="S3576">
        <f>IFERROR(ROUND(E3576/O3576,2),0)</f>
        <v>136.78</v>
      </c>
      <c r="T3576" s="11" t="s">
        <v>8308</v>
      </c>
      <c r="U3576" t="s">
        <v>8309</v>
      </c>
    </row>
    <row r="3577" spans="1:21" ht="43.2" x14ac:dyDescent="0.3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5">
        <f t="shared" si="110"/>
        <v>42593.165972222225</v>
      </c>
      <c r="K3577">
        <v>1468176527</v>
      </c>
      <c r="L3577" s="15">
        <f>(((K3577/60)/60)/24)+DATE(1970,1,1)</f>
        <v>42561.783877314811</v>
      </c>
      <c r="M3577" s="10">
        <f t="shared" si="111"/>
        <v>2016</v>
      </c>
      <c r="N3577" t="b">
        <v>0</v>
      </c>
      <c r="O3577">
        <v>102</v>
      </c>
      <c r="P3577" t="b">
        <v>1</v>
      </c>
      <c r="Q3577" t="s">
        <v>8269</v>
      </c>
      <c r="R3577">
        <f>ROUND(E3577/D3577*100,0)</f>
        <v>101</v>
      </c>
      <c r="S3577">
        <f>IFERROR(ROUND(E3577/O3577,2),0)</f>
        <v>99.34</v>
      </c>
      <c r="T3577" s="11" t="s">
        <v>8308</v>
      </c>
      <c r="U3577" t="s">
        <v>8309</v>
      </c>
    </row>
    <row r="3578" spans="1:21" ht="43.2" x14ac:dyDescent="0.3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5">
        <f t="shared" si="110"/>
        <v>42709.590902777782</v>
      </c>
      <c r="K3578">
        <v>1475759454</v>
      </c>
      <c r="L3578" s="15">
        <f>(((K3578/60)/60)/24)+DATE(1970,1,1)</f>
        <v>42649.54923611111</v>
      </c>
      <c r="M3578" s="10">
        <f t="shared" si="111"/>
        <v>2016</v>
      </c>
      <c r="N3578" t="b">
        <v>0</v>
      </c>
      <c r="O3578">
        <v>5</v>
      </c>
      <c r="P3578" t="b">
        <v>1</v>
      </c>
      <c r="Q3578" t="s">
        <v>8269</v>
      </c>
      <c r="R3578">
        <f>ROUND(E3578/D3578*100,0)</f>
        <v>100</v>
      </c>
      <c r="S3578">
        <f>IFERROR(ROUND(E3578/O3578,2),0)</f>
        <v>20</v>
      </c>
      <c r="T3578" s="11" t="s">
        <v>8308</v>
      </c>
      <c r="U3578" t="s">
        <v>8309</v>
      </c>
    </row>
    <row r="3579" spans="1:21" ht="43.2" x14ac:dyDescent="0.3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5">
        <f t="shared" si="110"/>
        <v>42120.26944444445</v>
      </c>
      <c r="K3579">
        <v>1427741583</v>
      </c>
      <c r="L3579" s="15">
        <f>(((K3579/60)/60)/24)+DATE(1970,1,1)</f>
        <v>42093.786840277782</v>
      </c>
      <c r="M3579" s="10">
        <f t="shared" si="111"/>
        <v>2015</v>
      </c>
      <c r="N3579" t="b">
        <v>0</v>
      </c>
      <c r="O3579">
        <v>27</v>
      </c>
      <c r="P3579" t="b">
        <v>1</v>
      </c>
      <c r="Q3579" t="s">
        <v>8269</v>
      </c>
      <c r="R3579">
        <f>ROUND(E3579/D3579*100,0)</f>
        <v>130</v>
      </c>
      <c r="S3579">
        <f>IFERROR(ROUND(E3579/O3579,2),0)</f>
        <v>28.89</v>
      </c>
      <c r="T3579" s="11" t="s">
        <v>8308</v>
      </c>
      <c r="U3579" t="s">
        <v>8309</v>
      </c>
    </row>
    <row r="3580" spans="1:21" ht="43.2" x14ac:dyDescent="0.3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5">
        <f t="shared" si="110"/>
        <v>42490.733530092592</v>
      </c>
      <c r="K3580">
        <v>1459445777</v>
      </c>
      <c r="L3580" s="15">
        <f>(((K3580/60)/60)/24)+DATE(1970,1,1)</f>
        <v>42460.733530092592</v>
      </c>
      <c r="M3580" s="10">
        <f t="shared" si="111"/>
        <v>2016</v>
      </c>
      <c r="N3580" t="b">
        <v>0</v>
      </c>
      <c r="O3580">
        <v>37</v>
      </c>
      <c r="P3580" t="b">
        <v>1</v>
      </c>
      <c r="Q3580" t="s">
        <v>8269</v>
      </c>
      <c r="R3580">
        <f>ROUND(E3580/D3580*100,0)</f>
        <v>100</v>
      </c>
      <c r="S3580">
        <f>IFERROR(ROUND(E3580/O3580,2),0)</f>
        <v>40.549999999999997</v>
      </c>
      <c r="T3580" s="11" t="s">
        <v>8308</v>
      </c>
      <c r="U3580" t="s">
        <v>8309</v>
      </c>
    </row>
    <row r="3581" spans="1:21" ht="43.2" x14ac:dyDescent="0.3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5">
        <f t="shared" si="110"/>
        <v>42460.720555555556</v>
      </c>
      <c r="K3581">
        <v>1456856256</v>
      </c>
      <c r="L3581" s="15">
        <f>(((K3581/60)/60)/24)+DATE(1970,1,1)</f>
        <v>42430.762222222227</v>
      </c>
      <c r="M3581" s="10">
        <f t="shared" si="111"/>
        <v>2016</v>
      </c>
      <c r="N3581" t="b">
        <v>0</v>
      </c>
      <c r="O3581">
        <v>14</v>
      </c>
      <c r="P3581" t="b">
        <v>1</v>
      </c>
      <c r="Q3581" t="s">
        <v>8269</v>
      </c>
      <c r="R3581">
        <f>ROUND(E3581/D3581*100,0)</f>
        <v>100</v>
      </c>
      <c r="S3581">
        <f>IFERROR(ROUND(E3581/O3581,2),0)</f>
        <v>35.71</v>
      </c>
      <c r="T3581" s="11" t="s">
        <v>8308</v>
      </c>
      <c r="U3581" t="s">
        <v>8309</v>
      </c>
    </row>
    <row r="3582" spans="1:21" ht="43.2" x14ac:dyDescent="0.3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5">
        <f t="shared" si="110"/>
        <v>42064.207638888889</v>
      </c>
      <c r="K3582">
        <v>1421900022</v>
      </c>
      <c r="L3582" s="15">
        <f>(((K3582/60)/60)/24)+DATE(1970,1,1)</f>
        <v>42026.176180555558</v>
      </c>
      <c r="M3582" s="10">
        <f t="shared" si="111"/>
        <v>2015</v>
      </c>
      <c r="N3582" t="b">
        <v>0</v>
      </c>
      <c r="O3582">
        <v>27</v>
      </c>
      <c r="P3582" t="b">
        <v>1</v>
      </c>
      <c r="Q3582" t="s">
        <v>8269</v>
      </c>
      <c r="R3582">
        <f>ROUND(E3582/D3582*100,0)</f>
        <v>114</v>
      </c>
      <c r="S3582">
        <f>IFERROR(ROUND(E3582/O3582,2),0)</f>
        <v>37.96</v>
      </c>
      <c r="T3582" s="11" t="s">
        <v>8308</v>
      </c>
      <c r="U3582" t="s">
        <v>8309</v>
      </c>
    </row>
    <row r="3583" spans="1:21" ht="43.2" x14ac:dyDescent="0.3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5">
        <f t="shared" si="110"/>
        <v>41850.471180555556</v>
      </c>
      <c r="K3583">
        <v>1405509510</v>
      </c>
      <c r="L3583" s="15">
        <f>(((K3583/60)/60)/24)+DATE(1970,1,1)</f>
        <v>41836.471180555556</v>
      </c>
      <c r="M3583" s="10">
        <f t="shared" si="111"/>
        <v>2014</v>
      </c>
      <c r="N3583" t="b">
        <v>0</v>
      </c>
      <c r="O3583">
        <v>45</v>
      </c>
      <c r="P3583" t="b">
        <v>1</v>
      </c>
      <c r="Q3583" t="s">
        <v>8269</v>
      </c>
      <c r="R3583">
        <f>ROUND(E3583/D3583*100,0)</f>
        <v>100</v>
      </c>
      <c r="S3583">
        <f>IFERROR(ROUND(E3583/O3583,2),0)</f>
        <v>33.33</v>
      </c>
      <c r="T3583" s="11" t="s">
        <v>8308</v>
      </c>
      <c r="U3583" t="s">
        <v>8309</v>
      </c>
    </row>
    <row r="3584" spans="1:21" ht="43.2" x14ac:dyDescent="0.3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5">
        <f t="shared" si="110"/>
        <v>42465.095856481479</v>
      </c>
      <c r="K3584">
        <v>1458613082</v>
      </c>
      <c r="L3584" s="15">
        <f>(((K3584/60)/60)/24)+DATE(1970,1,1)</f>
        <v>42451.095856481479</v>
      </c>
      <c r="M3584" s="10">
        <f t="shared" si="111"/>
        <v>2016</v>
      </c>
      <c r="N3584" t="b">
        <v>0</v>
      </c>
      <c r="O3584">
        <v>49</v>
      </c>
      <c r="P3584" t="b">
        <v>1</v>
      </c>
      <c r="Q3584" t="s">
        <v>8269</v>
      </c>
      <c r="R3584">
        <f>ROUND(E3584/D3584*100,0)</f>
        <v>287</v>
      </c>
      <c r="S3584">
        <f>IFERROR(ROUND(E3584/O3584,2),0)</f>
        <v>58.57</v>
      </c>
      <c r="T3584" s="11" t="s">
        <v>8308</v>
      </c>
      <c r="U3584" t="s">
        <v>8309</v>
      </c>
    </row>
    <row r="3585" spans="1:21" ht="43.2" x14ac:dyDescent="0.3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5">
        <f t="shared" si="110"/>
        <v>42478.384317129632</v>
      </c>
      <c r="K3585">
        <v>1455790405</v>
      </c>
      <c r="L3585" s="15">
        <f>(((K3585/60)/60)/24)+DATE(1970,1,1)</f>
        <v>42418.425983796296</v>
      </c>
      <c r="M3585" s="10">
        <f t="shared" si="111"/>
        <v>2016</v>
      </c>
      <c r="N3585" t="b">
        <v>0</v>
      </c>
      <c r="O3585">
        <v>24</v>
      </c>
      <c r="P3585" t="b">
        <v>1</v>
      </c>
      <c r="Q3585" t="s">
        <v>8269</v>
      </c>
      <c r="R3585">
        <f>ROUND(E3585/D3585*100,0)</f>
        <v>109</v>
      </c>
      <c r="S3585">
        <f>IFERROR(ROUND(E3585/O3585,2),0)</f>
        <v>135.63</v>
      </c>
      <c r="T3585" s="11" t="s">
        <v>8308</v>
      </c>
      <c r="U3585" t="s">
        <v>8309</v>
      </c>
    </row>
    <row r="3586" spans="1:21" ht="86.4" x14ac:dyDescent="0.3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5">
        <f t="shared" si="110"/>
        <v>42198.316481481481</v>
      </c>
      <c r="K3586">
        <v>1434180944</v>
      </c>
      <c r="L3586" s="15">
        <f>(((K3586/60)/60)/24)+DATE(1970,1,1)</f>
        <v>42168.316481481481</v>
      </c>
      <c r="M3586" s="10">
        <f t="shared" si="111"/>
        <v>2015</v>
      </c>
      <c r="N3586" t="b">
        <v>0</v>
      </c>
      <c r="O3586">
        <v>112</v>
      </c>
      <c r="P3586" t="b">
        <v>1</v>
      </c>
      <c r="Q3586" t="s">
        <v>8269</v>
      </c>
      <c r="R3586">
        <f>ROUND(E3586/D3586*100,0)</f>
        <v>116</v>
      </c>
      <c r="S3586">
        <f>IFERROR(ROUND(E3586/O3586,2),0)</f>
        <v>30.94</v>
      </c>
      <c r="T3586" s="11" t="s">
        <v>8308</v>
      </c>
      <c r="U3586" t="s">
        <v>8309</v>
      </c>
    </row>
    <row r="3587" spans="1:21" ht="43.2" x14ac:dyDescent="0.3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5">
        <f t="shared" ref="J3587:J3650" si="112">(((I3587/60)/60)/24)+DATE(1970,1,1)</f>
        <v>41994.716319444444</v>
      </c>
      <c r="K3587">
        <v>1416589890</v>
      </c>
      <c r="L3587" s="15">
        <f>(((K3587/60)/60)/24)+DATE(1970,1,1)</f>
        <v>41964.716319444444</v>
      </c>
      <c r="M3587" s="10">
        <f t="shared" ref="M3587:M3650" si="113">YEAR(L3587)</f>
        <v>2014</v>
      </c>
      <c r="N3587" t="b">
        <v>0</v>
      </c>
      <c r="O3587">
        <v>23</v>
      </c>
      <c r="P3587" t="b">
        <v>1</v>
      </c>
      <c r="Q3587" t="s">
        <v>8269</v>
      </c>
      <c r="R3587">
        <f>ROUND(E3587/D3587*100,0)</f>
        <v>119</v>
      </c>
      <c r="S3587">
        <f>IFERROR(ROUND(E3587/O3587,2),0)</f>
        <v>176.09</v>
      </c>
      <c r="T3587" s="11" t="s">
        <v>8308</v>
      </c>
      <c r="U3587" t="s">
        <v>8309</v>
      </c>
    </row>
    <row r="3588" spans="1:21" x14ac:dyDescent="0.3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5">
        <f t="shared" si="112"/>
        <v>42636.697569444441</v>
      </c>
      <c r="K3588">
        <v>1469465070</v>
      </c>
      <c r="L3588" s="15">
        <f>(((K3588/60)/60)/24)+DATE(1970,1,1)</f>
        <v>42576.697569444441</v>
      </c>
      <c r="M3588" s="10">
        <f t="shared" si="113"/>
        <v>2016</v>
      </c>
      <c r="N3588" t="b">
        <v>0</v>
      </c>
      <c r="O3588">
        <v>54</v>
      </c>
      <c r="P3588" t="b">
        <v>1</v>
      </c>
      <c r="Q3588" t="s">
        <v>8269</v>
      </c>
      <c r="R3588">
        <f>ROUND(E3588/D3588*100,0)</f>
        <v>109</v>
      </c>
      <c r="S3588">
        <f>IFERROR(ROUND(E3588/O3588,2),0)</f>
        <v>151.97999999999999</v>
      </c>
      <c r="T3588" s="11" t="s">
        <v>8308</v>
      </c>
      <c r="U3588" t="s">
        <v>8309</v>
      </c>
    </row>
    <row r="3589" spans="1:21" ht="43.2" x14ac:dyDescent="0.3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5">
        <f t="shared" si="112"/>
        <v>42548.791666666672</v>
      </c>
      <c r="K3589">
        <v>1463144254</v>
      </c>
      <c r="L3589" s="15">
        <f>(((K3589/60)/60)/24)+DATE(1970,1,1)</f>
        <v>42503.539976851855</v>
      </c>
      <c r="M3589" s="10">
        <f t="shared" si="113"/>
        <v>2016</v>
      </c>
      <c r="N3589" t="b">
        <v>0</v>
      </c>
      <c r="O3589">
        <v>28</v>
      </c>
      <c r="P3589" t="b">
        <v>1</v>
      </c>
      <c r="Q3589" t="s">
        <v>8269</v>
      </c>
      <c r="R3589">
        <f>ROUND(E3589/D3589*100,0)</f>
        <v>127</v>
      </c>
      <c r="S3589">
        <f>IFERROR(ROUND(E3589/O3589,2),0)</f>
        <v>22.61</v>
      </c>
      <c r="T3589" s="11" t="s">
        <v>8308</v>
      </c>
      <c r="U3589" t="s">
        <v>8309</v>
      </c>
    </row>
    <row r="3590" spans="1:21" ht="43.2" x14ac:dyDescent="0.3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5">
        <f t="shared" si="112"/>
        <v>42123.958333333328</v>
      </c>
      <c r="K3590">
        <v>1428436410</v>
      </c>
      <c r="L3590" s="15">
        <f>(((K3590/60)/60)/24)+DATE(1970,1,1)</f>
        <v>42101.828819444447</v>
      </c>
      <c r="M3590" s="10">
        <f t="shared" si="113"/>
        <v>2015</v>
      </c>
      <c r="N3590" t="b">
        <v>0</v>
      </c>
      <c r="O3590">
        <v>11</v>
      </c>
      <c r="P3590" t="b">
        <v>1</v>
      </c>
      <c r="Q3590" t="s">
        <v>8269</v>
      </c>
      <c r="R3590">
        <f>ROUND(E3590/D3590*100,0)</f>
        <v>101</v>
      </c>
      <c r="S3590">
        <f>IFERROR(ROUND(E3590/O3590,2),0)</f>
        <v>18.27</v>
      </c>
      <c r="T3590" s="11" t="s">
        <v>8308</v>
      </c>
      <c r="U3590" t="s">
        <v>8309</v>
      </c>
    </row>
    <row r="3591" spans="1:21" ht="43.2" x14ac:dyDescent="0.3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5">
        <f t="shared" si="112"/>
        <v>42150.647534722222</v>
      </c>
      <c r="K3591">
        <v>1430494347</v>
      </c>
      <c r="L3591" s="15">
        <f>(((K3591/60)/60)/24)+DATE(1970,1,1)</f>
        <v>42125.647534722222</v>
      </c>
      <c r="M3591" s="10">
        <f t="shared" si="113"/>
        <v>2015</v>
      </c>
      <c r="N3591" t="b">
        <v>0</v>
      </c>
      <c r="O3591">
        <v>62</v>
      </c>
      <c r="P3591" t="b">
        <v>1</v>
      </c>
      <c r="Q3591" t="s">
        <v>8269</v>
      </c>
      <c r="R3591">
        <f>ROUND(E3591/D3591*100,0)</f>
        <v>128</v>
      </c>
      <c r="S3591">
        <f>IFERROR(ROUND(E3591/O3591,2),0)</f>
        <v>82.26</v>
      </c>
      <c r="T3591" s="11" t="s">
        <v>8308</v>
      </c>
      <c r="U3591" t="s">
        <v>8309</v>
      </c>
    </row>
    <row r="3592" spans="1:21" ht="43.2" x14ac:dyDescent="0.3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5">
        <f t="shared" si="112"/>
        <v>41932.333726851852</v>
      </c>
      <c r="K3592">
        <v>1411200034</v>
      </c>
      <c r="L3592" s="15">
        <f>(((K3592/60)/60)/24)+DATE(1970,1,1)</f>
        <v>41902.333726851852</v>
      </c>
      <c r="M3592" s="10">
        <f t="shared" si="113"/>
        <v>2014</v>
      </c>
      <c r="N3592" t="b">
        <v>0</v>
      </c>
      <c r="O3592">
        <v>73</v>
      </c>
      <c r="P3592" t="b">
        <v>1</v>
      </c>
      <c r="Q3592" t="s">
        <v>8269</v>
      </c>
      <c r="R3592">
        <f>ROUND(E3592/D3592*100,0)</f>
        <v>100</v>
      </c>
      <c r="S3592">
        <f>IFERROR(ROUND(E3592/O3592,2),0)</f>
        <v>68.53</v>
      </c>
      <c r="T3592" s="11" t="s">
        <v>8308</v>
      </c>
      <c r="U3592" t="s">
        <v>8309</v>
      </c>
    </row>
    <row r="3593" spans="1:21" ht="43.2" x14ac:dyDescent="0.3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5">
        <f t="shared" si="112"/>
        <v>42028.207638888889</v>
      </c>
      <c r="K3593">
        <v>1419979544</v>
      </c>
      <c r="L3593" s="15">
        <f>(((K3593/60)/60)/24)+DATE(1970,1,1)</f>
        <v>42003.948425925926</v>
      </c>
      <c r="M3593" s="10">
        <f t="shared" si="113"/>
        <v>2014</v>
      </c>
      <c r="N3593" t="b">
        <v>0</v>
      </c>
      <c r="O3593">
        <v>18</v>
      </c>
      <c r="P3593" t="b">
        <v>1</v>
      </c>
      <c r="Q3593" t="s">
        <v>8269</v>
      </c>
      <c r="R3593">
        <f>ROUND(E3593/D3593*100,0)</f>
        <v>175</v>
      </c>
      <c r="S3593">
        <f>IFERROR(ROUND(E3593/O3593,2),0)</f>
        <v>68.06</v>
      </c>
      <c r="T3593" s="11" t="s">
        <v>8308</v>
      </c>
      <c r="U3593" t="s">
        <v>8309</v>
      </c>
    </row>
    <row r="3594" spans="1:21" ht="43.2" x14ac:dyDescent="0.3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5">
        <f t="shared" si="112"/>
        <v>42046.207638888889</v>
      </c>
      <c r="K3594">
        <v>1418673307</v>
      </c>
      <c r="L3594" s="15">
        <f>(((K3594/60)/60)/24)+DATE(1970,1,1)</f>
        <v>41988.829942129625</v>
      </c>
      <c r="M3594" s="10">
        <f t="shared" si="113"/>
        <v>2014</v>
      </c>
      <c r="N3594" t="b">
        <v>0</v>
      </c>
      <c r="O3594">
        <v>35</v>
      </c>
      <c r="P3594" t="b">
        <v>1</v>
      </c>
      <c r="Q3594" t="s">
        <v>8269</v>
      </c>
      <c r="R3594">
        <f>ROUND(E3594/D3594*100,0)</f>
        <v>127</v>
      </c>
      <c r="S3594">
        <f>IFERROR(ROUND(E3594/O3594,2),0)</f>
        <v>72.709999999999994</v>
      </c>
      <c r="T3594" s="11" t="s">
        <v>8308</v>
      </c>
      <c r="U3594" t="s">
        <v>8309</v>
      </c>
    </row>
    <row r="3595" spans="1:21" ht="43.2" x14ac:dyDescent="0.3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5">
        <f t="shared" si="112"/>
        <v>42009.851388888885</v>
      </c>
      <c r="K3595">
        <v>1417469639</v>
      </c>
      <c r="L3595" s="15">
        <f>(((K3595/60)/60)/24)+DATE(1970,1,1)</f>
        <v>41974.898599537039</v>
      </c>
      <c r="M3595" s="10">
        <f t="shared" si="113"/>
        <v>2014</v>
      </c>
      <c r="N3595" t="b">
        <v>0</v>
      </c>
      <c r="O3595">
        <v>43</v>
      </c>
      <c r="P3595" t="b">
        <v>1</v>
      </c>
      <c r="Q3595" t="s">
        <v>8269</v>
      </c>
      <c r="R3595">
        <f>ROUND(E3595/D3595*100,0)</f>
        <v>111</v>
      </c>
      <c r="S3595">
        <f>IFERROR(ROUND(E3595/O3595,2),0)</f>
        <v>77.19</v>
      </c>
      <c r="T3595" s="11" t="s">
        <v>8308</v>
      </c>
      <c r="U3595" t="s">
        <v>8309</v>
      </c>
    </row>
    <row r="3596" spans="1:21" ht="43.2" x14ac:dyDescent="0.3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5">
        <f t="shared" si="112"/>
        <v>42617.066921296297</v>
      </c>
      <c r="K3596">
        <v>1470792982</v>
      </c>
      <c r="L3596" s="15">
        <f>(((K3596/60)/60)/24)+DATE(1970,1,1)</f>
        <v>42592.066921296297</v>
      </c>
      <c r="M3596" s="10">
        <f t="shared" si="113"/>
        <v>2016</v>
      </c>
      <c r="N3596" t="b">
        <v>0</v>
      </c>
      <c r="O3596">
        <v>36</v>
      </c>
      <c r="P3596" t="b">
        <v>1</v>
      </c>
      <c r="Q3596" t="s">
        <v>8269</v>
      </c>
      <c r="R3596">
        <f>ROUND(E3596/D3596*100,0)</f>
        <v>126</v>
      </c>
      <c r="S3596">
        <f>IFERROR(ROUND(E3596/O3596,2),0)</f>
        <v>55.97</v>
      </c>
      <c r="T3596" s="11" t="s">
        <v>8308</v>
      </c>
      <c r="U3596" t="s">
        <v>8309</v>
      </c>
    </row>
    <row r="3597" spans="1:21" ht="28.8" x14ac:dyDescent="0.3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5">
        <f t="shared" si="112"/>
        <v>42076.290972222225</v>
      </c>
      <c r="K3597">
        <v>1423959123</v>
      </c>
      <c r="L3597" s="15">
        <f>(((K3597/60)/60)/24)+DATE(1970,1,1)</f>
        <v>42050.008368055554</v>
      </c>
      <c r="M3597" s="10">
        <f t="shared" si="113"/>
        <v>2015</v>
      </c>
      <c r="N3597" t="b">
        <v>0</v>
      </c>
      <c r="O3597">
        <v>62</v>
      </c>
      <c r="P3597" t="b">
        <v>1</v>
      </c>
      <c r="Q3597" t="s">
        <v>8269</v>
      </c>
      <c r="R3597">
        <f>ROUND(E3597/D3597*100,0)</f>
        <v>119</v>
      </c>
      <c r="S3597">
        <f>IFERROR(ROUND(E3597/O3597,2),0)</f>
        <v>49.69</v>
      </c>
      <c r="T3597" s="11" t="s">
        <v>8308</v>
      </c>
      <c r="U3597" t="s">
        <v>8309</v>
      </c>
    </row>
    <row r="3598" spans="1:21" ht="43.2" x14ac:dyDescent="0.3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5">
        <f t="shared" si="112"/>
        <v>41877.715069444443</v>
      </c>
      <c r="K3598">
        <v>1407258582</v>
      </c>
      <c r="L3598" s="15">
        <f>(((K3598/60)/60)/24)+DATE(1970,1,1)</f>
        <v>41856.715069444443</v>
      </c>
      <c r="M3598" s="10">
        <f t="shared" si="113"/>
        <v>2014</v>
      </c>
      <c r="N3598" t="b">
        <v>0</v>
      </c>
      <c r="O3598">
        <v>15</v>
      </c>
      <c r="P3598" t="b">
        <v>1</v>
      </c>
      <c r="Q3598" t="s">
        <v>8269</v>
      </c>
      <c r="R3598">
        <f>ROUND(E3598/D3598*100,0)</f>
        <v>108</v>
      </c>
      <c r="S3598">
        <f>IFERROR(ROUND(E3598/O3598,2),0)</f>
        <v>79</v>
      </c>
      <c r="T3598" s="11" t="s">
        <v>8308</v>
      </c>
      <c r="U3598" t="s">
        <v>8309</v>
      </c>
    </row>
    <row r="3599" spans="1:21" ht="28.8" x14ac:dyDescent="0.3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5">
        <f t="shared" si="112"/>
        <v>42432.249305555553</v>
      </c>
      <c r="K3599">
        <v>1455717790</v>
      </c>
      <c r="L3599" s="15">
        <f>(((K3599/60)/60)/24)+DATE(1970,1,1)</f>
        <v>42417.585532407407</v>
      </c>
      <c r="M3599" s="10">
        <f t="shared" si="113"/>
        <v>2016</v>
      </c>
      <c r="N3599" t="b">
        <v>0</v>
      </c>
      <c r="O3599">
        <v>33</v>
      </c>
      <c r="P3599" t="b">
        <v>1</v>
      </c>
      <c r="Q3599" t="s">
        <v>8269</v>
      </c>
      <c r="R3599">
        <f>ROUND(E3599/D3599*100,0)</f>
        <v>103</v>
      </c>
      <c r="S3599">
        <f>IFERROR(ROUND(E3599/O3599,2),0)</f>
        <v>77.73</v>
      </c>
      <c r="T3599" s="11" t="s">
        <v>8308</v>
      </c>
      <c r="U3599" t="s">
        <v>8309</v>
      </c>
    </row>
    <row r="3600" spans="1:21" ht="43.2" x14ac:dyDescent="0.3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5">
        <f t="shared" si="112"/>
        <v>41885.207638888889</v>
      </c>
      <c r="K3600">
        <v>1408129822</v>
      </c>
      <c r="L3600" s="15">
        <f>(((K3600/60)/60)/24)+DATE(1970,1,1)</f>
        <v>41866.79886574074</v>
      </c>
      <c r="M3600" s="10">
        <f t="shared" si="113"/>
        <v>2014</v>
      </c>
      <c r="N3600" t="b">
        <v>0</v>
      </c>
      <c r="O3600">
        <v>27</v>
      </c>
      <c r="P3600" t="b">
        <v>1</v>
      </c>
      <c r="Q3600" t="s">
        <v>8269</v>
      </c>
      <c r="R3600">
        <f>ROUND(E3600/D3600*100,0)</f>
        <v>110</v>
      </c>
      <c r="S3600">
        <f>IFERROR(ROUND(E3600/O3600,2),0)</f>
        <v>40.78</v>
      </c>
      <c r="T3600" s="11" t="s">
        <v>8308</v>
      </c>
      <c r="U3600" t="s">
        <v>8309</v>
      </c>
    </row>
    <row r="3601" spans="1:21" ht="43.2" x14ac:dyDescent="0.3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5">
        <f t="shared" si="112"/>
        <v>42246</v>
      </c>
      <c r="K3601">
        <v>1438715077</v>
      </c>
      <c r="L3601" s="15">
        <f>(((K3601/60)/60)/24)+DATE(1970,1,1)</f>
        <v>42220.79487268519</v>
      </c>
      <c r="M3601" s="10">
        <f t="shared" si="113"/>
        <v>2015</v>
      </c>
      <c r="N3601" t="b">
        <v>0</v>
      </c>
      <c r="O3601">
        <v>17</v>
      </c>
      <c r="P3601" t="b">
        <v>1</v>
      </c>
      <c r="Q3601" t="s">
        <v>8269</v>
      </c>
      <c r="R3601">
        <f>ROUND(E3601/D3601*100,0)</f>
        <v>202</v>
      </c>
      <c r="S3601">
        <f>IFERROR(ROUND(E3601/O3601,2),0)</f>
        <v>59.41</v>
      </c>
      <c r="T3601" s="11" t="s">
        <v>8308</v>
      </c>
      <c r="U3601" t="s">
        <v>8309</v>
      </c>
    </row>
    <row r="3602" spans="1:21" ht="28.8" x14ac:dyDescent="0.3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5">
        <f t="shared" si="112"/>
        <v>42656.849120370374</v>
      </c>
      <c r="K3602">
        <v>1473970964</v>
      </c>
      <c r="L3602" s="15">
        <f>(((K3602/60)/60)/24)+DATE(1970,1,1)</f>
        <v>42628.849120370374</v>
      </c>
      <c r="M3602" s="10">
        <f t="shared" si="113"/>
        <v>2016</v>
      </c>
      <c r="N3602" t="b">
        <v>0</v>
      </c>
      <c r="O3602">
        <v>4</v>
      </c>
      <c r="P3602" t="b">
        <v>1</v>
      </c>
      <c r="Q3602" t="s">
        <v>8269</v>
      </c>
      <c r="R3602">
        <f>ROUND(E3602/D3602*100,0)</f>
        <v>130</v>
      </c>
      <c r="S3602">
        <f>IFERROR(ROUND(E3602/O3602,2),0)</f>
        <v>3.25</v>
      </c>
      <c r="T3602" s="11" t="s">
        <v>8308</v>
      </c>
      <c r="U3602" t="s">
        <v>8309</v>
      </c>
    </row>
    <row r="3603" spans="1:21" ht="43.2" x14ac:dyDescent="0.3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5">
        <f t="shared" si="112"/>
        <v>42020.99863425926</v>
      </c>
      <c r="K3603">
        <v>1418860682</v>
      </c>
      <c r="L3603" s="15">
        <f>(((K3603/60)/60)/24)+DATE(1970,1,1)</f>
        <v>41990.99863425926</v>
      </c>
      <c r="M3603" s="10">
        <f t="shared" si="113"/>
        <v>2014</v>
      </c>
      <c r="N3603" t="b">
        <v>0</v>
      </c>
      <c r="O3603">
        <v>53</v>
      </c>
      <c r="P3603" t="b">
        <v>1</v>
      </c>
      <c r="Q3603" t="s">
        <v>8269</v>
      </c>
      <c r="R3603">
        <f>ROUND(E3603/D3603*100,0)</f>
        <v>104</v>
      </c>
      <c r="S3603">
        <f>IFERROR(ROUND(E3603/O3603,2),0)</f>
        <v>39.380000000000003</v>
      </c>
      <c r="T3603" s="11" t="s">
        <v>8308</v>
      </c>
      <c r="U3603" t="s">
        <v>8309</v>
      </c>
    </row>
    <row r="3604" spans="1:21" ht="57.6" x14ac:dyDescent="0.3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5">
        <f t="shared" si="112"/>
        <v>42507.894432870366</v>
      </c>
      <c r="K3604">
        <v>1458336479</v>
      </c>
      <c r="L3604" s="15">
        <f>(((K3604/60)/60)/24)+DATE(1970,1,1)</f>
        <v>42447.894432870366</v>
      </c>
      <c r="M3604" s="10">
        <f t="shared" si="113"/>
        <v>2016</v>
      </c>
      <c r="N3604" t="b">
        <v>0</v>
      </c>
      <c r="O3604">
        <v>49</v>
      </c>
      <c r="P3604" t="b">
        <v>1</v>
      </c>
      <c r="Q3604" t="s">
        <v>8269</v>
      </c>
      <c r="R3604">
        <f>ROUND(E3604/D3604*100,0)</f>
        <v>100</v>
      </c>
      <c r="S3604">
        <f>IFERROR(ROUND(E3604/O3604,2),0)</f>
        <v>81.67</v>
      </c>
      <c r="T3604" s="11" t="s">
        <v>8308</v>
      </c>
      <c r="U3604" t="s">
        <v>8309</v>
      </c>
    </row>
    <row r="3605" spans="1:21" ht="43.2" x14ac:dyDescent="0.3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5">
        <f t="shared" si="112"/>
        <v>42313.906018518523</v>
      </c>
      <c r="K3605">
        <v>1444164280</v>
      </c>
      <c r="L3605" s="15">
        <f>(((K3605/60)/60)/24)+DATE(1970,1,1)</f>
        <v>42283.864351851851</v>
      </c>
      <c r="M3605" s="10">
        <f t="shared" si="113"/>
        <v>2015</v>
      </c>
      <c r="N3605" t="b">
        <v>0</v>
      </c>
      <c r="O3605">
        <v>57</v>
      </c>
      <c r="P3605" t="b">
        <v>1</v>
      </c>
      <c r="Q3605" t="s">
        <v>8269</v>
      </c>
      <c r="R3605">
        <f>ROUND(E3605/D3605*100,0)</f>
        <v>171</v>
      </c>
      <c r="S3605">
        <f>IFERROR(ROUND(E3605/O3605,2),0)</f>
        <v>44.91</v>
      </c>
      <c r="T3605" s="11" t="s">
        <v>8308</v>
      </c>
      <c r="U3605" t="s">
        <v>8309</v>
      </c>
    </row>
    <row r="3606" spans="1:21" ht="43.2" x14ac:dyDescent="0.3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5">
        <f t="shared" si="112"/>
        <v>42489.290972222225</v>
      </c>
      <c r="K3606">
        <v>1461370956</v>
      </c>
      <c r="L3606" s="15">
        <f>(((K3606/60)/60)/24)+DATE(1970,1,1)</f>
        <v>42483.015694444446</v>
      </c>
      <c r="M3606" s="10">
        <f t="shared" si="113"/>
        <v>2016</v>
      </c>
      <c r="N3606" t="b">
        <v>0</v>
      </c>
      <c r="O3606">
        <v>69</v>
      </c>
      <c r="P3606" t="b">
        <v>1</v>
      </c>
      <c r="Q3606" t="s">
        <v>8269</v>
      </c>
      <c r="R3606">
        <f>ROUND(E3606/D3606*100,0)</f>
        <v>113</v>
      </c>
      <c r="S3606">
        <f>IFERROR(ROUND(E3606/O3606,2),0)</f>
        <v>49.06</v>
      </c>
      <c r="T3606" s="11" t="s">
        <v>8308</v>
      </c>
      <c r="U3606" t="s">
        <v>8309</v>
      </c>
    </row>
    <row r="3607" spans="1:21" ht="57.6" x14ac:dyDescent="0.3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5">
        <f t="shared" si="112"/>
        <v>42413.793124999997</v>
      </c>
      <c r="K3607">
        <v>1452798126</v>
      </c>
      <c r="L3607" s="15">
        <f>(((K3607/60)/60)/24)+DATE(1970,1,1)</f>
        <v>42383.793124999997</v>
      </c>
      <c r="M3607" s="10">
        <f t="shared" si="113"/>
        <v>2016</v>
      </c>
      <c r="N3607" t="b">
        <v>0</v>
      </c>
      <c r="O3607">
        <v>15</v>
      </c>
      <c r="P3607" t="b">
        <v>1</v>
      </c>
      <c r="Q3607" t="s">
        <v>8269</v>
      </c>
      <c r="R3607">
        <f>ROUND(E3607/D3607*100,0)</f>
        <v>184</v>
      </c>
      <c r="S3607">
        <f>IFERROR(ROUND(E3607/O3607,2),0)</f>
        <v>30.67</v>
      </c>
      <c r="T3607" s="11" t="s">
        <v>8308</v>
      </c>
      <c r="U3607" t="s">
        <v>8309</v>
      </c>
    </row>
    <row r="3608" spans="1:21" ht="43.2" x14ac:dyDescent="0.3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5">
        <f t="shared" si="112"/>
        <v>42596.604826388888</v>
      </c>
      <c r="K3608">
        <v>1468593057</v>
      </c>
      <c r="L3608" s="15">
        <f>(((K3608/60)/60)/24)+DATE(1970,1,1)</f>
        <v>42566.604826388888</v>
      </c>
      <c r="M3608" s="10">
        <f t="shared" si="113"/>
        <v>2016</v>
      </c>
      <c r="N3608" t="b">
        <v>0</v>
      </c>
      <c r="O3608">
        <v>64</v>
      </c>
      <c r="P3608" t="b">
        <v>1</v>
      </c>
      <c r="Q3608" t="s">
        <v>8269</v>
      </c>
      <c r="R3608">
        <f>ROUND(E3608/D3608*100,0)</f>
        <v>130</v>
      </c>
      <c r="S3608">
        <f>IFERROR(ROUND(E3608/O3608,2),0)</f>
        <v>61.06</v>
      </c>
      <c r="T3608" s="11" t="s">
        <v>8308</v>
      </c>
      <c r="U3608" t="s">
        <v>8309</v>
      </c>
    </row>
    <row r="3609" spans="1:21" ht="28.8" x14ac:dyDescent="0.3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5">
        <f t="shared" si="112"/>
        <v>42353</v>
      </c>
      <c r="K3609">
        <v>1448924882</v>
      </c>
      <c r="L3609" s="15">
        <f>(((K3609/60)/60)/24)+DATE(1970,1,1)</f>
        <v>42338.963912037041</v>
      </c>
      <c r="M3609" s="10">
        <f t="shared" si="113"/>
        <v>2015</v>
      </c>
      <c r="N3609" t="b">
        <v>0</v>
      </c>
      <c r="O3609">
        <v>20</v>
      </c>
      <c r="P3609" t="b">
        <v>1</v>
      </c>
      <c r="Q3609" t="s">
        <v>8269</v>
      </c>
      <c r="R3609">
        <f>ROUND(E3609/D3609*100,0)</f>
        <v>105</v>
      </c>
      <c r="S3609">
        <f>IFERROR(ROUND(E3609/O3609,2),0)</f>
        <v>29</v>
      </c>
      <c r="T3609" s="11" t="s">
        <v>8308</v>
      </c>
      <c r="U3609" t="s">
        <v>8309</v>
      </c>
    </row>
    <row r="3610" spans="1:21" ht="43.2" x14ac:dyDescent="0.3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5">
        <f t="shared" si="112"/>
        <v>42538.583333333328</v>
      </c>
      <c r="K3610">
        <v>1463418090</v>
      </c>
      <c r="L3610" s="15">
        <f>(((K3610/60)/60)/24)+DATE(1970,1,1)</f>
        <v>42506.709375000006</v>
      </c>
      <c r="M3610" s="10">
        <f t="shared" si="113"/>
        <v>2016</v>
      </c>
      <c r="N3610" t="b">
        <v>0</v>
      </c>
      <c r="O3610">
        <v>27</v>
      </c>
      <c r="P3610" t="b">
        <v>1</v>
      </c>
      <c r="Q3610" t="s">
        <v>8269</v>
      </c>
      <c r="R3610">
        <f>ROUND(E3610/D3610*100,0)</f>
        <v>100</v>
      </c>
      <c r="S3610">
        <f>IFERROR(ROUND(E3610/O3610,2),0)</f>
        <v>29.63</v>
      </c>
      <c r="T3610" s="11" t="s">
        <v>8308</v>
      </c>
      <c r="U3610" t="s">
        <v>8309</v>
      </c>
    </row>
    <row r="3611" spans="1:21" ht="43.2" x14ac:dyDescent="0.3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5">
        <f t="shared" si="112"/>
        <v>42459.950057870374</v>
      </c>
      <c r="K3611">
        <v>1456789685</v>
      </c>
      <c r="L3611" s="15">
        <f>(((K3611/60)/60)/24)+DATE(1970,1,1)</f>
        <v>42429.991724537031</v>
      </c>
      <c r="M3611" s="10">
        <f t="shared" si="113"/>
        <v>2016</v>
      </c>
      <c r="N3611" t="b">
        <v>0</v>
      </c>
      <c r="O3611">
        <v>21</v>
      </c>
      <c r="P3611" t="b">
        <v>1</v>
      </c>
      <c r="Q3611" t="s">
        <v>8269</v>
      </c>
      <c r="R3611">
        <f>ROUND(E3611/D3611*100,0)</f>
        <v>153</v>
      </c>
      <c r="S3611">
        <f>IFERROR(ROUND(E3611/O3611,2),0)</f>
        <v>143.1</v>
      </c>
      <c r="T3611" s="11" t="s">
        <v>8308</v>
      </c>
      <c r="U3611" t="s">
        <v>8309</v>
      </c>
    </row>
    <row r="3612" spans="1:21" ht="43.2" x14ac:dyDescent="0.3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5">
        <f t="shared" si="112"/>
        <v>42233.432129629626</v>
      </c>
      <c r="K3612">
        <v>1437214936</v>
      </c>
      <c r="L3612" s="15">
        <f>(((K3612/60)/60)/24)+DATE(1970,1,1)</f>
        <v>42203.432129629626</v>
      </c>
      <c r="M3612" s="10">
        <f t="shared" si="113"/>
        <v>2015</v>
      </c>
      <c r="N3612" t="b">
        <v>0</v>
      </c>
      <c r="O3612">
        <v>31</v>
      </c>
      <c r="P3612" t="b">
        <v>1</v>
      </c>
      <c r="Q3612" t="s">
        <v>8269</v>
      </c>
      <c r="R3612">
        <f>ROUND(E3612/D3612*100,0)</f>
        <v>162</v>
      </c>
      <c r="S3612">
        <f>IFERROR(ROUND(E3612/O3612,2),0)</f>
        <v>52.35</v>
      </c>
      <c r="T3612" s="11" t="s">
        <v>8308</v>
      </c>
      <c r="U3612" t="s">
        <v>8309</v>
      </c>
    </row>
    <row r="3613" spans="1:21" ht="43.2" x14ac:dyDescent="0.3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5">
        <f t="shared" si="112"/>
        <v>42102.370381944449</v>
      </c>
      <c r="K3613">
        <v>1425891201</v>
      </c>
      <c r="L3613" s="15">
        <f>(((K3613/60)/60)/24)+DATE(1970,1,1)</f>
        <v>42072.370381944449</v>
      </c>
      <c r="M3613" s="10">
        <f t="shared" si="113"/>
        <v>2015</v>
      </c>
      <c r="N3613" t="b">
        <v>0</v>
      </c>
      <c r="O3613">
        <v>51</v>
      </c>
      <c r="P3613" t="b">
        <v>1</v>
      </c>
      <c r="Q3613" t="s">
        <v>8269</v>
      </c>
      <c r="R3613">
        <f>ROUND(E3613/D3613*100,0)</f>
        <v>136</v>
      </c>
      <c r="S3613">
        <f>IFERROR(ROUND(E3613/O3613,2),0)</f>
        <v>66.67</v>
      </c>
      <c r="T3613" s="11" t="s">
        <v>8308</v>
      </c>
      <c r="U3613" t="s">
        <v>8309</v>
      </c>
    </row>
    <row r="3614" spans="1:21" ht="43.2" x14ac:dyDescent="0.3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5">
        <f t="shared" si="112"/>
        <v>41799.726979166669</v>
      </c>
      <c r="K3614">
        <v>1401470811</v>
      </c>
      <c r="L3614" s="15">
        <f>(((K3614/60)/60)/24)+DATE(1970,1,1)</f>
        <v>41789.726979166669</v>
      </c>
      <c r="M3614" s="10">
        <f t="shared" si="113"/>
        <v>2014</v>
      </c>
      <c r="N3614" t="b">
        <v>0</v>
      </c>
      <c r="O3614">
        <v>57</v>
      </c>
      <c r="P3614" t="b">
        <v>1</v>
      </c>
      <c r="Q3614" t="s">
        <v>8269</v>
      </c>
      <c r="R3614">
        <f>ROUND(E3614/D3614*100,0)</f>
        <v>144</v>
      </c>
      <c r="S3614">
        <f>IFERROR(ROUND(E3614/O3614,2),0)</f>
        <v>126.67</v>
      </c>
      <c r="T3614" s="11" t="s">
        <v>8308</v>
      </c>
      <c r="U3614" t="s">
        <v>8309</v>
      </c>
    </row>
    <row r="3615" spans="1:21" ht="43.2" x14ac:dyDescent="0.3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5">
        <f t="shared" si="112"/>
        <v>41818.58997685185</v>
      </c>
      <c r="K3615">
        <v>1401372574</v>
      </c>
      <c r="L3615" s="15">
        <f>(((K3615/60)/60)/24)+DATE(1970,1,1)</f>
        <v>41788.58997685185</v>
      </c>
      <c r="M3615" s="10">
        <f t="shared" si="113"/>
        <v>2014</v>
      </c>
      <c r="N3615" t="b">
        <v>0</v>
      </c>
      <c r="O3615">
        <v>20</v>
      </c>
      <c r="P3615" t="b">
        <v>1</v>
      </c>
      <c r="Q3615" t="s">
        <v>8269</v>
      </c>
      <c r="R3615">
        <f>ROUND(E3615/D3615*100,0)</f>
        <v>100</v>
      </c>
      <c r="S3615">
        <f>IFERROR(ROUND(E3615/O3615,2),0)</f>
        <v>62.5</v>
      </c>
      <c r="T3615" s="11" t="s">
        <v>8308</v>
      </c>
      <c r="U3615" t="s">
        <v>8309</v>
      </c>
    </row>
    <row r="3616" spans="1:21" ht="43.2" x14ac:dyDescent="0.3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5">
        <f t="shared" si="112"/>
        <v>42174.041851851856</v>
      </c>
      <c r="K3616">
        <v>1432083616</v>
      </c>
      <c r="L3616" s="15">
        <f>(((K3616/60)/60)/24)+DATE(1970,1,1)</f>
        <v>42144.041851851856</v>
      </c>
      <c r="M3616" s="10">
        <f t="shared" si="113"/>
        <v>2015</v>
      </c>
      <c r="N3616" t="b">
        <v>0</v>
      </c>
      <c r="O3616">
        <v>71</v>
      </c>
      <c r="P3616" t="b">
        <v>1</v>
      </c>
      <c r="Q3616" t="s">
        <v>8269</v>
      </c>
      <c r="R3616">
        <f>ROUND(E3616/D3616*100,0)</f>
        <v>101</v>
      </c>
      <c r="S3616">
        <f>IFERROR(ROUND(E3616/O3616,2),0)</f>
        <v>35.49</v>
      </c>
      <c r="T3616" s="11" t="s">
        <v>8308</v>
      </c>
      <c r="U3616" t="s">
        <v>8309</v>
      </c>
    </row>
    <row r="3617" spans="1:21" ht="43.2" x14ac:dyDescent="0.3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5">
        <f t="shared" si="112"/>
        <v>42348.593703703707</v>
      </c>
      <c r="K3617">
        <v>1447164896</v>
      </c>
      <c r="L3617" s="15">
        <f>(((K3617/60)/60)/24)+DATE(1970,1,1)</f>
        <v>42318.593703703707</v>
      </c>
      <c r="M3617" s="10">
        <f t="shared" si="113"/>
        <v>2015</v>
      </c>
      <c r="N3617" t="b">
        <v>0</v>
      </c>
      <c r="O3617">
        <v>72</v>
      </c>
      <c r="P3617" t="b">
        <v>1</v>
      </c>
      <c r="Q3617" t="s">
        <v>8269</v>
      </c>
      <c r="R3617">
        <f>ROUND(E3617/D3617*100,0)</f>
        <v>107</v>
      </c>
      <c r="S3617">
        <f>IFERROR(ROUND(E3617/O3617,2),0)</f>
        <v>37.08</v>
      </c>
      <c r="T3617" s="11" t="s">
        <v>8308</v>
      </c>
      <c r="U3617" t="s">
        <v>8309</v>
      </c>
    </row>
    <row r="3618" spans="1:21" ht="43.2" x14ac:dyDescent="0.3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5">
        <f t="shared" si="112"/>
        <v>42082.908148148148</v>
      </c>
      <c r="K3618">
        <v>1424213264</v>
      </c>
      <c r="L3618" s="15">
        <f>(((K3618/60)/60)/24)+DATE(1970,1,1)</f>
        <v>42052.949814814812</v>
      </c>
      <c r="M3618" s="10">
        <f t="shared" si="113"/>
        <v>2015</v>
      </c>
      <c r="N3618" t="b">
        <v>0</v>
      </c>
      <c r="O3618">
        <v>45</v>
      </c>
      <c r="P3618" t="b">
        <v>1</v>
      </c>
      <c r="Q3618" t="s">
        <v>8269</v>
      </c>
      <c r="R3618">
        <f>ROUND(E3618/D3618*100,0)</f>
        <v>125</v>
      </c>
      <c r="S3618">
        <f>IFERROR(ROUND(E3618/O3618,2),0)</f>
        <v>69.33</v>
      </c>
      <c r="T3618" s="11" t="s">
        <v>8308</v>
      </c>
      <c r="U3618" t="s">
        <v>8309</v>
      </c>
    </row>
    <row r="3619" spans="1:21" ht="43.2" x14ac:dyDescent="0.3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5">
        <f t="shared" si="112"/>
        <v>42794</v>
      </c>
      <c r="K3619">
        <v>1486996729</v>
      </c>
      <c r="L3619" s="15">
        <f>(((K3619/60)/60)/24)+DATE(1970,1,1)</f>
        <v>42779.610289351855</v>
      </c>
      <c r="M3619" s="10">
        <f t="shared" si="113"/>
        <v>2017</v>
      </c>
      <c r="N3619" t="b">
        <v>0</v>
      </c>
      <c r="O3619">
        <v>51</v>
      </c>
      <c r="P3619" t="b">
        <v>1</v>
      </c>
      <c r="Q3619" t="s">
        <v>8269</v>
      </c>
      <c r="R3619">
        <f>ROUND(E3619/D3619*100,0)</f>
        <v>119</v>
      </c>
      <c r="S3619">
        <f>IFERROR(ROUND(E3619/O3619,2),0)</f>
        <v>17.25</v>
      </c>
      <c r="T3619" s="11" t="s">
        <v>8308</v>
      </c>
      <c r="U3619" t="s">
        <v>8309</v>
      </c>
    </row>
    <row r="3620" spans="1:21" ht="43.2" x14ac:dyDescent="0.3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5">
        <f t="shared" si="112"/>
        <v>42158.627893518518</v>
      </c>
      <c r="K3620">
        <v>1430751850</v>
      </c>
      <c r="L3620" s="15">
        <f>(((K3620/60)/60)/24)+DATE(1970,1,1)</f>
        <v>42128.627893518518</v>
      </c>
      <c r="M3620" s="10">
        <f t="shared" si="113"/>
        <v>2015</v>
      </c>
      <c r="N3620" t="b">
        <v>0</v>
      </c>
      <c r="O3620">
        <v>56</v>
      </c>
      <c r="P3620" t="b">
        <v>1</v>
      </c>
      <c r="Q3620" t="s">
        <v>8269</v>
      </c>
      <c r="R3620">
        <f>ROUND(E3620/D3620*100,0)</f>
        <v>101</v>
      </c>
      <c r="S3620">
        <f>IFERROR(ROUND(E3620/O3620,2),0)</f>
        <v>36.07</v>
      </c>
      <c r="T3620" s="11" t="s">
        <v>8308</v>
      </c>
      <c r="U3620" t="s">
        <v>8309</v>
      </c>
    </row>
    <row r="3621" spans="1:21" ht="43.2" x14ac:dyDescent="0.3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5">
        <f t="shared" si="112"/>
        <v>42693.916666666672</v>
      </c>
      <c r="K3621">
        <v>1476760226</v>
      </c>
      <c r="L3621" s="15">
        <f>(((K3621/60)/60)/24)+DATE(1970,1,1)</f>
        <v>42661.132245370376</v>
      </c>
      <c r="M3621" s="10">
        <f t="shared" si="113"/>
        <v>2016</v>
      </c>
      <c r="N3621" t="b">
        <v>0</v>
      </c>
      <c r="O3621">
        <v>17</v>
      </c>
      <c r="P3621" t="b">
        <v>1</v>
      </c>
      <c r="Q3621" t="s">
        <v>8269</v>
      </c>
      <c r="R3621">
        <f>ROUND(E3621/D3621*100,0)</f>
        <v>113</v>
      </c>
      <c r="S3621">
        <f>IFERROR(ROUND(E3621/O3621,2),0)</f>
        <v>66.47</v>
      </c>
      <c r="T3621" s="11" t="s">
        <v>8308</v>
      </c>
      <c r="U3621" t="s">
        <v>8309</v>
      </c>
    </row>
    <row r="3622" spans="1:21" ht="43.2" x14ac:dyDescent="0.3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5">
        <f t="shared" si="112"/>
        <v>42068.166666666672</v>
      </c>
      <c r="K3622">
        <v>1422916261</v>
      </c>
      <c r="L3622" s="15">
        <f>(((K3622/60)/60)/24)+DATE(1970,1,1)</f>
        <v>42037.938206018516</v>
      </c>
      <c r="M3622" s="10">
        <f t="shared" si="113"/>
        <v>2015</v>
      </c>
      <c r="N3622" t="b">
        <v>0</v>
      </c>
      <c r="O3622">
        <v>197</v>
      </c>
      <c r="P3622" t="b">
        <v>1</v>
      </c>
      <c r="Q3622" t="s">
        <v>8269</v>
      </c>
      <c r="R3622">
        <f>ROUND(E3622/D3622*100,0)</f>
        <v>105</v>
      </c>
      <c r="S3622">
        <f>IFERROR(ROUND(E3622/O3622,2),0)</f>
        <v>56.07</v>
      </c>
      <c r="T3622" s="11" t="s">
        <v>8308</v>
      </c>
      <c r="U3622" t="s">
        <v>8309</v>
      </c>
    </row>
    <row r="3623" spans="1:21" ht="43.2" x14ac:dyDescent="0.3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5">
        <f t="shared" si="112"/>
        <v>42643.875</v>
      </c>
      <c r="K3623">
        <v>1473200844</v>
      </c>
      <c r="L3623" s="15">
        <f>(((K3623/60)/60)/24)+DATE(1970,1,1)</f>
        <v>42619.935694444444</v>
      </c>
      <c r="M3623" s="10">
        <f t="shared" si="113"/>
        <v>2016</v>
      </c>
      <c r="N3623" t="b">
        <v>0</v>
      </c>
      <c r="O3623">
        <v>70</v>
      </c>
      <c r="P3623" t="b">
        <v>1</v>
      </c>
      <c r="Q3623" t="s">
        <v>8269</v>
      </c>
      <c r="R3623">
        <f>ROUND(E3623/D3623*100,0)</f>
        <v>110</v>
      </c>
      <c r="S3623">
        <f>IFERROR(ROUND(E3623/O3623,2),0)</f>
        <v>47.03</v>
      </c>
      <c r="T3623" s="11" t="s">
        <v>8308</v>
      </c>
      <c r="U3623" t="s">
        <v>8309</v>
      </c>
    </row>
    <row r="3624" spans="1:21" ht="28.8" x14ac:dyDescent="0.3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5">
        <f t="shared" si="112"/>
        <v>41910.140972222223</v>
      </c>
      <c r="K3624">
        <v>1409030371</v>
      </c>
      <c r="L3624" s="15">
        <f>(((K3624/60)/60)/24)+DATE(1970,1,1)</f>
        <v>41877.221886574072</v>
      </c>
      <c r="M3624" s="10">
        <f t="shared" si="113"/>
        <v>2014</v>
      </c>
      <c r="N3624" t="b">
        <v>0</v>
      </c>
      <c r="O3624">
        <v>21</v>
      </c>
      <c r="P3624" t="b">
        <v>1</v>
      </c>
      <c r="Q3624" t="s">
        <v>8269</v>
      </c>
      <c r="R3624">
        <f>ROUND(E3624/D3624*100,0)</f>
        <v>100</v>
      </c>
      <c r="S3624">
        <f>IFERROR(ROUND(E3624/O3624,2),0)</f>
        <v>47.67</v>
      </c>
      <c r="T3624" s="11" t="s">
        <v>8308</v>
      </c>
      <c r="U3624" t="s">
        <v>8309</v>
      </c>
    </row>
    <row r="3625" spans="1:21" ht="28.8" x14ac:dyDescent="0.3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5">
        <f t="shared" si="112"/>
        <v>41846.291666666664</v>
      </c>
      <c r="K3625">
        <v>1404841270</v>
      </c>
      <c r="L3625" s="15">
        <f>(((K3625/60)/60)/24)+DATE(1970,1,1)</f>
        <v>41828.736921296295</v>
      </c>
      <c r="M3625" s="10">
        <f t="shared" si="113"/>
        <v>2014</v>
      </c>
      <c r="N3625" t="b">
        <v>0</v>
      </c>
      <c r="O3625">
        <v>34</v>
      </c>
      <c r="P3625" t="b">
        <v>1</v>
      </c>
      <c r="Q3625" t="s">
        <v>8269</v>
      </c>
      <c r="R3625">
        <f>ROUND(E3625/D3625*100,0)</f>
        <v>120</v>
      </c>
      <c r="S3625">
        <f>IFERROR(ROUND(E3625/O3625,2),0)</f>
        <v>88.24</v>
      </c>
      <c r="T3625" s="11" t="s">
        <v>8308</v>
      </c>
      <c r="U3625" t="s">
        <v>8309</v>
      </c>
    </row>
    <row r="3626" spans="1:21" ht="72" x14ac:dyDescent="0.3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5">
        <f t="shared" si="112"/>
        <v>42605.774189814809</v>
      </c>
      <c r="K3626">
        <v>1466793290</v>
      </c>
      <c r="L3626" s="15">
        <f>(((K3626/60)/60)/24)+DATE(1970,1,1)</f>
        <v>42545.774189814809</v>
      </c>
      <c r="M3626" s="10">
        <f t="shared" si="113"/>
        <v>2016</v>
      </c>
      <c r="N3626" t="b">
        <v>0</v>
      </c>
      <c r="O3626">
        <v>39</v>
      </c>
      <c r="P3626" t="b">
        <v>1</v>
      </c>
      <c r="Q3626" t="s">
        <v>8269</v>
      </c>
      <c r="R3626">
        <f>ROUND(E3626/D3626*100,0)</f>
        <v>105</v>
      </c>
      <c r="S3626">
        <f>IFERROR(ROUND(E3626/O3626,2),0)</f>
        <v>80.72</v>
      </c>
      <c r="T3626" s="11" t="s">
        <v>8308</v>
      </c>
      <c r="U3626" t="s">
        <v>8309</v>
      </c>
    </row>
    <row r="3627" spans="1:21" ht="57.6" x14ac:dyDescent="0.3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5">
        <f t="shared" si="112"/>
        <v>42187.652511574073</v>
      </c>
      <c r="K3627">
        <v>1433259577</v>
      </c>
      <c r="L3627" s="15">
        <f>(((K3627/60)/60)/24)+DATE(1970,1,1)</f>
        <v>42157.652511574073</v>
      </c>
      <c r="M3627" s="10">
        <f t="shared" si="113"/>
        <v>2015</v>
      </c>
      <c r="N3627" t="b">
        <v>0</v>
      </c>
      <c r="O3627">
        <v>78</v>
      </c>
      <c r="P3627" t="b">
        <v>1</v>
      </c>
      <c r="Q3627" t="s">
        <v>8269</v>
      </c>
      <c r="R3627">
        <f>ROUND(E3627/D3627*100,0)</f>
        <v>103</v>
      </c>
      <c r="S3627">
        <f>IFERROR(ROUND(E3627/O3627,2),0)</f>
        <v>39.49</v>
      </c>
      <c r="T3627" s="11" t="s">
        <v>8308</v>
      </c>
      <c r="U3627" t="s">
        <v>8309</v>
      </c>
    </row>
    <row r="3628" spans="1:21" ht="43.2" x14ac:dyDescent="0.3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5">
        <f t="shared" si="112"/>
        <v>41867.667326388888</v>
      </c>
      <c r="K3628">
        <v>1406390457</v>
      </c>
      <c r="L3628" s="15">
        <f>(((K3628/60)/60)/24)+DATE(1970,1,1)</f>
        <v>41846.667326388888</v>
      </c>
      <c r="M3628" s="10">
        <f t="shared" si="113"/>
        <v>2014</v>
      </c>
      <c r="N3628" t="b">
        <v>0</v>
      </c>
      <c r="O3628">
        <v>48</v>
      </c>
      <c r="P3628" t="b">
        <v>1</v>
      </c>
      <c r="Q3628" t="s">
        <v>8269</v>
      </c>
      <c r="R3628">
        <f>ROUND(E3628/D3628*100,0)</f>
        <v>102</v>
      </c>
      <c r="S3628">
        <f>IFERROR(ROUND(E3628/O3628,2),0)</f>
        <v>84.85</v>
      </c>
      <c r="T3628" s="11" t="s">
        <v>8308</v>
      </c>
      <c r="U3628" t="s">
        <v>8309</v>
      </c>
    </row>
    <row r="3629" spans="1:21" ht="43.2" x14ac:dyDescent="0.3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5">
        <f t="shared" si="112"/>
        <v>42511.165972222225</v>
      </c>
      <c r="K3629">
        <v>1459446487</v>
      </c>
      <c r="L3629" s="15">
        <f>(((K3629/60)/60)/24)+DATE(1970,1,1)</f>
        <v>42460.741747685184</v>
      </c>
      <c r="M3629" s="10">
        <f t="shared" si="113"/>
        <v>2016</v>
      </c>
      <c r="N3629" t="b">
        <v>0</v>
      </c>
      <c r="O3629">
        <v>29</v>
      </c>
      <c r="P3629" t="b">
        <v>1</v>
      </c>
      <c r="Q3629" t="s">
        <v>8269</v>
      </c>
      <c r="R3629">
        <f>ROUND(E3629/D3629*100,0)</f>
        <v>100</v>
      </c>
      <c r="S3629">
        <f>IFERROR(ROUND(E3629/O3629,2),0)</f>
        <v>68.97</v>
      </c>
      <c r="T3629" s="11" t="s">
        <v>8308</v>
      </c>
      <c r="U3629" t="s">
        <v>8309</v>
      </c>
    </row>
    <row r="3630" spans="1:21" ht="43.2" x14ac:dyDescent="0.3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5">
        <f t="shared" si="112"/>
        <v>42351.874953703707</v>
      </c>
      <c r="K3630">
        <v>1444852796</v>
      </c>
      <c r="L3630" s="15">
        <f>(((K3630/60)/60)/24)+DATE(1970,1,1)</f>
        <v>42291.833287037036</v>
      </c>
      <c r="M3630" s="10">
        <f t="shared" si="113"/>
        <v>2015</v>
      </c>
      <c r="N3630" t="b">
        <v>0</v>
      </c>
      <c r="O3630">
        <v>0</v>
      </c>
      <c r="P3630" t="b">
        <v>0</v>
      </c>
      <c r="Q3630" t="s">
        <v>8303</v>
      </c>
      <c r="R3630">
        <f>ROUND(E3630/D3630*100,0)</f>
        <v>0</v>
      </c>
      <c r="S3630">
        <f>IFERROR(ROUND(E3630/O3630,2),0)</f>
        <v>0</v>
      </c>
      <c r="T3630" s="11" t="s">
        <v>8308</v>
      </c>
      <c r="U3630" t="s">
        <v>8311</v>
      </c>
    </row>
    <row r="3631" spans="1:21" ht="57.6" x14ac:dyDescent="0.3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5">
        <f t="shared" si="112"/>
        <v>42495.708333333328</v>
      </c>
      <c r="K3631">
        <v>1457403364</v>
      </c>
      <c r="L3631" s="15">
        <f>(((K3631/60)/60)/24)+DATE(1970,1,1)</f>
        <v>42437.094490740739</v>
      </c>
      <c r="M3631" s="10">
        <f t="shared" si="113"/>
        <v>2016</v>
      </c>
      <c r="N3631" t="b">
        <v>0</v>
      </c>
      <c r="O3631">
        <v>2</v>
      </c>
      <c r="P3631" t="b">
        <v>0</v>
      </c>
      <c r="Q3631" t="s">
        <v>8303</v>
      </c>
      <c r="R3631">
        <f>ROUND(E3631/D3631*100,0)</f>
        <v>0</v>
      </c>
      <c r="S3631">
        <f>IFERROR(ROUND(E3631/O3631,2),0)</f>
        <v>1</v>
      </c>
      <c r="T3631" s="11" t="s">
        <v>8308</v>
      </c>
      <c r="U3631" t="s">
        <v>8311</v>
      </c>
    </row>
    <row r="3632" spans="1:21" ht="43.2" x14ac:dyDescent="0.3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5">
        <f t="shared" si="112"/>
        <v>41972.888773148152</v>
      </c>
      <c r="K3632">
        <v>1414700390</v>
      </c>
      <c r="L3632" s="15">
        <f>(((K3632/60)/60)/24)+DATE(1970,1,1)</f>
        <v>41942.84710648148</v>
      </c>
      <c r="M3632" s="10">
        <f t="shared" si="113"/>
        <v>2014</v>
      </c>
      <c r="N3632" t="b">
        <v>0</v>
      </c>
      <c r="O3632">
        <v>1</v>
      </c>
      <c r="P3632" t="b">
        <v>0</v>
      </c>
      <c r="Q3632" t="s">
        <v>8303</v>
      </c>
      <c r="R3632">
        <f>ROUND(E3632/D3632*100,0)</f>
        <v>0</v>
      </c>
      <c r="S3632">
        <f>IFERROR(ROUND(E3632/O3632,2),0)</f>
        <v>1</v>
      </c>
      <c r="T3632" s="11" t="s">
        <v>8308</v>
      </c>
      <c r="U3632" t="s">
        <v>8311</v>
      </c>
    </row>
    <row r="3633" spans="1:21" ht="57.6" x14ac:dyDescent="0.3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5">
        <f t="shared" si="112"/>
        <v>41905.165972222225</v>
      </c>
      <c r="K3633">
        <v>1409335497</v>
      </c>
      <c r="L3633" s="15">
        <f>(((K3633/60)/60)/24)+DATE(1970,1,1)</f>
        <v>41880.753437499996</v>
      </c>
      <c r="M3633" s="10">
        <f t="shared" si="113"/>
        <v>2014</v>
      </c>
      <c r="N3633" t="b">
        <v>0</v>
      </c>
      <c r="O3633">
        <v>59</v>
      </c>
      <c r="P3633" t="b">
        <v>0</v>
      </c>
      <c r="Q3633" t="s">
        <v>8303</v>
      </c>
      <c r="R3633">
        <f>ROUND(E3633/D3633*100,0)</f>
        <v>51</v>
      </c>
      <c r="S3633">
        <f>IFERROR(ROUND(E3633/O3633,2),0)</f>
        <v>147.88</v>
      </c>
      <c r="T3633" s="11" t="s">
        <v>8308</v>
      </c>
      <c r="U3633" t="s">
        <v>8311</v>
      </c>
    </row>
    <row r="3634" spans="1:21" ht="43.2" x14ac:dyDescent="0.3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5">
        <f t="shared" si="112"/>
        <v>41966.936909722222</v>
      </c>
      <c r="K3634">
        <v>1415053749</v>
      </c>
      <c r="L3634" s="15">
        <f>(((K3634/60)/60)/24)+DATE(1970,1,1)</f>
        <v>41946.936909722222</v>
      </c>
      <c r="M3634" s="10">
        <f t="shared" si="113"/>
        <v>2014</v>
      </c>
      <c r="N3634" t="b">
        <v>0</v>
      </c>
      <c r="O3634">
        <v>1</v>
      </c>
      <c r="P3634" t="b">
        <v>0</v>
      </c>
      <c r="Q3634" t="s">
        <v>8303</v>
      </c>
      <c r="R3634">
        <f>ROUND(E3634/D3634*100,0)</f>
        <v>20</v>
      </c>
      <c r="S3634">
        <f>IFERROR(ROUND(E3634/O3634,2),0)</f>
        <v>100</v>
      </c>
      <c r="T3634" s="11" t="s">
        <v>8308</v>
      </c>
      <c r="U3634" t="s">
        <v>8311</v>
      </c>
    </row>
    <row r="3635" spans="1:21" ht="43.2" x14ac:dyDescent="0.3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5">
        <f t="shared" si="112"/>
        <v>42693.041666666672</v>
      </c>
      <c r="K3635">
        <v>1475765867</v>
      </c>
      <c r="L3635" s="15">
        <f>(((K3635/60)/60)/24)+DATE(1970,1,1)</f>
        <v>42649.623460648145</v>
      </c>
      <c r="M3635" s="10">
        <f t="shared" si="113"/>
        <v>2016</v>
      </c>
      <c r="N3635" t="b">
        <v>0</v>
      </c>
      <c r="O3635">
        <v>31</v>
      </c>
      <c r="P3635" t="b">
        <v>0</v>
      </c>
      <c r="Q3635" t="s">
        <v>8303</v>
      </c>
      <c r="R3635">
        <f>ROUND(E3635/D3635*100,0)</f>
        <v>35</v>
      </c>
      <c r="S3635">
        <f>IFERROR(ROUND(E3635/O3635,2),0)</f>
        <v>56.84</v>
      </c>
      <c r="T3635" s="11" t="s">
        <v>8308</v>
      </c>
      <c r="U3635" t="s">
        <v>8311</v>
      </c>
    </row>
    <row r="3636" spans="1:21" ht="43.2" x14ac:dyDescent="0.3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5">
        <f t="shared" si="112"/>
        <v>42749.165972222225</v>
      </c>
      <c r="K3636">
        <v>1480219174</v>
      </c>
      <c r="L3636" s="15">
        <f>(((K3636/60)/60)/24)+DATE(1970,1,1)</f>
        <v>42701.166365740741</v>
      </c>
      <c r="M3636" s="10">
        <f t="shared" si="113"/>
        <v>2016</v>
      </c>
      <c r="N3636" t="b">
        <v>0</v>
      </c>
      <c r="O3636">
        <v>18</v>
      </c>
      <c r="P3636" t="b">
        <v>0</v>
      </c>
      <c r="Q3636" t="s">
        <v>8303</v>
      </c>
      <c r="R3636">
        <f>ROUND(E3636/D3636*100,0)</f>
        <v>4</v>
      </c>
      <c r="S3636">
        <f>IFERROR(ROUND(E3636/O3636,2),0)</f>
        <v>176.94</v>
      </c>
      <c r="T3636" s="11" t="s">
        <v>8308</v>
      </c>
      <c r="U3636" t="s">
        <v>8311</v>
      </c>
    </row>
    <row r="3637" spans="1:21" ht="28.8" x14ac:dyDescent="0.3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5">
        <f t="shared" si="112"/>
        <v>42480.88282407407</v>
      </c>
      <c r="K3637">
        <v>1458594676</v>
      </c>
      <c r="L3637" s="15">
        <f>(((K3637/60)/60)/24)+DATE(1970,1,1)</f>
        <v>42450.88282407407</v>
      </c>
      <c r="M3637" s="10">
        <f t="shared" si="113"/>
        <v>2016</v>
      </c>
      <c r="N3637" t="b">
        <v>0</v>
      </c>
      <c r="O3637">
        <v>10</v>
      </c>
      <c r="P3637" t="b">
        <v>0</v>
      </c>
      <c r="Q3637" t="s">
        <v>8303</v>
      </c>
      <c r="R3637">
        <f>ROUND(E3637/D3637*100,0)</f>
        <v>36</v>
      </c>
      <c r="S3637">
        <f>IFERROR(ROUND(E3637/O3637,2),0)</f>
        <v>127.6</v>
      </c>
      <c r="T3637" s="11" t="s">
        <v>8308</v>
      </c>
      <c r="U3637" t="s">
        <v>8311</v>
      </c>
    </row>
    <row r="3638" spans="1:21" ht="43.2" x14ac:dyDescent="0.3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5">
        <f t="shared" si="112"/>
        <v>42261.694780092599</v>
      </c>
      <c r="K3638">
        <v>1439224829</v>
      </c>
      <c r="L3638" s="15">
        <f>(((K3638/60)/60)/24)+DATE(1970,1,1)</f>
        <v>42226.694780092599</v>
      </c>
      <c r="M3638" s="10">
        <f t="shared" si="113"/>
        <v>2015</v>
      </c>
      <c r="N3638" t="b">
        <v>0</v>
      </c>
      <c r="O3638">
        <v>0</v>
      </c>
      <c r="P3638" t="b">
        <v>0</v>
      </c>
      <c r="Q3638" t="s">
        <v>8303</v>
      </c>
      <c r="R3638">
        <f>ROUND(E3638/D3638*100,0)</f>
        <v>0</v>
      </c>
      <c r="S3638">
        <f>IFERROR(ROUND(E3638/O3638,2),0)</f>
        <v>0</v>
      </c>
      <c r="T3638" s="11" t="s">
        <v>8308</v>
      </c>
      <c r="U3638" t="s">
        <v>8311</v>
      </c>
    </row>
    <row r="3639" spans="1:21" ht="57.6" x14ac:dyDescent="0.3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5">
        <f t="shared" si="112"/>
        <v>42005.700636574074</v>
      </c>
      <c r="K3639">
        <v>1417538935</v>
      </c>
      <c r="L3639" s="15">
        <f>(((K3639/60)/60)/24)+DATE(1970,1,1)</f>
        <v>41975.700636574074</v>
      </c>
      <c r="M3639" s="10">
        <f t="shared" si="113"/>
        <v>2014</v>
      </c>
      <c r="N3639" t="b">
        <v>0</v>
      </c>
      <c r="O3639">
        <v>14</v>
      </c>
      <c r="P3639" t="b">
        <v>0</v>
      </c>
      <c r="Q3639" t="s">
        <v>8303</v>
      </c>
      <c r="R3639">
        <f>ROUND(E3639/D3639*100,0)</f>
        <v>31</v>
      </c>
      <c r="S3639">
        <f>IFERROR(ROUND(E3639/O3639,2),0)</f>
        <v>66.14</v>
      </c>
      <c r="T3639" s="11" t="s">
        <v>8308</v>
      </c>
      <c r="U3639" t="s">
        <v>8311</v>
      </c>
    </row>
    <row r="3640" spans="1:21" ht="28.8" x14ac:dyDescent="0.3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5">
        <f t="shared" si="112"/>
        <v>42113.631157407406</v>
      </c>
      <c r="K3640">
        <v>1424275732</v>
      </c>
      <c r="L3640" s="15">
        <f>(((K3640/60)/60)/24)+DATE(1970,1,1)</f>
        <v>42053.672824074078</v>
      </c>
      <c r="M3640" s="10">
        <f t="shared" si="113"/>
        <v>2015</v>
      </c>
      <c r="N3640" t="b">
        <v>0</v>
      </c>
      <c r="O3640">
        <v>2</v>
      </c>
      <c r="P3640" t="b">
        <v>0</v>
      </c>
      <c r="Q3640" t="s">
        <v>8303</v>
      </c>
      <c r="R3640">
        <f>ROUND(E3640/D3640*100,0)</f>
        <v>7</v>
      </c>
      <c r="S3640">
        <f>IFERROR(ROUND(E3640/O3640,2),0)</f>
        <v>108</v>
      </c>
      <c r="T3640" s="11" t="s">
        <v>8308</v>
      </c>
      <c r="U3640" t="s">
        <v>8311</v>
      </c>
    </row>
    <row r="3641" spans="1:21" ht="43.2" x14ac:dyDescent="0.3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5">
        <f t="shared" si="112"/>
        <v>42650.632638888885</v>
      </c>
      <c r="K3641">
        <v>1470672906</v>
      </c>
      <c r="L3641" s="15">
        <f>(((K3641/60)/60)/24)+DATE(1970,1,1)</f>
        <v>42590.677152777775</v>
      </c>
      <c r="M3641" s="10">
        <f t="shared" si="113"/>
        <v>2016</v>
      </c>
      <c r="N3641" t="b">
        <v>0</v>
      </c>
      <c r="O3641">
        <v>1</v>
      </c>
      <c r="P3641" t="b">
        <v>0</v>
      </c>
      <c r="Q3641" t="s">
        <v>8303</v>
      </c>
      <c r="R3641">
        <f>ROUND(E3641/D3641*100,0)</f>
        <v>0</v>
      </c>
      <c r="S3641">
        <f>IFERROR(ROUND(E3641/O3641,2),0)</f>
        <v>1</v>
      </c>
      <c r="T3641" s="11" t="s">
        <v>8308</v>
      </c>
      <c r="U3641" t="s">
        <v>8311</v>
      </c>
    </row>
    <row r="3642" spans="1:21" ht="72" x14ac:dyDescent="0.3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5">
        <f t="shared" si="112"/>
        <v>42134.781597222223</v>
      </c>
      <c r="K3642">
        <v>1428691530</v>
      </c>
      <c r="L3642" s="15">
        <f>(((K3642/60)/60)/24)+DATE(1970,1,1)</f>
        <v>42104.781597222223</v>
      </c>
      <c r="M3642" s="10">
        <f t="shared" si="113"/>
        <v>2015</v>
      </c>
      <c r="N3642" t="b">
        <v>0</v>
      </c>
      <c r="O3642">
        <v>3</v>
      </c>
      <c r="P3642" t="b">
        <v>0</v>
      </c>
      <c r="Q3642" t="s">
        <v>8303</v>
      </c>
      <c r="R3642">
        <f>ROUND(E3642/D3642*100,0)</f>
        <v>6</v>
      </c>
      <c r="S3642">
        <f>IFERROR(ROUND(E3642/O3642,2),0)</f>
        <v>18.329999999999998</v>
      </c>
      <c r="T3642" s="11" t="s">
        <v>8308</v>
      </c>
      <c r="U3642" t="s">
        <v>8311</v>
      </c>
    </row>
    <row r="3643" spans="1:21" ht="43.2" x14ac:dyDescent="0.3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5">
        <f t="shared" si="112"/>
        <v>41917.208333333336</v>
      </c>
      <c r="K3643">
        <v>1410966179</v>
      </c>
      <c r="L3643" s="15">
        <f>(((K3643/60)/60)/24)+DATE(1970,1,1)</f>
        <v>41899.627071759263</v>
      </c>
      <c r="M3643" s="10">
        <f t="shared" si="113"/>
        <v>2014</v>
      </c>
      <c r="N3643" t="b">
        <v>0</v>
      </c>
      <c r="O3643">
        <v>0</v>
      </c>
      <c r="P3643" t="b">
        <v>0</v>
      </c>
      <c r="Q3643" t="s">
        <v>8303</v>
      </c>
      <c r="R3643">
        <f>ROUND(E3643/D3643*100,0)</f>
        <v>0</v>
      </c>
      <c r="S3643">
        <f>IFERROR(ROUND(E3643/O3643,2),0)</f>
        <v>0</v>
      </c>
      <c r="T3643" s="11" t="s">
        <v>8308</v>
      </c>
      <c r="U3643" t="s">
        <v>8311</v>
      </c>
    </row>
    <row r="3644" spans="1:21" ht="57.6" x14ac:dyDescent="0.3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5">
        <f t="shared" si="112"/>
        <v>42338.708333333328</v>
      </c>
      <c r="K3644">
        <v>1445369727</v>
      </c>
      <c r="L3644" s="15">
        <f>(((K3644/60)/60)/24)+DATE(1970,1,1)</f>
        <v>42297.816284722227</v>
      </c>
      <c r="M3644" s="10">
        <f t="shared" si="113"/>
        <v>2015</v>
      </c>
      <c r="N3644" t="b">
        <v>0</v>
      </c>
      <c r="O3644">
        <v>2</v>
      </c>
      <c r="P3644" t="b">
        <v>0</v>
      </c>
      <c r="Q3644" t="s">
        <v>8303</v>
      </c>
      <c r="R3644">
        <f>ROUND(E3644/D3644*100,0)</f>
        <v>2</v>
      </c>
      <c r="S3644">
        <f>IFERROR(ROUND(E3644/O3644,2),0)</f>
        <v>7.5</v>
      </c>
      <c r="T3644" s="11" t="s">
        <v>8308</v>
      </c>
      <c r="U3644" t="s">
        <v>8311</v>
      </c>
    </row>
    <row r="3645" spans="1:21" ht="43.2" x14ac:dyDescent="0.3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5">
        <f t="shared" si="112"/>
        <v>42325.185636574075</v>
      </c>
      <c r="K3645">
        <v>1444274839</v>
      </c>
      <c r="L3645" s="15">
        <f>(((K3645/60)/60)/24)+DATE(1970,1,1)</f>
        <v>42285.143969907411</v>
      </c>
      <c r="M3645" s="10">
        <f t="shared" si="113"/>
        <v>2015</v>
      </c>
      <c r="N3645" t="b">
        <v>0</v>
      </c>
      <c r="O3645">
        <v>0</v>
      </c>
      <c r="P3645" t="b">
        <v>0</v>
      </c>
      <c r="Q3645" t="s">
        <v>8303</v>
      </c>
      <c r="R3645">
        <f>ROUND(E3645/D3645*100,0)</f>
        <v>0</v>
      </c>
      <c r="S3645">
        <f>IFERROR(ROUND(E3645/O3645,2),0)</f>
        <v>0</v>
      </c>
      <c r="T3645" s="11" t="s">
        <v>8308</v>
      </c>
      <c r="U3645" t="s">
        <v>8311</v>
      </c>
    </row>
    <row r="3646" spans="1:21" ht="43.2" x14ac:dyDescent="0.3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5">
        <f t="shared" si="112"/>
        <v>42437.207638888889</v>
      </c>
      <c r="K3646">
        <v>1454996887</v>
      </c>
      <c r="L3646" s="15">
        <f>(((K3646/60)/60)/24)+DATE(1970,1,1)</f>
        <v>42409.241747685184</v>
      </c>
      <c r="M3646" s="10">
        <f t="shared" si="113"/>
        <v>2016</v>
      </c>
      <c r="N3646" t="b">
        <v>0</v>
      </c>
      <c r="O3646">
        <v>12</v>
      </c>
      <c r="P3646" t="b">
        <v>0</v>
      </c>
      <c r="Q3646" t="s">
        <v>8303</v>
      </c>
      <c r="R3646">
        <f>ROUND(E3646/D3646*100,0)</f>
        <v>16</v>
      </c>
      <c r="S3646">
        <f>IFERROR(ROUND(E3646/O3646,2),0)</f>
        <v>68.42</v>
      </c>
      <c r="T3646" s="11" t="s">
        <v>8308</v>
      </c>
      <c r="U3646" t="s">
        <v>8311</v>
      </c>
    </row>
    <row r="3647" spans="1:21" ht="43.2" x14ac:dyDescent="0.3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5">
        <f t="shared" si="112"/>
        <v>42696.012013888889</v>
      </c>
      <c r="K3647">
        <v>1477178238</v>
      </c>
      <c r="L3647" s="15">
        <f>(((K3647/60)/60)/24)+DATE(1970,1,1)</f>
        <v>42665.970347222217</v>
      </c>
      <c r="M3647" s="10">
        <f t="shared" si="113"/>
        <v>2016</v>
      </c>
      <c r="N3647" t="b">
        <v>0</v>
      </c>
      <c r="O3647">
        <v>1</v>
      </c>
      <c r="P3647" t="b">
        <v>0</v>
      </c>
      <c r="Q3647" t="s">
        <v>8303</v>
      </c>
      <c r="R3647">
        <f>ROUND(E3647/D3647*100,0)</f>
        <v>0</v>
      </c>
      <c r="S3647">
        <f>IFERROR(ROUND(E3647/O3647,2),0)</f>
        <v>1</v>
      </c>
      <c r="T3647" s="11" t="s">
        <v>8308</v>
      </c>
      <c r="U3647" t="s">
        <v>8311</v>
      </c>
    </row>
    <row r="3648" spans="1:21" ht="43.2" x14ac:dyDescent="0.3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5">
        <f t="shared" si="112"/>
        <v>42171.979166666672</v>
      </c>
      <c r="K3648">
        <v>1431770802</v>
      </c>
      <c r="L3648" s="15">
        <f>(((K3648/60)/60)/24)+DATE(1970,1,1)</f>
        <v>42140.421319444446</v>
      </c>
      <c r="M3648" s="10">
        <f t="shared" si="113"/>
        <v>2015</v>
      </c>
      <c r="N3648" t="b">
        <v>0</v>
      </c>
      <c r="O3648">
        <v>8</v>
      </c>
      <c r="P3648" t="b">
        <v>0</v>
      </c>
      <c r="Q3648" t="s">
        <v>8303</v>
      </c>
      <c r="R3648">
        <f>ROUND(E3648/D3648*100,0)</f>
        <v>5</v>
      </c>
      <c r="S3648">
        <f>IFERROR(ROUND(E3648/O3648,2),0)</f>
        <v>60.13</v>
      </c>
      <c r="T3648" s="11" t="s">
        <v>8308</v>
      </c>
      <c r="U3648" t="s">
        <v>8311</v>
      </c>
    </row>
    <row r="3649" spans="1:21" ht="43.2" x14ac:dyDescent="0.3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5">
        <f t="shared" si="112"/>
        <v>42643.749155092592</v>
      </c>
      <c r="K3649">
        <v>1471370327</v>
      </c>
      <c r="L3649" s="15">
        <f>(((K3649/60)/60)/24)+DATE(1970,1,1)</f>
        <v>42598.749155092592</v>
      </c>
      <c r="M3649" s="10">
        <f t="shared" si="113"/>
        <v>2016</v>
      </c>
      <c r="N3649" t="b">
        <v>0</v>
      </c>
      <c r="O3649">
        <v>2</v>
      </c>
      <c r="P3649" t="b">
        <v>0</v>
      </c>
      <c r="Q3649" t="s">
        <v>8303</v>
      </c>
      <c r="R3649">
        <f>ROUND(E3649/D3649*100,0)</f>
        <v>6</v>
      </c>
      <c r="S3649">
        <f>IFERROR(ROUND(E3649/O3649,2),0)</f>
        <v>15</v>
      </c>
      <c r="T3649" s="11" t="s">
        <v>8308</v>
      </c>
      <c r="U3649" t="s">
        <v>8311</v>
      </c>
    </row>
    <row r="3650" spans="1:21" ht="28.8" x14ac:dyDescent="0.3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5">
        <f t="shared" si="112"/>
        <v>41917.292187500003</v>
      </c>
      <c r="K3650">
        <v>1409900445</v>
      </c>
      <c r="L3650" s="15">
        <f>(((K3650/60)/60)/24)+DATE(1970,1,1)</f>
        <v>41887.292187500003</v>
      </c>
      <c r="M3650" s="10">
        <f t="shared" si="113"/>
        <v>2014</v>
      </c>
      <c r="N3650" t="b">
        <v>0</v>
      </c>
      <c r="O3650">
        <v>73</v>
      </c>
      <c r="P3650" t="b">
        <v>1</v>
      </c>
      <c r="Q3650" t="s">
        <v>8269</v>
      </c>
      <c r="R3650">
        <f>ROUND(E3650/D3650*100,0)</f>
        <v>100</v>
      </c>
      <c r="S3650">
        <f>IFERROR(ROUND(E3650/O3650,2),0)</f>
        <v>550.04</v>
      </c>
      <c r="T3650" s="11" t="s">
        <v>8308</v>
      </c>
      <c r="U3650" t="s">
        <v>8309</v>
      </c>
    </row>
    <row r="3651" spans="1:21" ht="43.2" x14ac:dyDescent="0.3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5">
        <f t="shared" ref="J3651:J3714" si="114">(((I3651/60)/60)/24)+DATE(1970,1,1)</f>
        <v>41806.712893518517</v>
      </c>
      <c r="K3651">
        <v>1400691994</v>
      </c>
      <c r="L3651" s="15">
        <f>(((K3651/60)/60)/24)+DATE(1970,1,1)</f>
        <v>41780.712893518517</v>
      </c>
      <c r="M3651" s="10">
        <f t="shared" ref="M3651:M3714" si="115">YEAR(L3651)</f>
        <v>2014</v>
      </c>
      <c r="N3651" t="b">
        <v>0</v>
      </c>
      <c r="O3651">
        <v>8</v>
      </c>
      <c r="P3651" t="b">
        <v>1</v>
      </c>
      <c r="Q3651" t="s">
        <v>8269</v>
      </c>
      <c r="R3651">
        <f>ROUND(E3651/D3651*100,0)</f>
        <v>104</v>
      </c>
      <c r="S3651">
        <f>IFERROR(ROUND(E3651/O3651,2),0)</f>
        <v>97.5</v>
      </c>
      <c r="T3651" s="11" t="s">
        <v>8308</v>
      </c>
      <c r="U3651" t="s">
        <v>8309</v>
      </c>
    </row>
    <row r="3652" spans="1:21" ht="43.2" x14ac:dyDescent="0.3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5">
        <f t="shared" si="114"/>
        <v>42402.478981481487</v>
      </c>
      <c r="K3652">
        <v>1452598184</v>
      </c>
      <c r="L3652" s="15">
        <f>(((K3652/60)/60)/24)+DATE(1970,1,1)</f>
        <v>42381.478981481487</v>
      </c>
      <c r="M3652" s="10">
        <f t="shared" si="115"/>
        <v>2016</v>
      </c>
      <c r="N3652" t="b">
        <v>0</v>
      </c>
      <c r="O3652">
        <v>17</v>
      </c>
      <c r="P3652" t="b">
        <v>1</v>
      </c>
      <c r="Q3652" t="s">
        <v>8269</v>
      </c>
      <c r="R3652">
        <f>ROUND(E3652/D3652*100,0)</f>
        <v>100</v>
      </c>
      <c r="S3652">
        <f>IFERROR(ROUND(E3652/O3652,2),0)</f>
        <v>29.41</v>
      </c>
      <c r="T3652" s="11" t="s">
        <v>8308</v>
      </c>
      <c r="U3652" t="s">
        <v>8309</v>
      </c>
    </row>
    <row r="3653" spans="1:21" ht="43.2" x14ac:dyDescent="0.3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5">
        <f t="shared" si="114"/>
        <v>41861.665972222225</v>
      </c>
      <c r="K3653">
        <v>1404833442</v>
      </c>
      <c r="L3653" s="15">
        <f>(((K3653/60)/60)/24)+DATE(1970,1,1)</f>
        <v>41828.646319444444</v>
      </c>
      <c r="M3653" s="10">
        <f t="shared" si="115"/>
        <v>2014</v>
      </c>
      <c r="N3653" t="b">
        <v>0</v>
      </c>
      <c r="O3653">
        <v>9</v>
      </c>
      <c r="P3653" t="b">
        <v>1</v>
      </c>
      <c r="Q3653" t="s">
        <v>8269</v>
      </c>
      <c r="R3653">
        <f>ROUND(E3653/D3653*100,0)</f>
        <v>104</v>
      </c>
      <c r="S3653">
        <f>IFERROR(ROUND(E3653/O3653,2),0)</f>
        <v>57.78</v>
      </c>
      <c r="T3653" s="11" t="s">
        <v>8308</v>
      </c>
      <c r="U3653" t="s">
        <v>8309</v>
      </c>
    </row>
    <row r="3654" spans="1:21" ht="43.2" x14ac:dyDescent="0.3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5">
        <f t="shared" si="114"/>
        <v>42607.165972222225</v>
      </c>
      <c r="K3654">
        <v>1471188502</v>
      </c>
      <c r="L3654" s="15">
        <f>(((K3654/60)/60)/24)+DATE(1970,1,1)</f>
        <v>42596.644699074073</v>
      </c>
      <c r="M3654" s="10">
        <f t="shared" si="115"/>
        <v>2016</v>
      </c>
      <c r="N3654" t="b">
        <v>0</v>
      </c>
      <c r="O3654">
        <v>17</v>
      </c>
      <c r="P3654" t="b">
        <v>1</v>
      </c>
      <c r="Q3654" t="s">
        <v>8269</v>
      </c>
      <c r="R3654">
        <f>ROUND(E3654/D3654*100,0)</f>
        <v>251</v>
      </c>
      <c r="S3654">
        <f>IFERROR(ROUND(E3654/O3654,2),0)</f>
        <v>44.24</v>
      </c>
      <c r="T3654" s="11" t="s">
        <v>8308</v>
      </c>
      <c r="U3654" t="s">
        <v>8309</v>
      </c>
    </row>
    <row r="3655" spans="1:21" ht="43.2" x14ac:dyDescent="0.3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5">
        <f t="shared" si="114"/>
        <v>42221.363506944443</v>
      </c>
      <c r="K3655">
        <v>1436172207</v>
      </c>
      <c r="L3655" s="15">
        <f>(((K3655/60)/60)/24)+DATE(1970,1,1)</f>
        <v>42191.363506944443</v>
      </c>
      <c r="M3655" s="10">
        <f t="shared" si="115"/>
        <v>2015</v>
      </c>
      <c r="N3655" t="b">
        <v>0</v>
      </c>
      <c r="O3655">
        <v>33</v>
      </c>
      <c r="P3655" t="b">
        <v>1</v>
      </c>
      <c r="Q3655" t="s">
        <v>8269</v>
      </c>
      <c r="R3655">
        <f>ROUND(E3655/D3655*100,0)</f>
        <v>101</v>
      </c>
      <c r="S3655">
        <f>IFERROR(ROUND(E3655/O3655,2),0)</f>
        <v>60.91</v>
      </c>
      <c r="T3655" s="11" t="s">
        <v>8308</v>
      </c>
      <c r="U3655" t="s">
        <v>8309</v>
      </c>
    </row>
    <row r="3656" spans="1:21" ht="57.6" x14ac:dyDescent="0.3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5">
        <f t="shared" si="114"/>
        <v>42463.708333333328</v>
      </c>
      <c r="K3656">
        <v>1457690386</v>
      </c>
      <c r="L3656" s="15">
        <f>(((K3656/60)/60)/24)+DATE(1970,1,1)</f>
        <v>42440.416504629626</v>
      </c>
      <c r="M3656" s="10">
        <f t="shared" si="115"/>
        <v>2016</v>
      </c>
      <c r="N3656" t="b">
        <v>0</v>
      </c>
      <c r="O3656">
        <v>38</v>
      </c>
      <c r="P3656" t="b">
        <v>1</v>
      </c>
      <c r="Q3656" t="s">
        <v>8269</v>
      </c>
      <c r="R3656">
        <f>ROUND(E3656/D3656*100,0)</f>
        <v>174</v>
      </c>
      <c r="S3656">
        <f>IFERROR(ROUND(E3656/O3656,2),0)</f>
        <v>68.84</v>
      </c>
      <c r="T3656" s="11" t="s">
        <v>8308</v>
      </c>
      <c r="U3656" t="s">
        <v>8309</v>
      </c>
    </row>
    <row r="3657" spans="1:21" ht="57.6" x14ac:dyDescent="0.3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5">
        <f t="shared" si="114"/>
        <v>42203.290972222225</v>
      </c>
      <c r="K3657">
        <v>1434654998</v>
      </c>
      <c r="L3657" s="15">
        <f>(((K3657/60)/60)/24)+DATE(1970,1,1)</f>
        <v>42173.803217592591</v>
      </c>
      <c r="M3657" s="10">
        <f t="shared" si="115"/>
        <v>2015</v>
      </c>
      <c r="N3657" t="b">
        <v>0</v>
      </c>
      <c r="O3657">
        <v>79</v>
      </c>
      <c r="P3657" t="b">
        <v>1</v>
      </c>
      <c r="Q3657" t="s">
        <v>8269</v>
      </c>
      <c r="R3657">
        <f>ROUND(E3657/D3657*100,0)</f>
        <v>116</v>
      </c>
      <c r="S3657">
        <f>IFERROR(ROUND(E3657/O3657,2),0)</f>
        <v>73.58</v>
      </c>
      <c r="T3657" s="11" t="s">
        <v>8308</v>
      </c>
      <c r="U3657" t="s">
        <v>8309</v>
      </c>
    </row>
    <row r="3658" spans="1:21" ht="43.2" x14ac:dyDescent="0.3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5">
        <f t="shared" si="114"/>
        <v>42767.957638888889</v>
      </c>
      <c r="K3658">
        <v>1483393836</v>
      </c>
      <c r="L3658" s="15">
        <f>(((K3658/60)/60)/24)+DATE(1970,1,1)</f>
        <v>42737.910138888896</v>
      </c>
      <c r="M3658" s="10">
        <f t="shared" si="115"/>
        <v>2017</v>
      </c>
      <c r="N3658" t="b">
        <v>0</v>
      </c>
      <c r="O3658">
        <v>46</v>
      </c>
      <c r="P3658" t="b">
        <v>1</v>
      </c>
      <c r="Q3658" t="s">
        <v>8269</v>
      </c>
      <c r="R3658">
        <f>ROUND(E3658/D3658*100,0)</f>
        <v>106</v>
      </c>
      <c r="S3658">
        <f>IFERROR(ROUND(E3658/O3658,2),0)</f>
        <v>115.02</v>
      </c>
      <c r="T3658" s="11" t="s">
        <v>8308</v>
      </c>
      <c r="U3658" t="s">
        <v>8309</v>
      </c>
    </row>
    <row r="3659" spans="1:21" ht="43.2" x14ac:dyDescent="0.3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5">
        <f t="shared" si="114"/>
        <v>42522.904166666667</v>
      </c>
      <c r="K3659">
        <v>1462806419</v>
      </c>
      <c r="L3659" s="15">
        <f>(((K3659/60)/60)/24)+DATE(1970,1,1)</f>
        <v>42499.629849537043</v>
      </c>
      <c r="M3659" s="10">
        <f t="shared" si="115"/>
        <v>2016</v>
      </c>
      <c r="N3659" t="b">
        <v>0</v>
      </c>
      <c r="O3659">
        <v>20</v>
      </c>
      <c r="P3659" t="b">
        <v>1</v>
      </c>
      <c r="Q3659" t="s">
        <v>8269</v>
      </c>
      <c r="R3659">
        <f>ROUND(E3659/D3659*100,0)</f>
        <v>111</v>
      </c>
      <c r="S3659">
        <f>IFERROR(ROUND(E3659/O3659,2),0)</f>
        <v>110.75</v>
      </c>
      <c r="T3659" s="11" t="s">
        <v>8308</v>
      </c>
      <c r="U3659" t="s">
        <v>8309</v>
      </c>
    </row>
    <row r="3660" spans="1:21" ht="28.8" x14ac:dyDescent="0.3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5">
        <f t="shared" si="114"/>
        <v>41822.165972222225</v>
      </c>
      <c r="K3660">
        <v>1400272580</v>
      </c>
      <c r="L3660" s="15">
        <f>(((K3660/60)/60)/24)+DATE(1970,1,1)</f>
        <v>41775.858564814815</v>
      </c>
      <c r="M3660" s="10">
        <f t="shared" si="115"/>
        <v>2014</v>
      </c>
      <c r="N3660" t="b">
        <v>0</v>
      </c>
      <c r="O3660">
        <v>20</v>
      </c>
      <c r="P3660" t="b">
        <v>1</v>
      </c>
      <c r="Q3660" t="s">
        <v>8269</v>
      </c>
      <c r="R3660">
        <f>ROUND(E3660/D3660*100,0)</f>
        <v>101</v>
      </c>
      <c r="S3660">
        <f>IFERROR(ROUND(E3660/O3660,2),0)</f>
        <v>75.5</v>
      </c>
      <c r="T3660" s="11" t="s">
        <v>8308</v>
      </c>
      <c r="U3660" t="s">
        <v>8309</v>
      </c>
    </row>
    <row r="3661" spans="1:21" ht="43.2" x14ac:dyDescent="0.3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5">
        <f t="shared" si="114"/>
        <v>42082.610416666663</v>
      </c>
      <c r="K3661">
        <v>1424414350</v>
      </c>
      <c r="L3661" s="15">
        <f>(((K3661/60)/60)/24)+DATE(1970,1,1)</f>
        <v>42055.277199074073</v>
      </c>
      <c r="M3661" s="10">
        <f t="shared" si="115"/>
        <v>2015</v>
      </c>
      <c r="N3661" t="b">
        <v>0</v>
      </c>
      <c r="O3661">
        <v>13</v>
      </c>
      <c r="P3661" t="b">
        <v>1</v>
      </c>
      <c r="Q3661" t="s">
        <v>8269</v>
      </c>
      <c r="R3661">
        <f>ROUND(E3661/D3661*100,0)</f>
        <v>102</v>
      </c>
      <c r="S3661">
        <f>IFERROR(ROUND(E3661/O3661,2),0)</f>
        <v>235.46</v>
      </c>
      <c r="T3661" s="11" t="s">
        <v>8308</v>
      </c>
      <c r="U3661" t="s">
        <v>8309</v>
      </c>
    </row>
    <row r="3662" spans="1:21" ht="57.6" x14ac:dyDescent="0.3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5">
        <f t="shared" si="114"/>
        <v>41996.881076388891</v>
      </c>
      <c r="K3662">
        <v>1417208925</v>
      </c>
      <c r="L3662" s="15">
        <f>(((K3662/60)/60)/24)+DATE(1970,1,1)</f>
        <v>41971.881076388891</v>
      </c>
      <c r="M3662" s="10">
        <f t="shared" si="115"/>
        <v>2014</v>
      </c>
      <c r="N3662" t="b">
        <v>0</v>
      </c>
      <c r="O3662">
        <v>22</v>
      </c>
      <c r="P3662" t="b">
        <v>1</v>
      </c>
      <c r="Q3662" t="s">
        <v>8269</v>
      </c>
      <c r="R3662">
        <f>ROUND(E3662/D3662*100,0)</f>
        <v>100</v>
      </c>
      <c r="S3662">
        <f>IFERROR(ROUND(E3662/O3662,2),0)</f>
        <v>11.36</v>
      </c>
      <c r="T3662" s="11" t="s">
        <v>8308</v>
      </c>
      <c r="U3662" t="s">
        <v>8309</v>
      </c>
    </row>
    <row r="3663" spans="1:21" ht="43.2" x14ac:dyDescent="0.3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5">
        <f t="shared" si="114"/>
        <v>42470.166666666672</v>
      </c>
      <c r="K3663">
        <v>1458336672</v>
      </c>
      <c r="L3663" s="15">
        <f>(((K3663/60)/60)/24)+DATE(1970,1,1)</f>
        <v>42447.896666666667</v>
      </c>
      <c r="M3663" s="10">
        <f t="shared" si="115"/>
        <v>2016</v>
      </c>
      <c r="N3663" t="b">
        <v>0</v>
      </c>
      <c r="O3663">
        <v>36</v>
      </c>
      <c r="P3663" t="b">
        <v>1</v>
      </c>
      <c r="Q3663" t="s">
        <v>8269</v>
      </c>
      <c r="R3663">
        <f>ROUND(E3663/D3663*100,0)</f>
        <v>111</v>
      </c>
      <c r="S3663">
        <f>IFERROR(ROUND(E3663/O3663,2),0)</f>
        <v>92.5</v>
      </c>
      <c r="T3663" s="11" t="s">
        <v>8308</v>
      </c>
      <c r="U3663" t="s">
        <v>8309</v>
      </c>
    </row>
    <row r="3664" spans="1:21" ht="57.6" x14ac:dyDescent="0.3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5">
        <f t="shared" si="114"/>
        <v>42094.178402777776</v>
      </c>
      <c r="K3664">
        <v>1425187014</v>
      </c>
      <c r="L3664" s="15">
        <f>(((K3664/60)/60)/24)+DATE(1970,1,1)</f>
        <v>42064.220069444447</v>
      </c>
      <c r="M3664" s="10">
        <f t="shared" si="115"/>
        <v>2015</v>
      </c>
      <c r="N3664" t="b">
        <v>0</v>
      </c>
      <c r="O3664">
        <v>40</v>
      </c>
      <c r="P3664" t="b">
        <v>1</v>
      </c>
      <c r="Q3664" t="s">
        <v>8269</v>
      </c>
      <c r="R3664">
        <f>ROUND(E3664/D3664*100,0)</f>
        <v>101</v>
      </c>
      <c r="S3664">
        <f>IFERROR(ROUND(E3664/O3664,2),0)</f>
        <v>202.85</v>
      </c>
      <c r="T3664" s="11" t="s">
        <v>8308</v>
      </c>
      <c r="U3664" t="s">
        <v>8309</v>
      </c>
    </row>
    <row r="3665" spans="1:21" ht="43.2" x14ac:dyDescent="0.3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5">
        <f t="shared" si="114"/>
        <v>42725.493402777778</v>
      </c>
      <c r="K3665">
        <v>1477133430</v>
      </c>
      <c r="L3665" s="15">
        <f>(((K3665/60)/60)/24)+DATE(1970,1,1)</f>
        <v>42665.451736111107</v>
      </c>
      <c r="M3665" s="10">
        <f t="shared" si="115"/>
        <v>2016</v>
      </c>
      <c r="N3665" t="b">
        <v>0</v>
      </c>
      <c r="O3665">
        <v>9</v>
      </c>
      <c r="P3665" t="b">
        <v>1</v>
      </c>
      <c r="Q3665" t="s">
        <v>8269</v>
      </c>
      <c r="R3665">
        <f>ROUND(E3665/D3665*100,0)</f>
        <v>104</v>
      </c>
      <c r="S3665">
        <f>IFERROR(ROUND(E3665/O3665,2),0)</f>
        <v>26</v>
      </c>
      <c r="T3665" s="11" t="s">
        <v>8308</v>
      </c>
      <c r="U3665" t="s">
        <v>8309</v>
      </c>
    </row>
    <row r="3666" spans="1:21" ht="43.2" x14ac:dyDescent="0.3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5">
        <f t="shared" si="114"/>
        <v>42537.248715277776</v>
      </c>
      <c r="K3666">
        <v>1464847089</v>
      </c>
      <c r="L3666" s="15">
        <f>(((K3666/60)/60)/24)+DATE(1970,1,1)</f>
        <v>42523.248715277776</v>
      </c>
      <c r="M3666" s="10">
        <f t="shared" si="115"/>
        <v>2016</v>
      </c>
      <c r="N3666" t="b">
        <v>0</v>
      </c>
      <c r="O3666">
        <v>19</v>
      </c>
      <c r="P3666" t="b">
        <v>1</v>
      </c>
      <c r="Q3666" t="s">
        <v>8269</v>
      </c>
      <c r="R3666">
        <f>ROUND(E3666/D3666*100,0)</f>
        <v>109</v>
      </c>
      <c r="S3666">
        <f>IFERROR(ROUND(E3666/O3666,2),0)</f>
        <v>46.05</v>
      </c>
      <c r="T3666" s="11" t="s">
        <v>8308</v>
      </c>
      <c r="U3666" t="s">
        <v>8309</v>
      </c>
    </row>
    <row r="3667" spans="1:21" ht="43.2" x14ac:dyDescent="0.3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5">
        <f t="shared" si="114"/>
        <v>42305.829166666663</v>
      </c>
      <c r="K3667">
        <v>1445109822</v>
      </c>
      <c r="L3667" s="15">
        <f>(((K3667/60)/60)/24)+DATE(1970,1,1)</f>
        <v>42294.808124999996</v>
      </c>
      <c r="M3667" s="10">
        <f t="shared" si="115"/>
        <v>2015</v>
      </c>
      <c r="N3667" t="b">
        <v>0</v>
      </c>
      <c r="O3667">
        <v>14</v>
      </c>
      <c r="P3667" t="b">
        <v>1</v>
      </c>
      <c r="Q3667" t="s">
        <v>8269</v>
      </c>
      <c r="R3667">
        <f>ROUND(E3667/D3667*100,0)</f>
        <v>115</v>
      </c>
      <c r="S3667">
        <f>IFERROR(ROUND(E3667/O3667,2),0)</f>
        <v>51</v>
      </c>
      <c r="T3667" s="11" t="s">
        <v>8308</v>
      </c>
      <c r="U3667" t="s">
        <v>8309</v>
      </c>
    </row>
    <row r="3668" spans="1:21" ht="28.8" x14ac:dyDescent="0.3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5">
        <f t="shared" si="114"/>
        <v>41844.291666666664</v>
      </c>
      <c r="K3668">
        <v>1404337382</v>
      </c>
      <c r="L3668" s="15">
        <f>(((K3668/60)/60)/24)+DATE(1970,1,1)</f>
        <v>41822.90488425926</v>
      </c>
      <c r="M3668" s="10">
        <f t="shared" si="115"/>
        <v>2014</v>
      </c>
      <c r="N3668" t="b">
        <v>0</v>
      </c>
      <c r="O3668">
        <v>38</v>
      </c>
      <c r="P3668" t="b">
        <v>1</v>
      </c>
      <c r="Q3668" t="s">
        <v>8269</v>
      </c>
      <c r="R3668">
        <f>ROUND(E3668/D3668*100,0)</f>
        <v>100</v>
      </c>
      <c r="S3668">
        <f>IFERROR(ROUND(E3668/O3668,2),0)</f>
        <v>31.58</v>
      </c>
      <c r="T3668" s="11" t="s">
        <v>8308</v>
      </c>
      <c r="U3668" t="s">
        <v>8309</v>
      </c>
    </row>
    <row r="3669" spans="1:21" ht="43.2" x14ac:dyDescent="0.3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5">
        <f t="shared" si="114"/>
        <v>42203.970127314817</v>
      </c>
      <c r="K3669">
        <v>1434669419</v>
      </c>
      <c r="L3669" s="15">
        <f>(((K3669/60)/60)/24)+DATE(1970,1,1)</f>
        <v>42173.970127314817</v>
      </c>
      <c r="M3669" s="10">
        <f t="shared" si="115"/>
        <v>2015</v>
      </c>
      <c r="N3669" t="b">
        <v>0</v>
      </c>
      <c r="O3669">
        <v>58</v>
      </c>
      <c r="P3669" t="b">
        <v>1</v>
      </c>
      <c r="Q3669" t="s">
        <v>8269</v>
      </c>
      <c r="R3669">
        <f>ROUND(E3669/D3669*100,0)</f>
        <v>103</v>
      </c>
      <c r="S3669">
        <f>IFERROR(ROUND(E3669/O3669,2),0)</f>
        <v>53.36</v>
      </c>
      <c r="T3669" s="11" t="s">
        <v>8308</v>
      </c>
      <c r="U3669" t="s">
        <v>8309</v>
      </c>
    </row>
    <row r="3670" spans="1:21" ht="43.2" x14ac:dyDescent="0.3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5">
        <f t="shared" si="114"/>
        <v>42208.772916666669</v>
      </c>
      <c r="K3670">
        <v>1435670452</v>
      </c>
      <c r="L3670" s="15">
        <f>(((K3670/60)/60)/24)+DATE(1970,1,1)</f>
        <v>42185.556157407409</v>
      </c>
      <c r="M3670" s="10">
        <f t="shared" si="115"/>
        <v>2015</v>
      </c>
      <c r="N3670" t="b">
        <v>0</v>
      </c>
      <c r="O3670">
        <v>28</v>
      </c>
      <c r="P3670" t="b">
        <v>1</v>
      </c>
      <c r="Q3670" t="s">
        <v>8269</v>
      </c>
      <c r="R3670">
        <f>ROUND(E3670/D3670*100,0)</f>
        <v>104</v>
      </c>
      <c r="S3670">
        <f>IFERROR(ROUND(E3670/O3670,2),0)</f>
        <v>36.96</v>
      </c>
      <c r="T3670" s="11" t="s">
        <v>8308</v>
      </c>
      <c r="U3670" t="s">
        <v>8309</v>
      </c>
    </row>
    <row r="3671" spans="1:21" ht="43.2" x14ac:dyDescent="0.3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5">
        <f t="shared" si="114"/>
        <v>42166.675196759257</v>
      </c>
      <c r="K3671">
        <v>1431447137</v>
      </c>
      <c r="L3671" s="15">
        <f>(((K3671/60)/60)/24)+DATE(1970,1,1)</f>
        <v>42136.675196759257</v>
      </c>
      <c r="M3671" s="10">
        <f t="shared" si="115"/>
        <v>2015</v>
      </c>
      <c r="N3671" t="b">
        <v>0</v>
      </c>
      <c r="O3671">
        <v>17</v>
      </c>
      <c r="P3671" t="b">
        <v>1</v>
      </c>
      <c r="Q3671" t="s">
        <v>8269</v>
      </c>
      <c r="R3671">
        <f>ROUND(E3671/D3671*100,0)</f>
        <v>138</v>
      </c>
      <c r="S3671">
        <f>IFERROR(ROUND(E3671/O3671,2),0)</f>
        <v>81.290000000000006</v>
      </c>
      <c r="T3671" s="11" t="s">
        <v>8308</v>
      </c>
      <c r="U3671" t="s">
        <v>8309</v>
      </c>
    </row>
    <row r="3672" spans="1:21" ht="43.2" x14ac:dyDescent="0.3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5">
        <f t="shared" si="114"/>
        <v>42155.958333333328</v>
      </c>
      <c r="K3672">
        <v>1431951611</v>
      </c>
      <c r="L3672" s="15">
        <f>(((K3672/60)/60)/24)+DATE(1970,1,1)</f>
        <v>42142.514016203699</v>
      </c>
      <c r="M3672" s="10">
        <f t="shared" si="115"/>
        <v>2015</v>
      </c>
      <c r="N3672" t="b">
        <v>0</v>
      </c>
      <c r="O3672">
        <v>12</v>
      </c>
      <c r="P3672" t="b">
        <v>1</v>
      </c>
      <c r="Q3672" t="s">
        <v>8269</v>
      </c>
      <c r="R3672">
        <f>ROUND(E3672/D3672*100,0)</f>
        <v>110</v>
      </c>
      <c r="S3672">
        <f>IFERROR(ROUND(E3672/O3672,2),0)</f>
        <v>20.079999999999998</v>
      </c>
      <c r="T3672" s="11" t="s">
        <v>8308</v>
      </c>
      <c r="U3672" t="s">
        <v>8309</v>
      </c>
    </row>
    <row r="3673" spans="1:21" ht="43.2" x14ac:dyDescent="0.3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5">
        <f t="shared" si="114"/>
        <v>41841.165972222225</v>
      </c>
      <c r="K3673">
        <v>1404140667</v>
      </c>
      <c r="L3673" s="15">
        <f>(((K3673/60)/60)/24)+DATE(1970,1,1)</f>
        <v>41820.62809027778</v>
      </c>
      <c r="M3673" s="10">
        <f t="shared" si="115"/>
        <v>2014</v>
      </c>
      <c r="N3673" t="b">
        <v>0</v>
      </c>
      <c r="O3673">
        <v>40</v>
      </c>
      <c r="P3673" t="b">
        <v>1</v>
      </c>
      <c r="Q3673" t="s">
        <v>8269</v>
      </c>
      <c r="R3673">
        <f>ROUND(E3673/D3673*100,0)</f>
        <v>101</v>
      </c>
      <c r="S3673">
        <f>IFERROR(ROUND(E3673/O3673,2),0)</f>
        <v>88.25</v>
      </c>
      <c r="T3673" s="11" t="s">
        <v>8308</v>
      </c>
      <c r="U3673" t="s">
        <v>8309</v>
      </c>
    </row>
    <row r="3674" spans="1:21" ht="57.6" x14ac:dyDescent="0.3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5">
        <f t="shared" si="114"/>
        <v>41908.946574074071</v>
      </c>
      <c r="K3674">
        <v>1409179384</v>
      </c>
      <c r="L3674" s="15">
        <f>(((K3674/60)/60)/24)+DATE(1970,1,1)</f>
        <v>41878.946574074071</v>
      </c>
      <c r="M3674" s="10">
        <f t="shared" si="115"/>
        <v>2014</v>
      </c>
      <c r="N3674" t="b">
        <v>0</v>
      </c>
      <c r="O3674">
        <v>57</v>
      </c>
      <c r="P3674" t="b">
        <v>1</v>
      </c>
      <c r="Q3674" t="s">
        <v>8269</v>
      </c>
      <c r="R3674">
        <f>ROUND(E3674/D3674*100,0)</f>
        <v>102</v>
      </c>
      <c r="S3674">
        <f>IFERROR(ROUND(E3674/O3674,2),0)</f>
        <v>53.44</v>
      </c>
      <c r="T3674" s="11" t="s">
        <v>8308</v>
      </c>
      <c r="U3674" t="s">
        <v>8309</v>
      </c>
    </row>
    <row r="3675" spans="1:21" ht="43.2" x14ac:dyDescent="0.3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5">
        <f t="shared" si="114"/>
        <v>41948.536111111112</v>
      </c>
      <c r="K3675">
        <v>1412233497</v>
      </c>
      <c r="L3675" s="15">
        <f>(((K3675/60)/60)/24)+DATE(1970,1,1)</f>
        <v>41914.295104166667</v>
      </c>
      <c r="M3675" s="10">
        <f t="shared" si="115"/>
        <v>2014</v>
      </c>
      <c r="N3675" t="b">
        <v>0</v>
      </c>
      <c r="O3675">
        <v>114</v>
      </c>
      <c r="P3675" t="b">
        <v>1</v>
      </c>
      <c r="Q3675" t="s">
        <v>8269</v>
      </c>
      <c r="R3675">
        <f>ROUND(E3675/D3675*100,0)</f>
        <v>114</v>
      </c>
      <c r="S3675">
        <f>IFERROR(ROUND(E3675/O3675,2),0)</f>
        <v>39.869999999999997</v>
      </c>
      <c r="T3675" s="11" t="s">
        <v>8308</v>
      </c>
      <c r="U3675" t="s">
        <v>8309</v>
      </c>
    </row>
    <row r="3676" spans="1:21" ht="43.2" x14ac:dyDescent="0.3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5">
        <f t="shared" si="114"/>
        <v>42616.873020833329</v>
      </c>
      <c r="K3676">
        <v>1467752229</v>
      </c>
      <c r="L3676" s="15">
        <f>(((K3676/60)/60)/24)+DATE(1970,1,1)</f>
        <v>42556.873020833329</v>
      </c>
      <c r="M3676" s="10">
        <f t="shared" si="115"/>
        <v>2016</v>
      </c>
      <c r="N3676" t="b">
        <v>0</v>
      </c>
      <c r="O3676">
        <v>31</v>
      </c>
      <c r="P3676" t="b">
        <v>1</v>
      </c>
      <c r="Q3676" t="s">
        <v>8269</v>
      </c>
      <c r="R3676">
        <f>ROUND(E3676/D3676*100,0)</f>
        <v>100</v>
      </c>
      <c r="S3676">
        <f>IFERROR(ROUND(E3676/O3676,2),0)</f>
        <v>145.16</v>
      </c>
      <c r="T3676" s="11" t="s">
        <v>8308</v>
      </c>
      <c r="U3676" t="s">
        <v>8309</v>
      </c>
    </row>
    <row r="3677" spans="1:21" ht="43.2" x14ac:dyDescent="0.3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5">
        <f t="shared" si="114"/>
        <v>42505.958333333328</v>
      </c>
      <c r="K3677">
        <v>1462285182</v>
      </c>
      <c r="L3677" s="15">
        <f>(((K3677/60)/60)/24)+DATE(1970,1,1)</f>
        <v>42493.597013888888</v>
      </c>
      <c r="M3677" s="10">
        <f t="shared" si="115"/>
        <v>2016</v>
      </c>
      <c r="N3677" t="b">
        <v>0</v>
      </c>
      <c r="O3677">
        <v>3</v>
      </c>
      <c r="P3677" t="b">
        <v>1</v>
      </c>
      <c r="Q3677" t="s">
        <v>8269</v>
      </c>
      <c r="R3677">
        <f>ROUND(E3677/D3677*100,0)</f>
        <v>140</v>
      </c>
      <c r="S3677">
        <f>IFERROR(ROUND(E3677/O3677,2),0)</f>
        <v>23.33</v>
      </c>
      <c r="T3677" s="11" t="s">
        <v>8308</v>
      </c>
      <c r="U3677" t="s">
        <v>8309</v>
      </c>
    </row>
    <row r="3678" spans="1:21" ht="43.2" x14ac:dyDescent="0.3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5">
        <f t="shared" si="114"/>
        <v>41894.815787037034</v>
      </c>
      <c r="K3678">
        <v>1408995284</v>
      </c>
      <c r="L3678" s="15">
        <f>(((K3678/60)/60)/24)+DATE(1970,1,1)</f>
        <v>41876.815787037034</v>
      </c>
      <c r="M3678" s="10">
        <f t="shared" si="115"/>
        <v>2014</v>
      </c>
      <c r="N3678" t="b">
        <v>0</v>
      </c>
      <c r="O3678">
        <v>16</v>
      </c>
      <c r="P3678" t="b">
        <v>1</v>
      </c>
      <c r="Q3678" t="s">
        <v>8269</v>
      </c>
      <c r="R3678">
        <f>ROUND(E3678/D3678*100,0)</f>
        <v>129</v>
      </c>
      <c r="S3678">
        <f>IFERROR(ROUND(E3678/O3678,2),0)</f>
        <v>64.38</v>
      </c>
      <c r="T3678" s="11" t="s">
        <v>8308</v>
      </c>
      <c r="U3678" t="s">
        <v>8309</v>
      </c>
    </row>
    <row r="3679" spans="1:21" ht="43.2" x14ac:dyDescent="0.3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5">
        <f t="shared" si="114"/>
        <v>41823.165972222225</v>
      </c>
      <c r="K3679">
        <v>1402580818</v>
      </c>
      <c r="L3679" s="15">
        <f>(((K3679/60)/60)/24)+DATE(1970,1,1)</f>
        <v>41802.574282407404</v>
      </c>
      <c r="M3679" s="10">
        <f t="shared" si="115"/>
        <v>2014</v>
      </c>
      <c r="N3679" t="b">
        <v>0</v>
      </c>
      <c r="O3679">
        <v>199</v>
      </c>
      <c r="P3679" t="b">
        <v>1</v>
      </c>
      <c r="Q3679" t="s">
        <v>8269</v>
      </c>
      <c r="R3679">
        <f>ROUND(E3679/D3679*100,0)</f>
        <v>103</v>
      </c>
      <c r="S3679">
        <f>IFERROR(ROUND(E3679/O3679,2),0)</f>
        <v>62.05</v>
      </c>
      <c r="T3679" s="11" t="s">
        <v>8308</v>
      </c>
      <c r="U3679" t="s">
        <v>8309</v>
      </c>
    </row>
    <row r="3680" spans="1:21" ht="43.2" x14ac:dyDescent="0.3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5">
        <f t="shared" si="114"/>
        <v>42155.531226851846</v>
      </c>
      <c r="K3680">
        <v>1430052298</v>
      </c>
      <c r="L3680" s="15">
        <f>(((K3680/60)/60)/24)+DATE(1970,1,1)</f>
        <v>42120.531226851846</v>
      </c>
      <c r="M3680" s="10">
        <f t="shared" si="115"/>
        <v>2015</v>
      </c>
      <c r="N3680" t="b">
        <v>0</v>
      </c>
      <c r="O3680">
        <v>31</v>
      </c>
      <c r="P3680" t="b">
        <v>1</v>
      </c>
      <c r="Q3680" t="s">
        <v>8269</v>
      </c>
      <c r="R3680">
        <f>ROUND(E3680/D3680*100,0)</f>
        <v>103</v>
      </c>
      <c r="S3680">
        <f>IFERROR(ROUND(E3680/O3680,2),0)</f>
        <v>66.13</v>
      </c>
      <c r="T3680" s="11" t="s">
        <v>8308</v>
      </c>
      <c r="U3680" t="s">
        <v>8309</v>
      </c>
    </row>
    <row r="3681" spans="1:21" ht="43.2" x14ac:dyDescent="0.3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5">
        <f t="shared" si="114"/>
        <v>41821.207638888889</v>
      </c>
      <c r="K3681">
        <v>1401214581</v>
      </c>
      <c r="L3681" s="15">
        <f>(((K3681/60)/60)/24)+DATE(1970,1,1)</f>
        <v>41786.761354166665</v>
      </c>
      <c r="M3681" s="10">
        <f t="shared" si="115"/>
        <v>2014</v>
      </c>
      <c r="N3681" t="b">
        <v>0</v>
      </c>
      <c r="O3681">
        <v>30</v>
      </c>
      <c r="P3681" t="b">
        <v>1</v>
      </c>
      <c r="Q3681" t="s">
        <v>8269</v>
      </c>
      <c r="R3681">
        <f>ROUND(E3681/D3681*100,0)</f>
        <v>110</v>
      </c>
      <c r="S3681">
        <f>IFERROR(ROUND(E3681/O3681,2),0)</f>
        <v>73.400000000000006</v>
      </c>
      <c r="T3681" s="11" t="s">
        <v>8308</v>
      </c>
      <c r="U3681" t="s">
        <v>8309</v>
      </c>
    </row>
    <row r="3682" spans="1:21" ht="43.2" x14ac:dyDescent="0.3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5">
        <f t="shared" si="114"/>
        <v>42648.454097222217</v>
      </c>
      <c r="K3682">
        <v>1473850434</v>
      </c>
      <c r="L3682" s="15">
        <f>(((K3682/60)/60)/24)+DATE(1970,1,1)</f>
        <v>42627.454097222217</v>
      </c>
      <c r="M3682" s="10">
        <f t="shared" si="115"/>
        <v>2016</v>
      </c>
      <c r="N3682" t="b">
        <v>0</v>
      </c>
      <c r="O3682">
        <v>34</v>
      </c>
      <c r="P3682" t="b">
        <v>1</v>
      </c>
      <c r="Q3682" t="s">
        <v>8269</v>
      </c>
      <c r="R3682">
        <f>ROUND(E3682/D3682*100,0)</f>
        <v>113</v>
      </c>
      <c r="S3682">
        <f>IFERROR(ROUND(E3682/O3682,2),0)</f>
        <v>99.5</v>
      </c>
      <c r="T3682" s="11" t="s">
        <v>8308</v>
      </c>
      <c r="U3682" t="s">
        <v>8309</v>
      </c>
    </row>
    <row r="3683" spans="1:21" ht="57.6" x14ac:dyDescent="0.3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5">
        <f t="shared" si="114"/>
        <v>42384.651504629626</v>
      </c>
      <c r="K3683">
        <v>1452008290</v>
      </c>
      <c r="L3683" s="15">
        <f>(((K3683/60)/60)/24)+DATE(1970,1,1)</f>
        <v>42374.651504629626</v>
      </c>
      <c r="M3683" s="10">
        <f t="shared" si="115"/>
        <v>2016</v>
      </c>
      <c r="N3683" t="b">
        <v>0</v>
      </c>
      <c r="O3683">
        <v>18</v>
      </c>
      <c r="P3683" t="b">
        <v>1</v>
      </c>
      <c r="Q3683" t="s">
        <v>8269</v>
      </c>
      <c r="R3683">
        <f>ROUND(E3683/D3683*100,0)</f>
        <v>112</v>
      </c>
      <c r="S3683">
        <f>IFERROR(ROUND(E3683/O3683,2),0)</f>
        <v>62.17</v>
      </c>
      <c r="T3683" s="11" t="s">
        <v>8308</v>
      </c>
      <c r="U3683" t="s">
        <v>8309</v>
      </c>
    </row>
    <row r="3684" spans="1:21" ht="43.2" x14ac:dyDescent="0.3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5">
        <f t="shared" si="114"/>
        <v>41806.290972222225</v>
      </c>
      <c r="K3684">
        <v>1399998418</v>
      </c>
      <c r="L3684" s="15">
        <f>(((K3684/60)/60)/24)+DATE(1970,1,1)</f>
        <v>41772.685393518521</v>
      </c>
      <c r="M3684" s="10">
        <f t="shared" si="115"/>
        <v>2014</v>
      </c>
      <c r="N3684" t="b">
        <v>0</v>
      </c>
      <c r="O3684">
        <v>67</v>
      </c>
      <c r="P3684" t="b">
        <v>1</v>
      </c>
      <c r="Q3684" t="s">
        <v>8269</v>
      </c>
      <c r="R3684">
        <f>ROUND(E3684/D3684*100,0)</f>
        <v>139</v>
      </c>
      <c r="S3684">
        <f>IFERROR(ROUND(E3684/O3684,2),0)</f>
        <v>62.33</v>
      </c>
      <c r="T3684" s="11" t="s">
        <v>8308</v>
      </c>
      <c r="U3684" t="s">
        <v>8309</v>
      </c>
    </row>
    <row r="3685" spans="1:21" ht="43.2" x14ac:dyDescent="0.3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5">
        <f t="shared" si="114"/>
        <v>42663.116851851853</v>
      </c>
      <c r="K3685">
        <v>1474339696</v>
      </c>
      <c r="L3685" s="15">
        <f>(((K3685/60)/60)/24)+DATE(1970,1,1)</f>
        <v>42633.116851851853</v>
      </c>
      <c r="M3685" s="10">
        <f t="shared" si="115"/>
        <v>2016</v>
      </c>
      <c r="N3685" t="b">
        <v>0</v>
      </c>
      <c r="O3685">
        <v>66</v>
      </c>
      <c r="P3685" t="b">
        <v>1</v>
      </c>
      <c r="Q3685" t="s">
        <v>8269</v>
      </c>
      <c r="R3685">
        <f>ROUND(E3685/D3685*100,0)</f>
        <v>111</v>
      </c>
      <c r="S3685">
        <f>IFERROR(ROUND(E3685/O3685,2),0)</f>
        <v>58.79</v>
      </c>
      <c r="T3685" s="11" t="s">
        <v>8308</v>
      </c>
      <c r="U3685" t="s">
        <v>8309</v>
      </c>
    </row>
    <row r="3686" spans="1:21" ht="43.2" x14ac:dyDescent="0.3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5">
        <f t="shared" si="114"/>
        <v>42249.180393518516</v>
      </c>
      <c r="K3686">
        <v>1438575586</v>
      </c>
      <c r="L3686" s="15">
        <f>(((K3686/60)/60)/24)+DATE(1970,1,1)</f>
        <v>42219.180393518516</v>
      </c>
      <c r="M3686" s="10">
        <f t="shared" si="115"/>
        <v>2015</v>
      </c>
      <c r="N3686" t="b">
        <v>0</v>
      </c>
      <c r="O3686">
        <v>23</v>
      </c>
      <c r="P3686" t="b">
        <v>1</v>
      </c>
      <c r="Q3686" t="s">
        <v>8269</v>
      </c>
      <c r="R3686">
        <f>ROUND(E3686/D3686*100,0)</f>
        <v>139</v>
      </c>
      <c r="S3686">
        <f>IFERROR(ROUND(E3686/O3686,2),0)</f>
        <v>45.35</v>
      </c>
      <c r="T3686" s="11" t="s">
        <v>8308</v>
      </c>
      <c r="U3686" t="s">
        <v>8309</v>
      </c>
    </row>
    <row r="3687" spans="1:21" ht="43.2" x14ac:dyDescent="0.3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5">
        <f t="shared" si="114"/>
        <v>41778.875</v>
      </c>
      <c r="K3687">
        <v>1398348859</v>
      </c>
      <c r="L3687" s="15">
        <f>(((K3687/60)/60)/24)+DATE(1970,1,1)</f>
        <v>41753.593275462961</v>
      </c>
      <c r="M3687" s="10">
        <f t="shared" si="115"/>
        <v>2014</v>
      </c>
      <c r="N3687" t="b">
        <v>0</v>
      </c>
      <c r="O3687">
        <v>126</v>
      </c>
      <c r="P3687" t="b">
        <v>1</v>
      </c>
      <c r="Q3687" t="s">
        <v>8269</v>
      </c>
      <c r="R3687">
        <f>ROUND(E3687/D3687*100,0)</f>
        <v>106</v>
      </c>
      <c r="S3687">
        <f>IFERROR(ROUND(E3687/O3687,2),0)</f>
        <v>41.94</v>
      </c>
      <c r="T3687" s="11" t="s">
        <v>8308</v>
      </c>
      <c r="U3687" t="s">
        <v>8309</v>
      </c>
    </row>
    <row r="3688" spans="1:21" ht="43.2" x14ac:dyDescent="0.3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5">
        <f t="shared" si="114"/>
        <v>42245.165972222225</v>
      </c>
      <c r="K3688">
        <v>1439567660</v>
      </c>
      <c r="L3688" s="15">
        <f>(((K3688/60)/60)/24)+DATE(1970,1,1)</f>
        <v>42230.662731481483</v>
      </c>
      <c r="M3688" s="10">
        <f t="shared" si="115"/>
        <v>2015</v>
      </c>
      <c r="N3688" t="b">
        <v>0</v>
      </c>
      <c r="O3688">
        <v>6</v>
      </c>
      <c r="P3688" t="b">
        <v>1</v>
      </c>
      <c r="Q3688" t="s">
        <v>8269</v>
      </c>
      <c r="R3688">
        <f>ROUND(E3688/D3688*100,0)</f>
        <v>101</v>
      </c>
      <c r="S3688">
        <f>IFERROR(ROUND(E3688/O3688,2),0)</f>
        <v>59.17</v>
      </c>
      <c r="T3688" s="11" t="s">
        <v>8308</v>
      </c>
      <c r="U3688" t="s">
        <v>8309</v>
      </c>
    </row>
    <row r="3689" spans="1:21" ht="43.2" x14ac:dyDescent="0.3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5">
        <f t="shared" si="114"/>
        <v>41817.218229166669</v>
      </c>
      <c r="K3689">
        <v>1401254055</v>
      </c>
      <c r="L3689" s="15">
        <f>(((K3689/60)/60)/24)+DATE(1970,1,1)</f>
        <v>41787.218229166669</v>
      </c>
      <c r="M3689" s="10">
        <f t="shared" si="115"/>
        <v>2014</v>
      </c>
      <c r="N3689" t="b">
        <v>0</v>
      </c>
      <c r="O3689">
        <v>25</v>
      </c>
      <c r="P3689" t="b">
        <v>1</v>
      </c>
      <c r="Q3689" t="s">
        <v>8269</v>
      </c>
      <c r="R3689">
        <f>ROUND(E3689/D3689*100,0)</f>
        <v>100</v>
      </c>
      <c r="S3689">
        <f>IFERROR(ROUND(E3689/O3689,2),0)</f>
        <v>200.49</v>
      </c>
      <c r="T3689" s="11" t="s">
        <v>8308</v>
      </c>
      <c r="U3689" t="s">
        <v>8309</v>
      </c>
    </row>
    <row r="3690" spans="1:21" ht="43.2" x14ac:dyDescent="0.3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5">
        <f t="shared" si="114"/>
        <v>41859.787083333329</v>
      </c>
      <c r="K3690">
        <v>1404932004</v>
      </c>
      <c r="L3690" s="15">
        <f>(((K3690/60)/60)/24)+DATE(1970,1,1)</f>
        <v>41829.787083333329</v>
      </c>
      <c r="M3690" s="10">
        <f t="shared" si="115"/>
        <v>2014</v>
      </c>
      <c r="N3690" t="b">
        <v>0</v>
      </c>
      <c r="O3690">
        <v>39</v>
      </c>
      <c r="P3690" t="b">
        <v>1</v>
      </c>
      <c r="Q3690" t="s">
        <v>8269</v>
      </c>
      <c r="R3690">
        <f>ROUND(E3690/D3690*100,0)</f>
        <v>109</v>
      </c>
      <c r="S3690">
        <f>IFERROR(ROUND(E3690/O3690,2),0)</f>
        <v>83.97</v>
      </c>
      <c r="T3690" s="11" t="s">
        <v>8308</v>
      </c>
      <c r="U3690" t="s">
        <v>8309</v>
      </c>
    </row>
    <row r="3691" spans="1:21" ht="43.2" x14ac:dyDescent="0.3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5">
        <f t="shared" si="114"/>
        <v>42176.934027777781</v>
      </c>
      <c r="K3691">
        <v>1432410639</v>
      </c>
      <c r="L3691" s="15">
        <f>(((K3691/60)/60)/24)+DATE(1970,1,1)</f>
        <v>42147.826840277776</v>
      </c>
      <c r="M3691" s="10">
        <f t="shared" si="115"/>
        <v>2015</v>
      </c>
      <c r="N3691" t="b">
        <v>0</v>
      </c>
      <c r="O3691">
        <v>62</v>
      </c>
      <c r="P3691" t="b">
        <v>1</v>
      </c>
      <c r="Q3691" t="s">
        <v>8269</v>
      </c>
      <c r="R3691">
        <f>ROUND(E3691/D3691*100,0)</f>
        <v>118</v>
      </c>
      <c r="S3691">
        <f>IFERROR(ROUND(E3691/O3691,2),0)</f>
        <v>57.26</v>
      </c>
      <c r="T3691" s="11" t="s">
        <v>8308</v>
      </c>
      <c r="U3691" t="s">
        <v>8309</v>
      </c>
    </row>
    <row r="3692" spans="1:21" ht="43.2" x14ac:dyDescent="0.3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5">
        <f t="shared" si="114"/>
        <v>41970.639849537038</v>
      </c>
      <c r="K3692">
        <v>1414506083</v>
      </c>
      <c r="L3692" s="15">
        <f>(((K3692/60)/60)/24)+DATE(1970,1,1)</f>
        <v>41940.598182870373</v>
      </c>
      <c r="M3692" s="10">
        <f t="shared" si="115"/>
        <v>2014</v>
      </c>
      <c r="N3692" t="b">
        <v>0</v>
      </c>
      <c r="O3692">
        <v>31</v>
      </c>
      <c r="P3692" t="b">
        <v>1</v>
      </c>
      <c r="Q3692" t="s">
        <v>8269</v>
      </c>
      <c r="R3692">
        <f>ROUND(E3692/D3692*100,0)</f>
        <v>120</v>
      </c>
      <c r="S3692">
        <f>IFERROR(ROUND(E3692/O3692,2),0)</f>
        <v>58.06</v>
      </c>
      <c r="T3692" s="11" t="s">
        <v>8308</v>
      </c>
      <c r="U3692" t="s">
        <v>8309</v>
      </c>
    </row>
    <row r="3693" spans="1:21" ht="28.8" x14ac:dyDescent="0.3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5">
        <f t="shared" si="114"/>
        <v>42065.207638888889</v>
      </c>
      <c r="K3693">
        <v>1421426929</v>
      </c>
      <c r="L3693" s="15">
        <f>(((K3693/60)/60)/24)+DATE(1970,1,1)</f>
        <v>42020.700567129628</v>
      </c>
      <c r="M3693" s="10">
        <f t="shared" si="115"/>
        <v>2015</v>
      </c>
      <c r="N3693" t="b">
        <v>0</v>
      </c>
      <c r="O3693">
        <v>274</v>
      </c>
      <c r="P3693" t="b">
        <v>1</v>
      </c>
      <c r="Q3693" t="s">
        <v>8269</v>
      </c>
      <c r="R3693">
        <f>ROUND(E3693/D3693*100,0)</f>
        <v>128</v>
      </c>
      <c r="S3693">
        <f>IFERROR(ROUND(E3693/O3693,2),0)</f>
        <v>186.8</v>
      </c>
      <c r="T3693" s="11" t="s">
        <v>8308</v>
      </c>
      <c r="U3693" t="s">
        <v>8309</v>
      </c>
    </row>
    <row r="3694" spans="1:21" ht="28.8" x14ac:dyDescent="0.3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5">
        <f t="shared" si="114"/>
        <v>41901</v>
      </c>
      <c r="K3694">
        <v>1410304179</v>
      </c>
      <c r="L3694" s="15">
        <f>(((K3694/60)/60)/24)+DATE(1970,1,1)</f>
        <v>41891.96503472222</v>
      </c>
      <c r="M3694" s="10">
        <f t="shared" si="115"/>
        <v>2014</v>
      </c>
      <c r="N3694" t="b">
        <v>0</v>
      </c>
      <c r="O3694">
        <v>17</v>
      </c>
      <c r="P3694" t="b">
        <v>1</v>
      </c>
      <c r="Q3694" t="s">
        <v>8269</v>
      </c>
      <c r="R3694">
        <f>ROUND(E3694/D3694*100,0)</f>
        <v>126</v>
      </c>
      <c r="S3694">
        <f>IFERROR(ROUND(E3694/O3694,2),0)</f>
        <v>74.12</v>
      </c>
      <c r="T3694" s="11" t="s">
        <v>8308</v>
      </c>
      <c r="U3694" t="s">
        <v>8309</v>
      </c>
    </row>
    <row r="3695" spans="1:21" ht="43.2" x14ac:dyDescent="0.3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5">
        <f t="shared" si="114"/>
        <v>42338.9375</v>
      </c>
      <c r="K3695">
        <v>1446352529</v>
      </c>
      <c r="L3695" s="15">
        <f>(((K3695/60)/60)/24)+DATE(1970,1,1)</f>
        <v>42309.191307870366</v>
      </c>
      <c r="M3695" s="10">
        <f t="shared" si="115"/>
        <v>2015</v>
      </c>
      <c r="N3695" t="b">
        <v>0</v>
      </c>
      <c r="O3695">
        <v>14</v>
      </c>
      <c r="P3695" t="b">
        <v>1</v>
      </c>
      <c r="Q3695" t="s">
        <v>8269</v>
      </c>
      <c r="R3695">
        <f>ROUND(E3695/D3695*100,0)</f>
        <v>129</v>
      </c>
      <c r="S3695">
        <f>IFERROR(ROUND(E3695/O3695,2),0)</f>
        <v>30.71</v>
      </c>
      <c r="T3695" s="11" t="s">
        <v>8308</v>
      </c>
      <c r="U3695" t="s">
        <v>8309</v>
      </c>
    </row>
    <row r="3696" spans="1:21" ht="57.6" x14ac:dyDescent="0.3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5">
        <f t="shared" si="114"/>
        <v>42527.083333333328</v>
      </c>
      <c r="K3696">
        <v>1461985967</v>
      </c>
      <c r="L3696" s="15">
        <f>(((K3696/60)/60)/24)+DATE(1970,1,1)</f>
        <v>42490.133877314816</v>
      </c>
      <c r="M3696" s="10">
        <f t="shared" si="115"/>
        <v>2016</v>
      </c>
      <c r="N3696" t="b">
        <v>0</v>
      </c>
      <c r="O3696">
        <v>60</v>
      </c>
      <c r="P3696" t="b">
        <v>1</v>
      </c>
      <c r="Q3696" t="s">
        <v>8269</v>
      </c>
      <c r="R3696">
        <f>ROUND(E3696/D3696*100,0)</f>
        <v>107</v>
      </c>
      <c r="S3696">
        <f>IFERROR(ROUND(E3696/O3696,2),0)</f>
        <v>62.67</v>
      </c>
      <c r="T3696" s="11" t="s">
        <v>8308</v>
      </c>
      <c r="U3696" t="s">
        <v>8309</v>
      </c>
    </row>
    <row r="3697" spans="1:21" ht="57.6" x14ac:dyDescent="0.3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5">
        <f t="shared" si="114"/>
        <v>42015.870486111111</v>
      </c>
      <c r="K3697">
        <v>1419281610</v>
      </c>
      <c r="L3697" s="15">
        <f>(((K3697/60)/60)/24)+DATE(1970,1,1)</f>
        <v>41995.870486111111</v>
      </c>
      <c r="M3697" s="10">
        <f t="shared" si="115"/>
        <v>2014</v>
      </c>
      <c r="N3697" t="b">
        <v>0</v>
      </c>
      <c r="O3697">
        <v>33</v>
      </c>
      <c r="P3697" t="b">
        <v>1</v>
      </c>
      <c r="Q3697" t="s">
        <v>8269</v>
      </c>
      <c r="R3697">
        <f>ROUND(E3697/D3697*100,0)</f>
        <v>100</v>
      </c>
      <c r="S3697">
        <f>IFERROR(ROUND(E3697/O3697,2),0)</f>
        <v>121.36</v>
      </c>
      <c r="T3697" s="11" t="s">
        <v>8308</v>
      </c>
      <c r="U3697" t="s">
        <v>8309</v>
      </c>
    </row>
    <row r="3698" spans="1:21" ht="43.2" x14ac:dyDescent="0.3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5">
        <f t="shared" si="114"/>
        <v>42048.617083333331</v>
      </c>
      <c r="K3698">
        <v>1418654916</v>
      </c>
      <c r="L3698" s="15">
        <f>(((K3698/60)/60)/24)+DATE(1970,1,1)</f>
        <v>41988.617083333331</v>
      </c>
      <c r="M3698" s="10">
        <f t="shared" si="115"/>
        <v>2014</v>
      </c>
      <c r="N3698" t="b">
        <v>0</v>
      </c>
      <c r="O3698">
        <v>78</v>
      </c>
      <c r="P3698" t="b">
        <v>1</v>
      </c>
      <c r="Q3698" t="s">
        <v>8269</v>
      </c>
      <c r="R3698">
        <f>ROUND(E3698/D3698*100,0)</f>
        <v>155</v>
      </c>
      <c r="S3698">
        <f>IFERROR(ROUND(E3698/O3698,2),0)</f>
        <v>39.74</v>
      </c>
      <c r="T3698" s="11" t="s">
        <v>8308</v>
      </c>
      <c r="U3698" t="s">
        <v>8309</v>
      </c>
    </row>
    <row r="3699" spans="1:21" ht="43.2" x14ac:dyDescent="0.3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5">
        <f t="shared" si="114"/>
        <v>42500.465833333335</v>
      </c>
      <c r="K3699">
        <v>1461064248</v>
      </c>
      <c r="L3699" s="15">
        <f>(((K3699/60)/60)/24)+DATE(1970,1,1)</f>
        <v>42479.465833333335</v>
      </c>
      <c r="M3699" s="10">
        <f t="shared" si="115"/>
        <v>2016</v>
      </c>
      <c r="N3699" t="b">
        <v>0</v>
      </c>
      <c r="O3699">
        <v>30</v>
      </c>
      <c r="P3699" t="b">
        <v>1</v>
      </c>
      <c r="Q3699" t="s">
        <v>8269</v>
      </c>
      <c r="R3699">
        <f>ROUND(E3699/D3699*100,0)</f>
        <v>108</v>
      </c>
      <c r="S3699">
        <f>IFERROR(ROUND(E3699/O3699,2),0)</f>
        <v>72</v>
      </c>
      <c r="T3699" s="11" t="s">
        <v>8308</v>
      </c>
      <c r="U3699" t="s">
        <v>8309</v>
      </c>
    </row>
    <row r="3700" spans="1:21" ht="43.2" x14ac:dyDescent="0.3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5">
        <f t="shared" si="114"/>
        <v>42431.806562500002</v>
      </c>
      <c r="K3700">
        <v>1454354487</v>
      </c>
      <c r="L3700" s="15">
        <f>(((K3700/60)/60)/24)+DATE(1970,1,1)</f>
        <v>42401.806562500002</v>
      </c>
      <c r="M3700" s="10">
        <f t="shared" si="115"/>
        <v>2016</v>
      </c>
      <c r="N3700" t="b">
        <v>0</v>
      </c>
      <c r="O3700">
        <v>136</v>
      </c>
      <c r="P3700" t="b">
        <v>1</v>
      </c>
      <c r="Q3700" t="s">
        <v>8269</v>
      </c>
      <c r="R3700">
        <f>ROUND(E3700/D3700*100,0)</f>
        <v>111</v>
      </c>
      <c r="S3700">
        <f>IFERROR(ROUND(E3700/O3700,2),0)</f>
        <v>40.630000000000003</v>
      </c>
      <c r="T3700" s="11" t="s">
        <v>8308</v>
      </c>
      <c r="U3700" t="s">
        <v>8309</v>
      </c>
    </row>
    <row r="3701" spans="1:21" ht="43.2" x14ac:dyDescent="0.3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5">
        <f t="shared" si="114"/>
        <v>41927.602037037039</v>
      </c>
      <c r="K3701">
        <v>1410791216</v>
      </c>
      <c r="L3701" s="15">
        <f>(((K3701/60)/60)/24)+DATE(1970,1,1)</f>
        <v>41897.602037037039</v>
      </c>
      <c r="M3701" s="10">
        <f t="shared" si="115"/>
        <v>2014</v>
      </c>
      <c r="N3701" t="b">
        <v>0</v>
      </c>
      <c r="O3701">
        <v>40</v>
      </c>
      <c r="P3701" t="b">
        <v>1</v>
      </c>
      <c r="Q3701" t="s">
        <v>8269</v>
      </c>
      <c r="R3701">
        <f>ROUND(E3701/D3701*100,0)</f>
        <v>101</v>
      </c>
      <c r="S3701">
        <f>IFERROR(ROUND(E3701/O3701,2),0)</f>
        <v>63</v>
      </c>
      <c r="T3701" s="11" t="s">
        <v>8308</v>
      </c>
      <c r="U3701" t="s">
        <v>8309</v>
      </c>
    </row>
    <row r="3702" spans="1:21" ht="28.8" x14ac:dyDescent="0.3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5">
        <f t="shared" si="114"/>
        <v>41912.666666666664</v>
      </c>
      <c r="K3702">
        <v>1409493800</v>
      </c>
      <c r="L3702" s="15">
        <f>(((K3702/60)/60)/24)+DATE(1970,1,1)</f>
        <v>41882.585648148146</v>
      </c>
      <c r="M3702" s="10">
        <f t="shared" si="115"/>
        <v>2014</v>
      </c>
      <c r="N3702" t="b">
        <v>0</v>
      </c>
      <c r="O3702">
        <v>18</v>
      </c>
      <c r="P3702" t="b">
        <v>1</v>
      </c>
      <c r="Q3702" t="s">
        <v>8269</v>
      </c>
      <c r="R3702">
        <f>ROUND(E3702/D3702*100,0)</f>
        <v>121</v>
      </c>
      <c r="S3702">
        <f>IFERROR(ROUND(E3702/O3702,2),0)</f>
        <v>33.67</v>
      </c>
      <c r="T3702" s="11" t="s">
        <v>8308</v>
      </c>
      <c r="U3702" t="s">
        <v>8309</v>
      </c>
    </row>
    <row r="3703" spans="1:21" ht="43.2" x14ac:dyDescent="0.3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5">
        <f t="shared" si="114"/>
        <v>42159.541585648149</v>
      </c>
      <c r="K3703">
        <v>1430830793</v>
      </c>
      <c r="L3703" s="15">
        <f>(((K3703/60)/60)/24)+DATE(1970,1,1)</f>
        <v>42129.541585648149</v>
      </c>
      <c r="M3703" s="10">
        <f t="shared" si="115"/>
        <v>2015</v>
      </c>
      <c r="N3703" t="b">
        <v>0</v>
      </c>
      <c r="O3703">
        <v>39</v>
      </c>
      <c r="P3703" t="b">
        <v>1</v>
      </c>
      <c r="Q3703" t="s">
        <v>8269</v>
      </c>
      <c r="R3703">
        <f>ROUND(E3703/D3703*100,0)</f>
        <v>100</v>
      </c>
      <c r="S3703">
        <f>IFERROR(ROUND(E3703/O3703,2),0)</f>
        <v>38.590000000000003</v>
      </c>
      <c r="T3703" s="11" t="s">
        <v>8308</v>
      </c>
      <c r="U3703" t="s">
        <v>8309</v>
      </c>
    </row>
    <row r="3704" spans="1:21" ht="57.6" x14ac:dyDescent="0.3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5">
        <f t="shared" si="114"/>
        <v>42561.957638888889</v>
      </c>
      <c r="K3704">
        <v>1464958484</v>
      </c>
      <c r="L3704" s="15">
        <f>(((K3704/60)/60)/24)+DATE(1970,1,1)</f>
        <v>42524.53800925926</v>
      </c>
      <c r="M3704" s="10">
        <f t="shared" si="115"/>
        <v>2016</v>
      </c>
      <c r="N3704" t="b">
        <v>0</v>
      </c>
      <c r="O3704">
        <v>21</v>
      </c>
      <c r="P3704" t="b">
        <v>1</v>
      </c>
      <c r="Q3704" t="s">
        <v>8269</v>
      </c>
      <c r="R3704">
        <f>ROUND(E3704/D3704*100,0)</f>
        <v>109</v>
      </c>
      <c r="S3704">
        <f>IFERROR(ROUND(E3704/O3704,2),0)</f>
        <v>155.94999999999999</v>
      </c>
      <c r="T3704" s="11" t="s">
        <v>8308</v>
      </c>
      <c r="U3704" t="s">
        <v>8309</v>
      </c>
    </row>
    <row r="3705" spans="1:21" ht="43.2" x14ac:dyDescent="0.3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5">
        <f t="shared" si="114"/>
        <v>42595.290972222225</v>
      </c>
      <c r="K3705">
        <v>1467720388</v>
      </c>
      <c r="L3705" s="15">
        <f>(((K3705/60)/60)/24)+DATE(1970,1,1)</f>
        <v>42556.504490740743</v>
      </c>
      <c r="M3705" s="10">
        <f t="shared" si="115"/>
        <v>2016</v>
      </c>
      <c r="N3705" t="b">
        <v>0</v>
      </c>
      <c r="O3705">
        <v>30</v>
      </c>
      <c r="P3705" t="b">
        <v>1</v>
      </c>
      <c r="Q3705" t="s">
        <v>8269</v>
      </c>
      <c r="R3705">
        <f>ROUND(E3705/D3705*100,0)</f>
        <v>123</v>
      </c>
      <c r="S3705">
        <f>IFERROR(ROUND(E3705/O3705,2),0)</f>
        <v>43.2</v>
      </c>
      <c r="T3705" s="11" t="s">
        <v>8308</v>
      </c>
      <c r="U3705" t="s">
        <v>8309</v>
      </c>
    </row>
    <row r="3706" spans="1:21" ht="43.2" x14ac:dyDescent="0.3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5">
        <f t="shared" si="114"/>
        <v>42521.689745370371</v>
      </c>
      <c r="K3706">
        <v>1459528394</v>
      </c>
      <c r="L3706" s="15">
        <f>(((K3706/60)/60)/24)+DATE(1970,1,1)</f>
        <v>42461.689745370371</v>
      </c>
      <c r="M3706" s="10">
        <f t="shared" si="115"/>
        <v>2016</v>
      </c>
      <c r="N3706" t="b">
        <v>0</v>
      </c>
      <c r="O3706">
        <v>27</v>
      </c>
      <c r="P3706" t="b">
        <v>1</v>
      </c>
      <c r="Q3706" t="s">
        <v>8269</v>
      </c>
      <c r="R3706">
        <f>ROUND(E3706/D3706*100,0)</f>
        <v>136</v>
      </c>
      <c r="S3706">
        <f>IFERROR(ROUND(E3706/O3706,2),0)</f>
        <v>15.15</v>
      </c>
      <c r="T3706" s="11" t="s">
        <v>8308</v>
      </c>
      <c r="U3706" t="s">
        <v>8309</v>
      </c>
    </row>
    <row r="3707" spans="1:21" ht="43.2" x14ac:dyDescent="0.3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5">
        <f t="shared" si="114"/>
        <v>41813.75</v>
      </c>
      <c r="K3707">
        <v>1401714114</v>
      </c>
      <c r="L3707" s="15">
        <f>(((K3707/60)/60)/24)+DATE(1970,1,1)</f>
        <v>41792.542986111112</v>
      </c>
      <c r="M3707" s="10">
        <f t="shared" si="115"/>
        <v>2014</v>
      </c>
      <c r="N3707" t="b">
        <v>0</v>
      </c>
      <c r="O3707">
        <v>35</v>
      </c>
      <c r="P3707" t="b">
        <v>1</v>
      </c>
      <c r="Q3707" t="s">
        <v>8269</v>
      </c>
      <c r="R3707">
        <f>ROUND(E3707/D3707*100,0)</f>
        <v>103</v>
      </c>
      <c r="S3707">
        <f>IFERROR(ROUND(E3707/O3707,2),0)</f>
        <v>83.57</v>
      </c>
      <c r="T3707" s="11" t="s">
        <v>8308</v>
      </c>
      <c r="U3707" t="s">
        <v>8309</v>
      </c>
    </row>
    <row r="3708" spans="1:21" ht="43.2" x14ac:dyDescent="0.3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5">
        <f t="shared" si="114"/>
        <v>41894.913761574076</v>
      </c>
      <c r="K3708">
        <v>1409262949</v>
      </c>
      <c r="L3708" s="15">
        <f>(((K3708/60)/60)/24)+DATE(1970,1,1)</f>
        <v>41879.913761574076</v>
      </c>
      <c r="M3708" s="10">
        <f t="shared" si="115"/>
        <v>2014</v>
      </c>
      <c r="N3708" t="b">
        <v>0</v>
      </c>
      <c r="O3708">
        <v>13</v>
      </c>
      <c r="P3708" t="b">
        <v>1</v>
      </c>
      <c r="Q3708" t="s">
        <v>8269</v>
      </c>
      <c r="R3708">
        <f>ROUND(E3708/D3708*100,0)</f>
        <v>121</v>
      </c>
      <c r="S3708">
        <f>IFERROR(ROUND(E3708/O3708,2),0)</f>
        <v>140</v>
      </c>
      <c r="T3708" s="11" t="s">
        <v>8308</v>
      </c>
      <c r="U3708" t="s">
        <v>8309</v>
      </c>
    </row>
    <row r="3709" spans="1:21" ht="43.2" x14ac:dyDescent="0.3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5">
        <f t="shared" si="114"/>
        <v>42573.226388888885</v>
      </c>
      <c r="K3709">
        <v>1467335378</v>
      </c>
      <c r="L3709" s="15">
        <f>(((K3709/60)/60)/24)+DATE(1970,1,1)</f>
        <v>42552.048356481479</v>
      </c>
      <c r="M3709" s="10">
        <f t="shared" si="115"/>
        <v>2016</v>
      </c>
      <c r="N3709" t="b">
        <v>0</v>
      </c>
      <c r="O3709">
        <v>23</v>
      </c>
      <c r="P3709" t="b">
        <v>1</v>
      </c>
      <c r="Q3709" t="s">
        <v>8269</v>
      </c>
      <c r="R3709">
        <f>ROUND(E3709/D3709*100,0)</f>
        <v>186</v>
      </c>
      <c r="S3709">
        <f>IFERROR(ROUND(E3709/O3709,2),0)</f>
        <v>80.87</v>
      </c>
      <c r="T3709" s="11" t="s">
        <v>8308</v>
      </c>
      <c r="U3709" t="s">
        <v>8309</v>
      </c>
    </row>
    <row r="3710" spans="1:21" ht="57.6" x14ac:dyDescent="0.3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5">
        <f t="shared" si="114"/>
        <v>41824.142199074071</v>
      </c>
      <c r="K3710">
        <v>1403234686</v>
      </c>
      <c r="L3710" s="15">
        <f>(((K3710/60)/60)/24)+DATE(1970,1,1)</f>
        <v>41810.142199074071</v>
      </c>
      <c r="M3710" s="10">
        <f t="shared" si="115"/>
        <v>2014</v>
      </c>
      <c r="N3710" t="b">
        <v>0</v>
      </c>
      <c r="O3710">
        <v>39</v>
      </c>
      <c r="P3710" t="b">
        <v>1</v>
      </c>
      <c r="Q3710" t="s">
        <v>8269</v>
      </c>
      <c r="R3710">
        <f>ROUND(E3710/D3710*100,0)</f>
        <v>300</v>
      </c>
      <c r="S3710">
        <f>IFERROR(ROUND(E3710/O3710,2),0)</f>
        <v>53.85</v>
      </c>
      <c r="T3710" s="11" t="s">
        <v>8308</v>
      </c>
      <c r="U3710" t="s">
        <v>8309</v>
      </c>
    </row>
    <row r="3711" spans="1:21" ht="43.2" x14ac:dyDescent="0.3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5">
        <f t="shared" si="114"/>
        <v>41815.707708333335</v>
      </c>
      <c r="K3711">
        <v>1401123546</v>
      </c>
      <c r="L3711" s="15">
        <f>(((K3711/60)/60)/24)+DATE(1970,1,1)</f>
        <v>41785.707708333335</v>
      </c>
      <c r="M3711" s="10">
        <f t="shared" si="115"/>
        <v>2014</v>
      </c>
      <c r="N3711" t="b">
        <v>0</v>
      </c>
      <c r="O3711">
        <v>35</v>
      </c>
      <c r="P3711" t="b">
        <v>1</v>
      </c>
      <c r="Q3711" t="s">
        <v>8269</v>
      </c>
      <c r="R3711">
        <f>ROUND(E3711/D3711*100,0)</f>
        <v>108</v>
      </c>
      <c r="S3711">
        <f>IFERROR(ROUND(E3711/O3711,2),0)</f>
        <v>30.93</v>
      </c>
      <c r="T3711" s="11" t="s">
        <v>8308</v>
      </c>
      <c r="U3711" t="s">
        <v>8309</v>
      </c>
    </row>
    <row r="3712" spans="1:21" ht="28.8" x14ac:dyDescent="0.3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5">
        <f t="shared" si="114"/>
        <v>42097.576249999998</v>
      </c>
      <c r="K3712">
        <v>1425908988</v>
      </c>
      <c r="L3712" s="15">
        <f>(((K3712/60)/60)/24)+DATE(1970,1,1)</f>
        <v>42072.576249999998</v>
      </c>
      <c r="M3712" s="10">
        <f t="shared" si="115"/>
        <v>2015</v>
      </c>
      <c r="N3712" t="b">
        <v>0</v>
      </c>
      <c r="O3712">
        <v>27</v>
      </c>
      <c r="P3712" t="b">
        <v>1</v>
      </c>
      <c r="Q3712" t="s">
        <v>8269</v>
      </c>
      <c r="R3712">
        <f>ROUND(E3712/D3712*100,0)</f>
        <v>141</v>
      </c>
      <c r="S3712">
        <f>IFERROR(ROUND(E3712/O3712,2),0)</f>
        <v>67.959999999999994</v>
      </c>
      <c r="T3712" s="11" t="s">
        <v>8308</v>
      </c>
      <c r="U3712" t="s">
        <v>8309</v>
      </c>
    </row>
    <row r="3713" spans="1:21" ht="28.8" x14ac:dyDescent="0.3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5">
        <f t="shared" si="114"/>
        <v>41805.666666666664</v>
      </c>
      <c r="K3713">
        <v>1400606573</v>
      </c>
      <c r="L3713" s="15">
        <f>(((K3713/60)/60)/24)+DATE(1970,1,1)</f>
        <v>41779.724224537036</v>
      </c>
      <c r="M3713" s="10">
        <f t="shared" si="115"/>
        <v>2014</v>
      </c>
      <c r="N3713" t="b">
        <v>0</v>
      </c>
      <c r="O3713">
        <v>21</v>
      </c>
      <c r="P3713" t="b">
        <v>1</v>
      </c>
      <c r="Q3713" t="s">
        <v>8269</v>
      </c>
      <c r="R3713">
        <f>ROUND(E3713/D3713*100,0)</f>
        <v>114</v>
      </c>
      <c r="S3713">
        <f>IFERROR(ROUND(E3713/O3713,2),0)</f>
        <v>27.14</v>
      </c>
      <c r="T3713" s="11" t="s">
        <v>8308</v>
      </c>
      <c r="U3713" t="s">
        <v>8309</v>
      </c>
    </row>
    <row r="3714" spans="1:21" ht="57.6" x14ac:dyDescent="0.3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5">
        <f t="shared" si="114"/>
        <v>42155.290972222225</v>
      </c>
      <c r="K3714">
        <v>1431230867</v>
      </c>
      <c r="L3714" s="15">
        <f>(((K3714/60)/60)/24)+DATE(1970,1,1)</f>
        <v>42134.172071759262</v>
      </c>
      <c r="M3714" s="10">
        <f t="shared" si="115"/>
        <v>2015</v>
      </c>
      <c r="N3714" t="b">
        <v>0</v>
      </c>
      <c r="O3714">
        <v>104</v>
      </c>
      <c r="P3714" t="b">
        <v>1</v>
      </c>
      <c r="Q3714" t="s">
        <v>8269</v>
      </c>
      <c r="R3714">
        <f>ROUND(E3714/D3714*100,0)</f>
        <v>154</v>
      </c>
      <c r="S3714">
        <f>IFERROR(ROUND(E3714/O3714,2),0)</f>
        <v>110.87</v>
      </c>
      <c r="T3714" s="11" t="s">
        <v>8308</v>
      </c>
      <c r="U3714" t="s">
        <v>8309</v>
      </c>
    </row>
    <row r="3715" spans="1:21" ht="43.2" x14ac:dyDescent="0.3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5">
        <f t="shared" ref="J3715:J3778" si="116">(((I3715/60)/60)/24)+DATE(1970,1,1)</f>
        <v>42525.738032407404</v>
      </c>
      <c r="K3715">
        <v>1463334166</v>
      </c>
      <c r="L3715" s="15">
        <f>(((K3715/60)/60)/24)+DATE(1970,1,1)</f>
        <v>42505.738032407404</v>
      </c>
      <c r="M3715" s="10">
        <f t="shared" ref="M3715:M3778" si="117">YEAR(L3715)</f>
        <v>2016</v>
      </c>
      <c r="N3715" t="b">
        <v>0</v>
      </c>
      <c r="O3715">
        <v>19</v>
      </c>
      <c r="P3715" t="b">
        <v>1</v>
      </c>
      <c r="Q3715" t="s">
        <v>8269</v>
      </c>
      <c r="R3715">
        <f>ROUND(E3715/D3715*100,0)</f>
        <v>102</v>
      </c>
      <c r="S3715">
        <f>IFERROR(ROUND(E3715/O3715,2),0)</f>
        <v>106.84</v>
      </c>
      <c r="T3715" s="11" t="s">
        <v>8308</v>
      </c>
      <c r="U3715" t="s">
        <v>8309</v>
      </c>
    </row>
    <row r="3716" spans="1:21" ht="43.2" x14ac:dyDescent="0.3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5">
        <f t="shared" si="116"/>
        <v>42150.165972222225</v>
      </c>
      <c r="K3716">
        <v>1429881667</v>
      </c>
      <c r="L3716" s="15">
        <f>(((K3716/60)/60)/24)+DATE(1970,1,1)</f>
        <v>42118.556331018524</v>
      </c>
      <c r="M3716" s="10">
        <f t="shared" si="117"/>
        <v>2015</v>
      </c>
      <c r="N3716" t="b">
        <v>0</v>
      </c>
      <c r="O3716">
        <v>97</v>
      </c>
      <c r="P3716" t="b">
        <v>1</v>
      </c>
      <c r="Q3716" t="s">
        <v>8269</v>
      </c>
      <c r="R3716">
        <f>ROUND(E3716/D3716*100,0)</f>
        <v>102</v>
      </c>
      <c r="S3716">
        <f>IFERROR(ROUND(E3716/O3716,2),0)</f>
        <v>105.52</v>
      </c>
      <c r="T3716" s="11" t="s">
        <v>8308</v>
      </c>
      <c r="U3716" t="s">
        <v>8309</v>
      </c>
    </row>
    <row r="3717" spans="1:21" ht="43.2" x14ac:dyDescent="0.3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5">
        <f t="shared" si="116"/>
        <v>42094.536111111112</v>
      </c>
      <c r="K3717">
        <v>1422834819</v>
      </c>
      <c r="L3717" s="15">
        <f>(((K3717/60)/60)/24)+DATE(1970,1,1)</f>
        <v>42036.995590277773</v>
      </c>
      <c r="M3717" s="10">
        <f t="shared" si="117"/>
        <v>2015</v>
      </c>
      <c r="N3717" t="b">
        <v>0</v>
      </c>
      <c r="O3717">
        <v>27</v>
      </c>
      <c r="P3717" t="b">
        <v>1</v>
      </c>
      <c r="Q3717" t="s">
        <v>8269</v>
      </c>
      <c r="R3717">
        <f>ROUND(E3717/D3717*100,0)</f>
        <v>103</v>
      </c>
      <c r="S3717">
        <f>IFERROR(ROUND(E3717/O3717,2),0)</f>
        <v>132.96</v>
      </c>
      <c r="T3717" s="11" t="s">
        <v>8308</v>
      </c>
      <c r="U3717" t="s">
        <v>8309</v>
      </c>
    </row>
    <row r="3718" spans="1:21" ht="43.2" x14ac:dyDescent="0.3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5">
        <f t="shared" si="116"/>
        <v>42390.887835648144</v>
      </c>
      <c r="K3718">
        <v>1450819109</v>
      </c>
      <c r="L3718" s="15">
        <f>(((K3718/60)/60)/24)+DATE(1970,1,1)</f>
        <v>42360.887835648144</v>
      </c>
      <c r="M3718" s="10">
        <f t="shared" si="117"/>
        <v>2015</v>
      </c>
      <c r="N3718" t="b">
        <v>0</v>
      </c>
      <c r="O3718">
        <v>24</v>
      </c>
      <c r="P3718" t="b">
        <v>1</v>
      </c>
      <c r="Q3718" t="s">
        <v>8269</v>
      </c>
      <c r="R3718">
        <f>ROUND(E3718/D3718*100,0)</f>
        <v>156</v>
      </c>
      <c r="S3718">
        <f>IFERROR(ROUND(E3718/O3718,2),0)</f>
        <v>51.92</v>
      </c>
      <c r="T3718" s="11" t="s">
        <v>8308</v>
      </c>
      <c r="U3718" t="s">
        <v>8309</v>
      </c>
    </row>
    <row r="3719" spans="1:21" ht="43.2" x14ac:dyDescent="0.3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5">
        <f t="shared" si="116"/>
        <v>42133.866307870368</v>
      </c>
      <c r="K3719">
        <v>1428526049</v>
      </c>
      <c r="L3719" s="15">
        <f>(((K3719/60)/60)/24)+DATE(1970,1,1)</f>
        <v>42102.866307870368</v>
      </c>
      <c r="M3719" s="10">
        <f t="shared" si="117"/>
        <v>2015</v>
      </c>
      <c r="N3719" t="b">
        <v>0</v>
      </c>
      <c r="O3719">
        <v>13</v>
      </c>
      <c r="P3719" t="b">
        <v>1</v>
      </c>
      <c r="Q3719" t="s">
        <v>8269</v>
      </c>
      <c r="R3719">
        <f>ROUND(E3719/D3719*100,0)</f>
        <v>101</v>
      </c>
      <c r="S3719">
        <f>IFERROR(ROUND(E3719/O3719,2),0)</f>
        <v>310</v>
      </c>
      <c r="T3719" s="11" t="s">
        <v>8308</v>
      </c>
      <c r="U3719" t="s">
        <v>8309</v>
      </c>
    </row>
    <row r="3720" spans="1:21" ht="43.2" x14ac:dyDescent="0.3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5">
        <f t="shared" si="116"/>
        <v>42062.716145833328</v>
      </c>
      <c r="K3720">
        <v>1422465075</v>
      </c>
      <c r="L3720" s="15">
        <f>(((K3720/60)/60)/24)+DATE(1970,1,1)</f>
        <v>42032.716145833328</v>
      </c>
      <c r="M3720" s="10">
        <f t="shared" si="117"/>
        <v>2015</v>
      </c>
      <c r="N3720" t="b">
        <v>0</v>
      </c>
      <c r="O3720">
        <v>46</v>
      </c>
      <c r="P3720" t="b">
        <v>1</v>
      </c>
      <c r="Q3720" t="s">
        <v>8269</v>
      </c>
      <c r="R3720">
        <f>ROUND(E3720/D3720*100,0)</f>
        <v>239</v>
      </c>
      <c r="S3720">
        <f>IFERROR(ROUND(E3720/O3720,2),0)</f>
        <v>26.02</v>
      </c>
      <c r="T3720" s="11" t="s">
        <v>8308</v>
      </c>
      <c r="U3720" t="s">
        <v>8309</v>
      </c>
    </row>
    <row r="3721" spans="1:21" ht="28.8" x14ac:dyDescent="0.3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5">
        <f t="shared" si="116"/>
        <v>42177.729930555557</v>
      </c>
      <c r="K3721">
        <v>1432402266</v>
      </c>
      <c r="L3721" s="15">
        <f>(((K3721/60)/60)/24)+DATE(1970,1,1)</f>
        <v>42147.729930555557</v>
      </c>
      <c r="M3721" s="10">
        <f t="shared" si="117"/>
        <v>2015</v>
      </c>
      <c r="N3721" t="b">
        <v>0</v>
      </c>
      <c r="O3721">
        <v>4</v>
      </c>
      <c r="P3721" t="b">
        <v>1</v>
      </c>
      <c r="Q3721" t="s">
        <v>8269</v>
      </c>
      <c r="R3721">
        <f>ROUND(E3721/D3721*100,0)</f>
        <v>210</v>
      </c>
      <c r="S3721">
        <f>IFERROR(ROUND(E3721/O3721,2),0)</f>
        <v>105</v>
      </c>
      <c r="T3721" s="11" t="s">
        <v>8308</v>
      </c>
      <c r="U3721" t="s">
        <v>8309</v>
      </c>
    </row>
    <row r="3722" spans="1:21" ht="28.8" x14ac:dyDescent="0.3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5">
        <f t="shared" si="116"/>
        <v>42187.993125000001</v>
      </c>
      <c r="K3722">
        <v>1433980206</v>
      </c>
      <c r="L3722" s="15">
        <f>(((K3722/60)/60)/24)+DATE(1970,1,1)</f>
        <v>42165.993125000001</v>
      </c>
      <c r="M3722" s="10">
        <f t="shared" si="117"/>
        <v>2015</v>
      </c>
      <c r="N3722" t="b">
        <v>0</v>
      </c>
      <c r="O3722">
        <v>40</v>
      </c>
      <c r="P3722" t="b">
        <v>1</v>
      </c>
      <c r="Q3722" t="s">
        <v>8269</v>
      </c>
      <c r="R3722">
        <f>ROUND(E3722/D3722*100,0)</f>
        <v>105</v>
      </c>
      <c r="S3722">
        <f>IFERROR(ROUND(E3722/O3722,2),0)</f>
        <v>86.23</v>
      </c>
      <c r="T3722" s="11" t="s">
        <v>8308</v>
      </c>
      <c r="U3722" t="s">
        <v>8309</v>
      </c>
    </row>
    <row r="3723" spans="1:21" ht="57.6" x14ac:dyDescent="0.3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5">
        <f t="shared" si="116"/>
        <v>41948.977824074071</v>
      </c>
      <c r="K3723">
        <v>1413412084</v>
      </c>
      <c r="L3723" s="15">
        <f>(((K3723/60)/60)/24)+DATE(1970,1,1)</f>
        <v>41927.936157407406</v>
      </c>
      <c r="M3723" s="10">
        <f t="shared" si="117"/>
        <v>2014</v>
      </c>
      <c r="N3723" t="b">
        <v>0</v>
      </c>
      <c r="O3723">
        <v>44</v>
      </c>
      <c r="P3723" t="b">
        <v>1</v>
      </c>
      <c r="Q3723" t="s">
        <v>8269</v>
      </c>
      <c r="R3723">
        <f>ROUND(E3723/D3723*100,0)</f>
        <v>101</v>
      </c>
      <c r="S3723">
        <f>IFERROR(ROUND(E3723/O3723,2),0)</f>
        <v>114.55</v>
      </c>
      <c r="T3723" s="11" t="s">
        <v>8308</v>
      </c>
      <c r="U3723" t="s">
        <v>8309</v>
      </c>
    </row>
    <row r="3724" spans="1:21" ht="57.6" x14ac:dyDescent="0.3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5">
        <f t="shared" si="116"/>
        <v>42411.957638888889</v>
      </c>
      <c r="K3724">
        <v>1452614847</v>
      </c>
      <c r="L3724" s="15">
        <f>(((K3724/60)/60)/24)+DATE(1970,1,1)</f>
        <v>42381.671840277777</v>
      </c>
      <c r="M3724" s="10">
        <f t="shared" si="117"/>
        <v>2016</v>
      </c>
      <c r="N3724" t="b">
        <v>0</v>
      </c>
      <c r="O3724">
        <v>35</v>
      </c>
      <c r="P3724" t="b">
        <v>1</v>
      </c>
      <c r="Q3724" t="s">
        <v>8269</v>
      </c>
      <c r="R3724">
        <f>ROUND(E3724/D3724*100,0)</f>
        <v>111</v>
      </c>
      <c r="S3724">
        <f>IFERROR(ROUND(E3724/O3724,2),0)</f>
        <v>47.66</v>
      </c>
      <c r="T3724" s="11" t="s">
        <v>8308</v>
      </c>
      <c r="U3724" t="s">
        <v>8309</v>
      </c>
    </row>
    <row r="3725" spans="1:21" ht="28.8" x14ac:dyDescent="0.3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5">
        <f t="shared" si="116"/>
        <v>41973.794699074075</v>
      </c>
      <c r="K3725">
        <v>1414778662</v>
      </c>
      <c r="L3725" s="15">
        <f>(((K3725/60)/60)/24)+DATE(1970,1,1)</f>
        <v>41943.753032407411</v>
      </c>
      <c r="M3725" s="10">
        <f t="shared" si="117"/>
        <v>2014</v>
      </c>
      <c r="N3725" t="b">
        <v>0</v>
      </c>
      <c r="O3725">
        <v>63</v>
      </c>
      <c r="P3725" t="b">
        <v>1</v>
      </c>
      <c r="Q3725" t="s">
        <v>8269</v>
      </c>
      <c r="R3725">
        <f>ROUND(E3725/D3725*100,0)</f>
        <v>102</v>
      </c>
      <c r="S3725">
        <f>IFERROR(ROUND(E3725/O3725,2),0)</f>
        <v>72.89</v>
      </c>
      <c r="T3725" s="11" t="s">
        <v>8308</v>
      </c>
      <c r="U3725" t="s">
        <v>8309</v>
      </c>
    </row>
    <row r="3726" spans="1:21" ht="43.2" x14ac:dyDescent="0.3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5">
        <f t="shared" si="116"/>
        <v>42494.958333333328</v>
      </c>
      <c r="K3726">
        <v>1459856860</v>
      </c>
      <c r="L3726" s="15">
        <f>(((K3726/60)/60)/24)+DATE(1970,1,1)</f>
        <v>42465.491435185191</v>
      </c>
      <c r="M3726" s="10">
        <f t="shared" si="117"/>
        <v>2016</v>
      </c>
      <c r="N3726" t="b">
        <v>0</v>
      </c>
      <c r="O3726">
        <v>89</v>
      </c>
      <c r="P3726" t="b">
        <v>1</v>
      </c>
      <c r="Q3726" t="s">
        <v>8269</v>
      </c>
      <c r="R3726">
        <f>ROUND(E3726/D3726*100,0)</f>
        <v>103</v>
      </c>
      <c r="S3726">
        <f>IFERROR(ROUND(E3726/O3726,2),0)</f>
        <v>49.55</v>
      </c>
      <c r="T3726" s="11" t="s">
        <v>8308</v>
      </c>
      <c r="U3726" t="s">
        <v>8309</v>
      </c>
    </row>
    <row r="3727" spans="1:21" ht="43.2" x14ac:dyDescent="0.3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5">
        <f t="shared" si="116"/>
        <v>42418.895833333328</v>
      </c>
      <c r="K3727">
        <v>1454366467</v>
      </c>
      <c r="L3727" s="15">
        <f>(((K3727/60)/60)/24)+DATE(1970,1,1)</f>
        <v>42401.945219907408</v>
      </c>
      <c r="M3727" s="10">
        <f t="shared" si="117"/>
        <v>2016</v>
      </c>
      <c r="N3727" t="b">
        <v>0</v>
      </c>
      <c r="O3727">
        <v>15</v>
      </c>
      <c r="P3727" t="b">
        <v>1</v>
      </c>
      <c r="Q3727" t="s">
        <v>8269</v>
      </c>
      <c r="R3727">
        <f>ROUND(E3727/D3727*100,0)</f>
        <v>127</v>
      </c>
      <c r="S3727">
        <f>IFERROR(ROUND(E3727/O3727,2),0)</f>
        <v>25.4</v>
      </c>
      <c r="T3727" s="11" t="s">
        <v>8308</v>
      </c>
      <c r="U3727" t="s">
        <v>8309</v>
      </c>
    </row>
    <row r="3728" spans="1:21" ht="43.2" x14ac:dyDescent="0.3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5">
        <f t="shared" si="116"/>
        <v>42489.875</v>
      </c>
      <c r="K3728">
        <v>1459567371</v>
      </c>
      <c r="L3728" s="15">
        <f>(((K3728/60)/60)/24)+DATE(1970,1,1)</f>
        <v>42462.140868055561</v>
      </c>
      <c r="M3728" s="10">
        <f t="shared" si="117"/>
        <v>2016</v>
      </c>
      <c r="N3728" t="b">
        <v>0</v>
      </c>
      <c r="O3728">
        <v>46</v>
      </c>
      <c r="P3728" t="b">
        <v>1</v>
      </c>
      <c r="Q3728" t="s">
        <v>8269</v>
      </c>
      <c r="R3728">
        <f>ROUND(E3728/D3728*100,0)</f>
        <v>339</v>
      </c>
      <c r="S3728">
        <f>IFERROR(ROUND(E3728/O3728,2),0)</f>
        <v>62.59</v>
      </c>
      <c r="T3728" s="11" t="s">
        <v>8308</v>
      </c>
      <c r="U3728" t="s">
        <v>8309</v>
      </c>
    </row>
    <row r="3729" spans="1:21" ht="43.2" x14ac:dyDescent="0.3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5">
        <f t="shared" si="116"/>
        <v>42663.204861111109</v>
      </c>
      <c r="K3729">
        <v>1474273294</v>
      </c>
      <c r="L3729" s="15">
        <f>(((K3729/60)/60)/24)+DATE(1970,1,1)</f>
        <v>42632.348310185189</v>
      </c>
      <c r="M3729" s="10">
        <f t="shared" si="117"/>
        <v>2016</v>
      </c>
      <c r="N3729" t="b">
        <v>0</v>
      </c>
      <c r="O3729">
        <v>33</v>
      </c>
      <c r="P3729" t="b">
        <v>1</v>
      </c>
      <c r="Q3729" t="s">
        <v>8269</v>
      </c>
      <c r="R3729">
        <f>ROUND(E3729/D3729*100,0)</f>
        <v>101</v>
      </c>
      <c r="S3729">
        <f>IFERROR(ROUND(E3729/O3729,2),0)</f>
        <v>61.06</v>
      </c>
      <c r="T3729" s="11" t="s">
        <v>8308</v>
      </c>
      <c r="U3729" t="s">
        <v>8309</v>
      </c>
    </row>
    <row r="3730" spans="1:21" ht="43.2" x14ac:dyDescent="0.3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5">
        <f t="shared" si="116"/>
        <v>42235.171018518522</v>
      </c>
      <c r="K3730">
        <v>1437365176</v>
      </c>
      <c r="L3730" s="15">
        <f>(((K3730/60)/60)/24)+DATE(1970,1,1)</f>
        <v>42205.171018518522</v>
      </c>
      <c r="M3730" s="10">
        <f t="shared" si="117"/>
        <v>2015</v>
      </c>
      <c r="N3730" t="b">
        <v>0</v>
      </c>
      <c r="O3730">
        <v>31</v>
      </c>
      <c r="P3730" t="b">
        <v>0</v>
      </c>
      <c r="Q3730" t="s">
        <v>8269</v>
      </c>
      <c r="R3730">
        <f>ROUND(E3730/D3730*100,0)</f>
        <v>9</v>
      </c>
      <c r="S3730">
        <f>IFERROR(ROUND(E3730/O3730,2),0)</f>
        <v>60.06</v>
      </c>
      <c r="T3730" s="11" t="s">
        <v>8308</v>
      </c>
      <c r="U3730" t="s">
        <v>8309</v>
      </c>
    </row>
    <row r="3731" spans="1:21" ht="43.2" x14ac:dyDescent="0.3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5">
        <f t="shared" si="116"/>
        <v>42086.16333333333</v>
      </c>
      <c r="K3731">
        <v>1423198512</v>
      </c>
      <c r="L3731" s="15">
        <f>(((K3731/60)/60)/24)+DATE(1970,1,1)</f>
        <v>42041.205000000002</v>
      </c>
      <c r="M3731" s="10">
        <f t="shared" si="117"/>
        <v>2015</v>
      </c>
      <c r="N3731" t="b">
        <v>0</v>
      </c>
      <c r="O3731">
        <v>5</v>
      </c>
      <c r="P3731" t="b">
        <v>0</v>
      </c>
      <c r="Q3731" t="s">
        <v>8269</v>
      </c>
      <c r="R3731">
        <f>ROUND(E3731/D3731*100,0)</f>
        <v>7</v>
      </c>
      <c r="S3731">
        <f>IFERROR(ROUND(E3731/O3731,2),0)</f>
        <v>72.400000000000006</v>
      </c>
      <c r="T3731" s="11" t="s">
        <v>8308</v>
      </c>
      <c r="U3731" t="s">
        <v>8309</v>
      </c>
    </row>
    <row r="3732" spans="1:21" ht="43.2" x14ac:dyDescent="0.3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5">
        <f t="shared" si="116"/>
        <v>42233.677766203706</v>
      </c>
      <c r="K3732">
        <v>1437236159</v>
      </c>
      <c r="L3732" s="15">
        <f>(((K3732/60)/60)/24)+DATE(1970,1,1)</f>
        <v>42203.677766203706</v>
      </c>
      <c r="M3732" s="10">
        <f t="shared" si="117"/>
        <v>2015</v>
      </c>
      <c r="N3732" t="b">
        <v>0</v>
      </c>
      <c r="O3732">
        <v>1</v>
      </c>
      <c r="P3732" t="b">
        <v>0</v>
      </c>
      <c r="Q3732" t="s">
        <v>8269</v>
      </c>
      <c r="R3732">
        <f>ROUND(E3732/D3732*100,0)</f>
        <v>10</v>
      </c>
      <c r="S3732">
        <f>IFERROR(ROUND(E3732/O3732,2),0)</f>
        <v>100</v>
      </c>
      <c r="T3732" s="11" t="s">
        <v>8308</v>
      </c>
      <c r="U3732" t="s">
        <v>8309</v>
      </c>
    </row>
    <row r="3733" spans="1:21" ht="43.2" x14ac:dyDescent="0.3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5">
        <f t="shared" si="116"/>
        <v>42014.140972222223</v>
      </c>
      <c r="K3733">
        <v>1418234646</v>
      </c>
      <c r="L3733" s="15">
        <f>(((K3733/60)/60)/24)+DATE(1970,1,1)</f>
        <v>41983.752847222218</v>
      </c>
      <c r="M3733" s="10">
        <f t="shared" si="117"/>
        <v>2014</v>
      </c>
      <c r="N3733" t="b">
        <v>0</v>
      </c>
      <c r="O3733">
        <v>12</v>
      </c>
      <c r="P3733" t="b">
        <v>0</v>
      </c>
      <c r="Q3733" t="s">
        <v>8269</v>
      </c>
      <c r="R3733">
        <f>ROUND(E3733/D3733*100,0)</f>
        <v>11</v>
      </c>
      <c r="S3733">
        <f>IFERROR(ROUND(E3733/O3733,2),0)</f>
        <v>51.67</v>
      </c>
      <c r="T3733" s="11" t="s">
        <v>8308</v>
      </c>
      <c r="U3733" t="s">
        <v>8309</v>
      </c>
    </row>
    <row r="3734" spans="1:21" ht="43.2" x14ac:dyDescent="0.3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5">
        <f t="shared" si="116"/>
        <v>42028.5</v>
      </c>
      <c r="K3734">
        <v>1416932133</v>
      </c>
      <c r="L3734" s="15">
        <f>(((K3734/60)/60)/24)+DATE(1970,1,1)</f>
        <v>41968.677465277782</v>
      </c>
      <c r="M3734" s="10">
        <f t="shared" si="117"/>
        <v>2014</v>
      </c>
      <c r="N3734" t="b">
        <v>0</v>
      </c>
      <c r="O3734">
        <v>4</v>
      </c>
      <c r="P3734" t="b">
        <v>0</v>
      </c>
      <c r="Q3734" t="s">
        <v>8269</v>
      </c>
      <c r="R3734">
        <f>ROUND(E3734/D3734*100,0)</f>
        <v>15</v>
      </c>
      <c r="S3734">
        <f>IFERROR(ROUND(E3734/O3734,2),0)</f>
        <v>32.75</v>
      </c>
      <c r="T3734" s="11" t="s">
        <v>8308</v>
      </c>
      <c r="U3734" t="s">
        <v>8309</v>
      </c>
    </row>
    <row r="3735" spans="1:21" ht="43.2" x14ac:dyDescent="0.3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5">
        <f t="shared" si="116"/>
        <v>42112.9375</v>
      </c>
      <c r="K3735">
        <v>1428539708</v>
      </c>
      <c r="L3735" s="15">
        <f>(((K3735/60)/60)/24)+DATE(1970,1,1)</f>
        <v>42103.024398148147</v>
      </c>
      <c r="M3735" s="10">
        <f t="shared" si="117"/>
        <v>2015</v>
      </c>
      <c r="N3735" t="b">
        <v>0</v>
      </c>
      <c r="O3735">
        <v>0</v>
      </c>
      <c r="P3735" t="b">
        <v>0</v>
      </c>
      <c r="Q3735" t="s">
        <v>8269</v>
      </c>
      <c r="R3735">
        <f>ROUND(E3735/D3735*100,0)</f>
        <v>0</v>
      </c>
      <c r="S3735">
        <f>IFERROR(ROUND(E3735/O3735,2),0)</f>
        <v>0</v>
      </c>
      <c r="T3735" s="11" t="s">
        <v>8308</v>
      </c>
      <c r="U3735" t="s">
        <v>8309</v>
      </c>
    </row>
    <row r="3736" spans="1:21" ht="57.6" x14ac:dyDescent="0.3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5">
        <f t="shared" si="116"/>
        <v>42149.901574074072</v>
      </c>
      <c r="K3736">
        <v>1427405896</v>
      </c>
      <c r="L3736" s="15">
        <f>(((K3736/60)/60)/24)+DATE(1970,1,1)</f>
        <v>42089.901574074072</v>
      </c>
      <c r="M3736" s="10">
        <f t="shared" si="117"/>
        <v>2015</v>
      </c>
      <c r="N3736" t="b">
        <v>0</v>
      </c>
      <c r="O3736">
        <v>7</v>
      </c>
      <c r="P3736" t="b">
        <v>0</v>
      </c>
      <c r="Q3736" t="s">
        <v>8269</v>
      </c>
      <c r="R3736">
        <f>ROUND(E3736/D3736*100,0)</f>
        <v>28</v>
      </c>
      <c r="S3736">
        <f>IFERROR(ROUND(E3736/O3736,2),0)</f>
        <v>61</v>
      </c>
      <c r="T3736" s="11" t="s">
        <v>8308</v>
      </c>
      <c r="U3736" t="s">
        <v>8309</v>
      </c>
    </row>
    <row r="3737" spans="1:21" ht="28.8" x14ac:dyDescent="0.3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5">
        <f t="shared" si="116"/>
        <v>42152.693159722221</v>
      </c>
      <c r="K3737">
        <v>1430239089</v>
      </c>
      <c r="L3737" s="15">
        <f>(((K3737/60)/60)/24)+DATE(1970,1,1)</f>
        <v>42122.693159722221</v>
      </c>
      <c r="M3737" s="10">
        <f t="shared" si="117"/>
        <v>2015</v>
      </c>
      <c r="N3737" t="b">
        <v>0</v>
      </c>
      <c r="O3737">
        <v>2</v>
      </c>
      <c r="P3737" t="b">
        <v>0</v>
      </c>
      <c r="Q3737" t="s">
        <v>8269</v>
      </c>
      <c r="R3737">
        <f>ROUND(E3737/D3737*100,0)</f>
        <v>13</v>
      </c>
      <c r="S3737">
        <f>IFERROR(ROUND(E3737/O3737,2),0)</f>
        <v>10</v>
      </c>
      <c r="T3737" s="11" t="s">
        <v>8308</v>
      </c>
      <c r="U3737" t="s">
        <v>8309</v>
      </c>
    </row>
    <row r="3738" spans="1:21" ht="43.2" x14ac:dyDescent="0.3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5">
        <f t="shared" si="116"/>
        <v>42086.75</v>
      </c>
      <c r="K3738">
        <v>1423847093</v>
      </c>
      <c r="L3738" s="15">
        <f>(((K3738/60)/60)/24)+DATE(1970,1,1)</f>
        <v>42048.711724537032</v>
      </c>
      <c r="M3738" s="10">
        <f t="shared" si="117"/>
        <v>2015</v>
      </c>
      <c r="N3738" t="b">
        <v>0</v>
      </c>
      <c r="O3738">
        <v>1</v>
      </c>
      <c r="P3738" t="b">
        <v>0</v>
      </c>
      <c r="Q3738" t="s">
        <v>8269</v>
      </c>
      <c r="R3738">
        <f>ROUND(E3738/D3738*100,0)</f>
        <v>1</v>
      </c>
      <c r="S3738">
        <f>IFERROR(ROUND(E3738/O3738,2),0)</f>
        <v>10</v>
      </c>
      <c r="T3738" s="11" t="s">
        <v>8308</v>
      </c>
      <c r="U3738" t="s">
        <v>8309</v>
      </c>
    </row>
    <row r="3739" spans="1:21" ht="43.2" x14ac:dyDescent="0.3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5">
        <f t="shared" si="116"/>
        <v>42320.290972222225</v>
      </c>
      <c r="K3739">
        <v>1445358903</v>
      </c>
      <c r="L3739" s="15">
        <f>(((K3739/60)/60)/24)+DATE(1970,1,1)</f>
        <v>42297.691006944442</v>
      </c>
      <c r="M3739" s="10">
        <f t="shared" si="117"/>
        <v>2015</v>
      </c>
      <c r="N3739" t="b">
        <v>0</v>
      </c>
      <c r="O3739">
        <v>4</v>
      </c>
      <c r="P3739" t="b">
        <v>0</v>
      </c>
      <c r="Q3739" t="s">
        <v>8269</v>
      </c>
      <c r="R3739">
        <f>ROUND(E3739/D3739*100,0)</f>
        <v>21</v>
      </c>
      <c r="S3739">
        <f>IFERROR(ROUND(E3739/O3739,2),0)</f>
        <v>37.5</v>
      </c>
      <c r="T3739" s="11" t="s">
        <v>8308</v>
      </c>
      <c r="U3739" t="s">
        <v>8309</v>
      </c>
    </row>
    <row r="3740" spans="1:21" ht="28.8" x14ac:dyDescent="0.3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5">
        <f t="shared" si="116"/>
        <v>41835.916666666664</v>
      </c>
      <c r="K3740">
        <v>1403562705</v>
      </c>
      <c r="L3740" s="15">
        <f>(((K3740/60)/60)/24)+DATE(1970,1,1)</f>
        <v>41813.938715277778</v>
      </c>
      <c r="M3740" s="10">
        <f t="shared" si="117"/>
        <v>2014</v>
      </c>
      <c r="N3740" t="b">
        <v>0</v>
      </c>
      <c r="O3740">
        <v>6</v>
      </c>
      <c r="P3740" t="b">
        <v>0</v>
      </c>
      <c r="Q3740" t="s">
        <v>8269</v>
      </c>
      <c r="R3740">
        <f>ROUND(E3740/D3740*100,0)</f>
        <v>18</v>
      </c>
      <c r="S3740">
        <f>IFERROR(ROUND(E3740/O3740,2),0)</f>
        <v>45</v>
      </c>
      <c r="T3740" s="11" t="s">
        <v>8308</v>
      </c>
      <c r="U3740" t="s">
        <v>8309</v>
      </c>
    </row>
    <row r="3741" spans="1:21" ht="43.2" x14ac:dyDescent="0.3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5">
        <f t="shared" si="116"/>
        <v>42568.449861111112</v>
      </c>
      <c r="K3741">
        <v>1467024468</v>
      </c>
      <c r="L3741" s="15">
        <f>(((K3741/60)/60)/24)+DATE(1970,1,1)</f>
        <v>42548.449861111112</v>
      </c>
      <c r="M3741" s="10">
        <f t="shared" si="117"/>
        <v>2016</v>
      </c>
      <c r="N3741" t="b">
        <v>0</v>
      </c>
      <c r="O3741">
        <v>8</v>
      </c>
      <c r="P3741" t="b">
        <v>0</v>
      </c>
      <c r="Q3741" t="s">
        <v>8269</v>
      </c>
      <c r="R3741">
        <f>ROUND(E3741/D3741*100,0)</f>
        <v>20</v>
      </c>
      <c r="S3741">
        <f>IFERROR(ROUND(E3741/O3741,2),0)</f>
        <v>100.63</v>
      </c>
      <c r="T3741" s="11" t="s">
        <v>8308</v>
      </c>
      <c r="U3741" t="s">
        <v>8309</v>
      </c>
    </row>
    <row r="3742" spans="1:21" ht="43.2" x14ac:dyDescent="0.3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5">
        <f t="shared" si="116"/>
        <v>41863.079143518517</v>
      </c>
      <c r="K3742">
        <v>1405217355</v>
      </c>
      <c r="L3742" s="15">
        <f>(((K3742/60)/60)/24)+DATE(1970,1,1)</f>
        <v>41833.089756944442</v>
      </c>
      <c r="M3742" s="10">
        <f t="shared" si="117"/>
        <v>2014</v>
      </c>
      <c r="N3742" t="b">
        <v>0</v>
      </c>
      <c r="O3742">
        <v>14</v>
      </c>
      <c r="P3742" t="b">
        <v>0</v>
      </c>
      <c r="Q3742" t="s">
        <v>8269</v>
      </c>
      <c r="R3742">
        <f>ROUND(E3742/D3742*100,0)</f>
        <v>18</v>
      </c>
      <c r="S3742">
        <f>IFERROR(ROUND(E3742/O3742,2),0)</f>
        <v>25.57</v>
      </c>
      <c r="T3742" s="11" t="s">
        <v>8308</v>
      </c>
      <c r="U3742" t="s">
        <v>8309</v>
      </c>
    </row>
    <row r="3743" spans="1:21" ht="43.2" x14ac:dyDescent="0.3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5">
        <f t="shared" si="116"/>
        <v>42355.920717592591</v>
      </c>
      <c r="K3743">
        <v>1447797950</v>
      </c>
      <c r="L3743" s="15">
        <f>(((K3743/60)/60)/24)+DATE(1970,1,1)</f>
        <v>42325.920717592591</v>
      </c>
      <c r="M3743" s="10">
        <f t="shared" si="117"/>
        <v>2015</v>
      </c>
      <c r="N3743" t="b">
        <v>0</v>
      </c>
      <c r="O3743">
        <v>0</v>
      </c>
      <c r="P3743" t="b">
        <v>0</v>
      </c>
      <c r="Q3743" t="s">
        <v>8269</v>
      </c>
      <c r="R3743">
        <f>ROUND(E3743/D3743*100,0)</f>
        <v>0</v>
      </c>
      <c r="S3743">
        <f>IFERROR(ROUND(E3743/O3743,2),0)</f>
        <v>0</v>
      </c>
      <c r="T3743" s="11" t="s">
        <v>8308</v>
      </c>
      <c r="U3743" t="s">
        <v>8309</v>
      </c>
    </row>
    <row r="3744" spans="1:21" ht="43.2" x14ac:dyDescent="0.3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5">
        <f t="shared" si="116"/>
        <v>41888.214629629627</v>
      </c>
      <c r="K3744">
        <v>1407388144</v>
      </c>
      <c r="L3744" s="15">
        <f>(((K3744/60)/60)/24)+DATE(1970,1,1)</f>
        <v>41858.214629629627</v>
      </c>
      <c r="M3744" s="10">
        <f t="shared" si="117"/>
        <v>2014</v>
      </c>
      <c r="N3744" t="b">
        <v>0</v>
      </c>
      <c r="O3744">
        <v>4</v>
      </c>
      <c r="P3744" t="b">
        <v>0</v>
      </c>
      <c r="Q3744" t="s">
        <v>8269</v>
      </c>
      <c r="R3744">
        <f>ROUND(E3744/D3744*100,0)</f>
        <v>2</v>
      </c>
      <c r="S3744">
        <f>IFERROR(ROUND(E3744/O3744,2),0)</f>
        <v>25</v>
      </c>
      <c r="T3744" s="11" t="s">
        <v>8308</v>
      </c>
      <c r="U3744" t="s">
        <v>8309</v>
      </c>
    </row>
    <row r="3745" spans="1:21" ht="28.8" x14ac:dyDescent="0.3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5">
        <f t="shared" si="116"/>
        <v>41823.710231481484</v>
      </c>
      <c r="K3745">
        <v>1401814964</v>
      </c>
      <c r="L3745" s="15">
        <f>(((K3745/60)/60)/24)+DATE(1970,1,1)</f>
        <v>41793.710231481484</v>
      </c>
      <c r="M3745" s="10">
        <f t="shared" si="117"/>
        <v>2014</v>
      </c>
      <c r="N3745" t="b">
        <v>0</v>
      </c>
      <c r="O3745">
        <v>0</v>
      </c>
      <c r="P3745" t="b">
        <v>0</v>
      </c>
      <c r="Q3745" t="s">
        <v>8269</v>
      </c>
      <c r="R3745">
        <f>ROUND(E3745/D3745*100,0)</f>
        <v>0</v>
      </c>
      <c r="S3745">
        <f>IFERROR(ROUND(E3745/O3745,2),0)</f>
        <v>0</v>
      </c>
      <c r="T3745" s="11" t="s">
        <v>8308</v>
      </c>
      <c r="U3745" t="s">
        <v>8309</v>
      </c>
    </row>
    <row r="3746" spans="1:21" ht="57.6" x14ac:dyDescent="0.3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5">
        <f t="shared" si="116"/>
        <v>41825.165972222225</v>
      </c>
      <c r="K3746">
        <v>1401823952</v>
      </c>
      <c r="L3746" s="15">
        <f>(((K3746/60)/60)/24)+DATE(1970,1,1)</f>
        <v>41793.814259259263</v>
      </c>
      <c r="M3746" s="10">
        <f t="shared" si="117"/>
        <v>2014</v>
      </c>
      <c r="N3746" t="b">
        <v>0</v>
      </c>
      <c r="O3746">
        <v>0</v>
      </c>
      <c r="P3746" t="b">
        <v>0</v>
      </c>
      <c r="Q3746" t="s">
        <v>8269</v>
      </c>
      <c r="R3746">
        <f>ROUND(E3746/D3746*100,0)</f>
        <v>0</v>
      </c>
      <c r="S3746">
        <f>IFERROR(ROUND(E3746/O3746,2),0)</f>
        <v>0</v>
      </c>
      <c r="T3746" s="11" t="s">
        <v>8308</v>
      </c>
      <c r="U3746" t="s">
        <v>8309</v>
      </c>
    </row>
    <row r="3747" spans="1:21" ht="43.2" x14ac:dyDescent="0.3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5">
        <f t="shared" si="116"/>
        <v>41861.697939814818</v>
      </c>
      <c r="K3747">
        <v>1405097102</v>
      </c>
      <c r="L3747" s="15">
        <f>(((K3747/60)/60)/24)+DATE(1970,1,1)</f>
        <v>41831.697939814818</v>
      </c>
      <c r="M3747" s="10">
        <f t="shared" si="117"/>
        <v>2014</v>
      </c>
      <c r="N3747" t="b">
        <v>0</v>
      </c>
      <c r="O3747">
        <v>1</v>
      </c>
      <c r="P3747" t="b">
        <v>0</v>
      </c>
      <c r="Q3747" t="s">
        <v>8269</v>
      </c>
      <c r="R3747">
        <f>ROUND(E3747/D3747*100,0)</f>
        <v>10</v>
      </c>
      <c r="S3747">
        <f>IFERROR(ROUND(E3747/O3747,2),0)</f>
        <v>10</v>
      </c>
      <c r="T3747" s="11" t="s">
        <v>8308</v>
      </c>
      <c r="U3747" t="s">
        <v>8309</v>
      </c>
    </row>
    <row r="3748" spans="1:21" x14ac:dyDescent="0.3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5">
        <f t="shared" si="116"/>
        <v>42651.389340277776</v>
      </c>
      <c r="K3748">
        <v>1473326439</v>
      </c>
      <c r="L3748" s="15">
        <f>(((K3748/60)/60)/24)+DATE(1970,1,1)</f>
        <v>42621.389340277776</v>
      </c>
      <c r="M3748" s="10">
        <f t="shared" si="117"/>
        <v>2016</v>
      </c>
      <c r="N3748" t="b">
        <v>0</v>
      </c>
      <c r="O3748">
        <v>1</v>
      </c>
      <c r="P3748" t="b">
        <v>0</v>
      </c>
      <c r="Q3748" t="s">
        <v>8269</v>
      </c>
      <c r="R3748">
        <f>ROUND(E3748/D3748*100,0)</f>
        <v>2</v>
      </c>
      <c r="S3748">
        <f>IFERROR(ROUND(E3748/O3748,2),0)</f>
        <v>202</v>
      </c>
      <c r="T3748" s="11" t="s">
        <v>8308</v>
      </c>
      <c r="U3748" t="s">
        <v>8309</v>
      </c>
    </row>
    <row r="3749" spans="1:21" ht="28.8" x14ac:dyDescent="0.3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5">
        <f t="shared" si="116"/>
        <v>42190.957638888889</v>
      </c>
      <c r="K3749">
        <v>1433833896</v>
      </c>
      <c r="L3749" s="15">
        <f>(((K3749/60)/60)/24)+DATE(1970,1,1)</f>
        <v>42164.299722222218</v>
      </c>
      <c r="M3749" s="10">
        <f t="shared" si="117"/>
        <v>2015</v>
      </c>
      <c r="N3749" t="b">
        <v>0</v>
      </c>
      <c r="O3749">
        <v>1</v>
      </c>
      <c r="P3749" t="b">
        <v>0</v>
      </c>
      <c r="Q3749" t="s">
        <v>8269</v>
      </c>
      <c r="R3749">
        <f>ROUND(E3749/D3749*100,0)</f>
        <v>1</v>
      </c>
      <c r="S3749">
        <f>IFERROR(ROUND(E3749/O3749,2),0)</f>
        <v>25</v>
      </c>
      <c r="T3749" s="11" t="s">
        <v>8308</v>
      </c>
      <c r="U3749" t="s">
        <v>8309</v>
      </c>
    </row>
    <row r="3750" spans="1:21" ht="43.2" x14ac:dyDescent="0.3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5">
        <f t="shared" si="116"/>
        <v>42416.249305555553</v>
      </c>
      <c r="K3750">
        <v>1453827436</v>
      </c>
      <c r="L3750" s="15">
        <f>(((K3750/60)/60)/24)+DATE(1970,1,1)</f>
        <v>42395.706435185188</v>
      </c>
      <c r="M3750" s="10">
        <f t="shared" si="117"/>
        <v>2016</v>
      </c>
      <c r="N3750" t="b">
        <v>0</v>
      </c>
      <c r="O3750">
        <v>52</v>
      </c>
      <c r="P3750" t="b">
        <v>1</v>
      </c>
      <c r="Q3750" t="s">
        <v>8303</v>
      </c>
      <c r="R3750">
        <f>ROUND(E3750/D3750*100,0)</f>
        <v>104</v>
      </c>
      <c r="S3750">
        <f>IFERROR(ROUND(E3750/O3750,2),0)</f>
        <v>99.54</v>
      </c>
      <c r="T3750" s="11" t="s">
        <v>8308</v>
      </c>
      <c r="U3750" t="s">
        <v>8311</v>
      </c>
    </row>
    <row r="3751" spans="1:21" ht="43.2" x14ac:dyDescent="0.3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5">
        <f t="shared" si="116"/>
        <v>42489.165972222225</v>
      </c>
      <c r="K3751">
        <v>1459220588</v>
      </c>
      <c r="L3751" s="15">
        <f>(((K3751/60)/60)/24)+DATE(1970,1,1)</f>
        <v>42458.127175925925</v>
      </c>
      <c r="M3751" s="10">
        <f t="shared" si="117"/>
        <v>2016</v>
      </c>
      <c r="N3751" t="b">
        <v>0</v>
      </c>
      <c r="O3751">
        <v>7</v>
      </c>
      <c r="P3751" t="b">
        <v>1</v>
      </c>
      <c r="Q3751" t="s">
        <v>8303</v>
      </c>
      <c r="R3751">
        <f>ROUND(E3751/D3751*100,0)</f>
        <v>105</v>
      </c>
      <c r="S3751">
        <f>IFERROR(ROUND(E3751/O3751,2),0)</f>
        <v>75</v>
      </c>
      <c r="T3751" s="11" t="s">
        <v>8308</v>
      </c>
      <c r="U3751" t="s">
        <v>8311</v>
      </c>
    </row>
    <row r="3752" spans="1:21" ht="86.4" x14ac:dyDescent="0.3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5">
        <f t="shared" si="116"/>
        <v>42045.332638888889</v>
      </c>
      <c r="K3752">
        <v>1421105608</v>
      </c>
      <c r="L3752" s="15">
        <f>(((K3752/60)/60)/24)+DATE(1970,1,1)</f>
        <v>42016.981574074074</v>
      </c>
      <c r="M3752" s="10">
        <f t="shared" si="117"/>
        <v>2015</v>
      </c>
      <c r="N3752" t="b">
        <v>0</v>
      </c>
      <c r="O3752">
        <v>28</v>
      </c>
      <c r="P3752" t="b">
        <v>1</v>
      </c>
      <c r="Q3752" t="s">
        <v>8303</v>
      </c>
      <c r="R3752">
        <f>ROUND(E3752/D3752*100,0)</f>
        <v>100</v>
      </c>
      <c r="S3752">
        <f>IFERROR(ROUND(E3752/O3752,2),0)</f>
        <v>215.25</v>
      </c>
      <c r="T3752" s="11" t="s">
        <v>8308</v>
      </c>
      <c r="U3752" t="s">
        <v>8311</v>
      </c>
    </row>
    <row r="3753" spans="1:21" ht="43.2" x14ac:dyDescent="0.3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5">
        <f t="shared" si="116"/>
        <v>42462.993900462956</v>
      </c>
      <c r="K3753">
        <v>1454460673</v>
      </c>
      <c r="L3753" s="15">
        <f>(((K3753/60)/60)/24)+DATE(1970,1,1)</f>
        <v>42403.035567129627</v>
      </c>
      <c r="M3753" s="10">
        <f t="shared" si="117"/>
        <v>2016</v>
      </c>
      <c r="N3753" t="b">
        <v>0</v>
      </c>
      <c r="O3753">
        <v>11</v>
      </c>
      <c r="P3753" t="b">
        <v>1</v>
      </c>
      <c r="Q3753" t="s">
        <v>8303</v>
      </c>
      <c r="R3753">
        <f>ROUND(E3753/D3753*100,0)</f>
        <v>133</v>
      </c>
      <c r="S3753">
        <f>IFERROR(ROUND(E3753/O3753,2),0)</f>
        <v>120.55</v>
      </c>
      <c r="T3753" s="11" t="s">
        <v>8308</v>
      </c>
      <c r="U3753" t="s">
        <v>8311</v>
      </c>
    </row>
    <row r="3754" spans="1:21" ht="57.6" x14ac:dyDescent="0.3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5">
        <f t="shared" si="116"/>
        <v>42659.875</v>
      </c>
      <c r="K3754">
        <v>1473189335</v>
      </c>
      <c r="L3754" s="15">
        <f>(((K3754/60)/60)/24)+DATE(1970,1,1)</f>
        <v>42619.802488425921</v>
      </c>
      <c r="M3754" s="10">
        <f t="shared" si="117"/>
        <v>2016</v>
      </c>
      <c r="N3754" t="b">
        <v>0</v>
      </c>
      <c r="O3754">
        <v>15</v>
      </c>
      <c r="P3754" t="b">
        <v>1</v>
      </c>
      <c r="Q3754" t="s">
        <v>8303</v>
      </c>
      <c r="R3754">
        <f>ROUND(E3754/D3754*100,0)</f>
        <v>113</v>
      </c>
      <c r="S3754">
        <f>IFERROR(ROUND(E3754/O3754,2),0)</f>
        <v>37.67</v>
      </c>
      <c r="T3754" s="11" t="s">
        <v>8308</v>
      </c>
      <c r="U3754" t="s">
        <v>8311</v>
      </c>
    </row>
    <row r="3755" spans="1:21" ht="43.2" x14ac:dyDescent="0.3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5">
        <f t="shared" si="116"/>
        <v>42158</v>
      </c>
      <c r="K3755">
        <v>1430768800</v>
      </c>
      <c r="L3755" s="15">
        <f>(((K3755/60)/60)/24)+DATE(1970,1,1)</f>
        <v>42128.824074074073</v>
      </c>
      <c r="M3755" s="10">
        <f t="shared" si="117"/>
        <v>2015</v>
      </c>
      <c r="N3755" t="b">
        <v>0</v>
      </c>
      <c r="O3755">
        <v>30</v>
      </c>
      <c r="P3755" t="b">
        <v>1</v>
      </c>
      <c r="Q3755" t="s">
        <v>8303</v>
      </c>
      <c r="R3755">
        <f>ROUND(E3755/D3755*100,0)</f>
        <v>103</v>
      </c>
      <c r="S3755">
        <f>IFERROR(ROUND(E3755/O3755,2),0)</f>
        <v>172.23</v>
      </c>
      <c r="T3755" s="11" t="s">
        <v>8308</v>
      </c>
      <c r="U3755" t="s">
        <v>8311</v>
      </c>
    </row>
    <row r="3756" spans="1:21" ht="43.2" x14ac:dyDescent="0.3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5">
        <f t="shared" si="116"/>
        <v>41846.207638888889</v>
      </c>
      <c r="K3756">
        <v>1403125737</v>
      </c>
      <c r="L3756" s="15">
        <f>(((K3756/60)/60)/24)+DATE(1970,1,1)</f>
        <v>41808.881215277775</v>
      </c>
      <c r="M3756" s="10">
        <f t="shared" si="117"/>
        <v>2014</v>
      </c>
      <c r="N3756" t="b">
        <v>0</v>
      </c>
      <c r="O3756">
        <v>27</v>
      </c>
      <c r="P3756" t="b">
        <v>1</v>
      </c>
      <c r="Q3756" t="s">
        <v>8303</v>
      </c>
      <c r="R3756">
        <f>ROUND(E3756/D3756*100,0)</f>
        <v>120</v>
      </c>
      <c r="S3756">
        <f>IFERROR(ROUND(E3756/O3756,2),0)</f>
        <v>111.11</v>
      </c>
      <c r="T3756" s="11" t="s">
        <v>8308</v>
      </c>
      <c r="U3756" t="s">
        <v>8311</v>
      </c>
    </row>
    <row r="3757" spans="1:21" ht="43.2" x14ac:dyDescent="0.3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5">
        <f t="shared" si="116"/>
        <v>42475.866979166662</v>
      </c>
      <c r="K3757">
        <v>1458161307</v>
      </c>
      <c r="L3757" s="15">
        <f>(((K3757/60)/60)/24)+DATE(1970,1,1)</f>
        <v>42445.866979166662</v>
      </c>
      <c r="M3757" s="10">
        <f t="shared" si="117"/>
        <v>2016</v>
      </c>
      <c r="N3757" t="b">
        <v>0</v>
      </c>
      <c r="O3757">
        <v>28</v>
      </c>
      <c r="P3757" t="b">
        <v>1</v>
      </c>
      <c r="Q3757" t="s">
        <v>8303</v>
      </c>
      <c r="R3757">
        <f>ROUND(E3757/D3757*100,0)</f>
        <v>130</v>
      </c>
      <c r="S3757">
        <f>IFERROR(ROUND(E3757/O3757,2),0)</f>
        <v>25.46</v>
      </c>
      <c r="T3757" s="11" t="s">
        <v>8308</v>
      </c>
      <c r="U3757" t="s">
        <v>8311</v>
      </c>
    </row>
    <row r="3758" spans="1:21" ht="43.2" x14ac:dyDescent="0.3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5">
        <f t="shared" si="116"/>
        <v>41801.814791666664</v>
      </c>
      <c r="K3758">
        <v>1399923198</v>
      </c>
      <c r="L3758" s="15">
        <f>(((K3758/60)/60)/24)+DATE(1970,1,1)</f>
        <v>41771.814791666664</v>
      </c>
      <c r="M3758" s="10">
        <f t="shared" si="117"/>
        <v>2014</v>
      </c>
      <c r="N3758" t="b">
        <v>0</v>
      </c>
      <c r="O3758">
        <v>17</v>
      </c>
      <c r="P3758" t="b">
        <v>1</v>
      </c>
      <c r="Q3758" t="s">
        <v>8303</v>
      </c>
      <c r="R3758">
        <f>ROUND(E3758/D3758*100,0)</f>
        <v>101</v>
      </c>
      <c r="S3758">
        <f>IFERROR(ROUND(E3758/O3758,2),0)</f>
        <v>267.64999999999998</v>
      </c>
      <c r="T3758" s="11" t="s">
        <v>8308</v>
      </c>
      <c r="U3758" t="s">
        <v>8311</v>
      </c>
    </row>
    <row r="3759" spans="1:21" ht="43.2" x14ac:dyDescent="0.3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5">
        <f t="shared" si="116"/>
        <v>41974.850868055553</v>
      </c>
      <c r="K3759">
        <v>1415737515</v>
      </c>
      <c r="L3759" s="15">
        <f>(((K3759/60)/60)/24)+DATE(1970,1,1)</f>
        <v>41954.850868055553</v>
      </c>
      <c r="M3759" s="10">
        <f t="shared" si="117"/>
        <v>2014</v>
      </c>
      <c r="N3759" t="b">
        <v>0</v>
      </c>
      <c r="O3759">
        <v>50</v>
      </c>
      <c r="P3759" t="b">
        <v>1</v>
      </c>
      <c r="Q3759" t="s">
        <v>8303</v>
      </c>
      <c r="R3759">
        <f>ROUND(E3759/D3759*100,0)</f>
        <v>109</v>
      </c>
      <c r="S3759">
        <f>IFERROR(ROUND(E3759/O3759,2),0)</f>
        <v>75.959999999999994</v>
      </c>
      <c r="T3759" s="11" t="s">
        <v>8308</v>
      </c>
      <c r="U3759" t="s">
        <v>8311</v>
      </c>
    </row>
    <row r="3760" spans="1:21" ht="28.8" x14ac:dyDescent="0.3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5">
        <f t="shared" si="116"/>
        <v>41778.208333333336</v>
      </c>
      <c r="K3760">
        <v>1397819938</v>
      </c>
      <c r="L3760" s="15">
        <f>(((K3760/60)/60)/24)+DATE(1970,1,1)</f>
        <v>41747.471504629626</v>
      </c>
      <c r="M3760" s="10">
        <f t="shared" si="117"/>
        <v>2014</v>
      </c>
      <c r="N3760" t="b">
        <v>0</v>
      </c>
      <c r="O3760">
        <v>26</v>
      </c>
      <c r="P3760" t="b">
        <v>1</v>
      </c>
      <c r="Q3760" t="s">
        <v>8303</v>
      </c>
      <c r="R3760">
        <f>ROUND(E3760/D3760*100,0)</f>
        <v>102</v>
      </c>
      <c r="S3760">
        <f>IFERROR(ROUND(E3760/O3760,2),0)</f>
        <v>59.04</v>
      </c>
      <c r="T3760" s="11" t="s">
        <v>8308</v>
      </c>
      <c r="U3760" t="s">
        <v>8311</v>
      </c>
    </row>
    <row r="3761" spans="1:21" ht="28.8" x14ac:dyDescent="0.3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5">
        <f t="shared" si="116"/>
        <v>42242.108252314814</v>
      </c>
      <c r="K3761">
        <v>1435372553</v>
      </c>
      <c r="L3761" s="15">
        <f>(((K3761/60)/60)/24)+DATE(1970,1,1)</f>
        <v>42182.108252314814</v>
      </c>
      <c r="M3761" s="10">
        <f t="shared" si="117"/>
        <v>2015</v>
      </c>
      <c r="N3761" t="b">
        <v>0</v>
      </c>
      <c r="O3761">
        <v>88</v>
      </c>
      <c r="P3761" t="b">
        <v>1</v>
      </c>
      <c r="Q3761" t="s">
        <v>8303</v>
      </c>
      <c r="R3761">
        <f>ROUND(E3761/D3761*100,0)</f>
        <v>110</v>
      </c>
      <c r="S3761">
        <f>IFERROR(ROUND(E3761/O3761,2),0)</f>
        <v>50.11</v>
      </c>
      <c r="T3761" s="11" t="s">
        <v>8308</v>
      </c>
      <c r="U3761" t="s">
        <v>8311</v>
      </c>
    </row>
    <row r="3762" spans="1:21" ht="43.2" x14ac:dyDescent="0.3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5">
        <f t="shared" si="116"/>
        <v>41764.525300925925</v>
      </c>
      <c r="K3762">
        <v>1397133386</v>
      </c>
      <c r="L3762" s="15">
        <f>(((K3762/60)/60)/24)+DATE(1970,1,1)</f>
        <v>41739.525300925925</v>
      </c>
      <c r="M3762" s="10">
        <f t="shared" si="117"/>
        <v>2014</v>
      </c>
      <c r="N3762" t="b">
        <v>0</v>
      </c>
      <c r="O3762">
        <v>91</v>
      </c>
      <c r="P3762" t="b">
        <v>1</v>
      </c>
      <c r="Q3762" t="s">
        <v>8303</v>
      </c>
      <c r="R3762">
        <f>ROUND(E3762/D3762*100,0)</f>
        <v>101</v>
      </c>
      <c r="S3762">
        <f>IFERROR(ROUND(E3762/O3762,2),0)</f>
        <v>55.5</v>
      </c>
      <c r="T3762" s="11" t="s">
        <v>8308</v>
      </c>
      <c r="U3762" t="s">
        <v>8311</v>
      </c>
    </row>
    <row r="3763" spans="1:21" ht="57.6" x14ac:dyDescent="0.3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5">
        <f t="shared" si="116"/>
        <v>42226.958333333328</v>
      </c>
      <c r="K3763">
        <v>1434625937</v>
      </c>
      <c r="L3763" s="15">
        <f>(((K3763/60)/60)/24)+DATE(1970,1,1)</f>
        <v>42173.466863425929</v>
      </c>
      <c r="M3763" s="10">
        <f t="shared" si="117"/>
        <v>2015</v>
      </c>
      <c r="N3763" t="b">
        <v>0</v>
      </c>
      <c r="O3763">
        <v>3</v>
      </c>
      <c r="P3763" t="b">
        <v>1</v>
      </c>
      <c r="Q3763" t="s">
        <v>8303</v>
      </c>
      <c r="R3763">
        <f>ROUND(E3763/D3763*100,0)</f>
        <v>100</v>
      </c>
      <c r="S3763">
        <f>IFERROR(ROUND(E3763/O3763,2),0)</f>
        <v>166.67</v>
      </c>
      <c r="T3763" s="11" t="s">
        <v>8308</v>
      </c>
      <c r="U3763" t="s">
        <v>8311</v>
      </c>
    </row>
    <row r="3764" spans="1:21" ht="43.2" x14ac:dyDescent="0.3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5">
        <f t="shared" si="116"/>
        <v>42218.813530092593</v>
      </c>
      <c r="K3764">
        <v>1436383889</v>
      </c>
      <c r="L3764" s="15">
        <f>(((K3764/60)/60)/24)+DATE(1970,1,1)</f>
        <v>42193.813530092593</v>
      </c>
      <c r="M3764" s="10">
        <f t="shared" si="117"/>
        <v>2015</v>
      </c>
      <c r="N3764" t="b">
        <v>0</v>
      </c>
      <c r="O3764">
        <v>28</v>
      </c>
      <c r="P3764" t="b">
        <v>1</v>
      </c>
      <c r="Q3764" t="s">
        <v>8303</v>
      </c>
      <c r="R3764">
        <f>ROUND(E3764/D3764*100,0)</f>
        <v>106</v>
      </c>
      <c r="S3764">
        <f>IFERROR(ROUND(E3764/O3764,2),0)</f>
        <v>47.43</v>
      </c>
      <c r="T3764" s="11" t="s">
        <v>8308</v>
      </c>
      <c r="U3764" t="s">
        <v>8311</v>
      </c>
    </row>
    <row r="3765" spans="1:21" ht="28.8" x14ac:dyDescent="0.3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5">
        <f t="shared" si="116"/>
        <v>42095.708634259259</v>
      </c>
      <c r="K3765">
        <v>1425319226</v>
      </c>
      <c r="L3765" s="15">
        <f>(((K3765/60)/60)/24)+DATE(1970,1,1)</f>
        <v>42065.750300925924</v>
      </c>
      <c r="M3765" s="10">
        <f t="shared" si="117"/>
        <v>2015</v>
      </c>
      <c r="N3765" t="b">
        <v>0</v>
      </c>
      <c r="O3765">
        <v>77</v>
      </c>
      <c r="P3765" t="b">
        <v>1</v>
      </c>
      <c r="Q3765" t="s">
        <v>8303</v>
      </c>
      <c r="R3765">
        <f>ROUND(E3765/D3765*100,0)</f>
        <v>100</v>
      </c>
      <c r="S3765">
        <f>IFERROR(ROUND(E3765/O3765,2),0)</f>
        <v>64.94</v>
      </c>
      <c r="T3765" s="11" t="s">
        <v>8308</v>
      </c>
      <c r="U3765" t="s">
        <v>8311</v>
      </c>
    </row>
    <row r="3766" spans="1:21" ht="43.2" x14ac:dyDescent="0.3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5">
        <f t="shared" si="116"/>
        <v>42519.024999999994</v>
      </c>
      <c r="K3766">
        <v>1462824832</v>
      </c>
      <c r="L3766" s="15">
        <f>(((K3766/60)/60)/24)+DATE(1970,1,1)</f>
        <v>42499.842962962968</v>
      </c>
      <c r="M3766" s="10">
        <f t="shared" si="117"/>
        <v>2016</v>
      </c>
      <c r="N3766" t="b">
        <v>0</v>
      </c>
      <c r="O3766">
        <v>27</v>
      </c>
      <c r="P3766" t="b">
        <v>1</v>
      </c>
      <c r="Q3766" t="s">
        <v>8303</v>
      </c>
      <c r="R3766">
        <f>ROUND(E3766/D3766*100,0)</f>
        <v>100</v>
      </c>
      <c r="S3766">
        <f>IFERROR(ROUND(E3766/O3766,2),0)</f>
        <v>55.56</v>
      </c>
      <c r="T3766" s="11" t="s">
        <v>8308</v>
      </c>
      <c r="U3766" t="s">
        <v>8311</v>
      </c>
    </row>
    <row r="3767" spans="1:21" ht="43.2" x14ac:dyDescent="0.3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5">
        <f t="shared" si="116"/>
        <v>41850.776412037041</v>
      </c>
      <c r="K3767">
        <v>1404153482</v>
      </c>
      <c r="L3767" s="15">
        <f>(((K3767/60)/60)/24)+DATE(1970,1,1)</f>
        <v>41820.776412037041</v>
      </c>
      <c r="M3767" s="10">
        <f t="shared" si="117"/>
        <v>2014</v>
      </c>
      <c r="N3767" t="b">
        <v>0</v>
      </c>
      <c r="O3767">
        <v>107</v>
      </c>
      <c r="P3767" t="b">
        <v>1</v>
      </c>
      <c r="Q3767" t="s">
        <v>8303</v>
      </c>
      <c r="R3767">
        <f>ROUND(E3767/D3767*100,0)</f>
        <v>113</v>
      </c>
      <c r="S3767">
        <f>IFERROR(ROUND(E3767/O3767,2),0)</f>
        <v>74.22</v>
      </c>
      <c r="T3767" s="11" t="s">
        <v>8308</v>
      </c>
      <c r="U3767" t="s">
        <v>8311</v>
      </c>
    </row>
    <row r="3768" spans="1:21" ht="43.2" x14ac:dyDescent="0.3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5">
        <f t="shared" si="116"/>
        <v>41823.167187500003</v>
      </c>
      <c r="K3768">
        <v>1401336045</v>
      </c>
      <c r="L3768" s="15">
        <f>(((K3768/60)/60)/24)+DATE(1970,1,1)</f>
        <v>41788.167187500003</v>
      </c>
      <c r="M3768" s="10">
        <f t="shared" si="117"/>
        <v>2014</v>
      </c>
      <c r="N3768" t="b">
        <v>0</v>
      </c>
      <c r="O3768">
        <v>96</v>
      </c>
      <c r="P3768" t="b">
        <v>1</v>
      </c>
      <c r="Q3768" t="s">
        <v>8303</v>
      </c>
      <c r="R3768">
        <f>ROUND(E3768/D3768*100,0)</f>
        <v>103</v>
      </c>
      <c r="S3768">
        <f>IFERROR(ROUND(E3768/O3768,2),0)</f>
        <v>106.93</v>
      </c>
      <c r="T3768" s="11" t="s">
        <v>8308</v>
      </c>
      <c r="U3768" t="s">
        <v>8311</v>
      </c>
    </row>
    <row r="3769" spans="1:21" ht="43.2" x14ac:dyDescent="0.3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5">
        <f t="shared" si="116"/>
        <v>42064.207638888889</v>
      </c>
      <c r="K3769">
        <v>1423960097</v>
      </c>
      <c r="L3769" s="15">
        <f>(((K3769/60)/60)/24)+DATE(1970,1,1)</f>
        <v>42050.019641203704</v>
      </c>
      <c r="M3769" s="10">
        <f t="shared" si="117"/>
        <v>2015</v>
      </c>
      <c r="N3769" t="b">
        <v>0</v>
      </c>
      <c r="O3769">
        <v>56</v>
      </c>
      <c r="P3769" t="b">
        <v>1</v>
      </c>
      <c r="Q3769" t="s">
        <v>8303</v>
      </c>
      <c r="R3769">
        <f>ROUND(E3769/D3769*100,0)</f>
        <v>117</v>
      </c>
      <c r="S3769">
        <f>IFERROR(ROUND(E3769/O3769,2),0)</f>
        <v>41.7</v>
      </c>
      <c r="T3769" s="11" t="s">
        <v>8308</v>
      </c>
      <c r="U3769" t="s">
        <v>8311</v>
      </c>
    </row>
    <row r="3770" spans="1:21" ht="43.2" x14ac:dyDescent="0.3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5">
        <f t="shared" si="116"/>
        <v>41802.727893518517</v>
      </c>
      <c r="K3770">
        <v>1400002090</v>
      </c>
      <c r="L3770" s="15">
        <f>(((K3770/60)/60)/24)+DATE(1970,1,1)</f>
        <v>41772.727893518517</v>
      </c>
      <c r="M3770" s="10">
        <f t="shared" si="117"/>
        <v>2014</v>
      </c>
      <c r="N3770" t="b">
        <v>0</v>
      </c>
      <c r="O3770">
        <v>58</v>
      </c>
      <c r="P3770" t="b">
        <v>1</v>
      </c>
      <c r="Q3770" t="s">
        <v>8303</v>
      </c>
      <c r="R3770">
        <f>ROUND(E3770/D3770*100,0)</f>
        <v>108</v>
      </c>
      <c r="S3770">
        <f>IFERROR(ROUND(E3770/O3770,2),0)</f>
        <v>74.239999999999995</v>
      </c>
      <c r="T3770" s="11" t="s">
        <v>8308</v>
      </c>
      <c r="U3770" t="s">
        <v>8311</v>
      </c>
    </row>
    <row r="3771" spans="1:21" ht="43.2" x14ac:dyDescent="0.3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5">
        <f t="shared" si="116"/>
        <v>42475.598136574074</v>
      </c>
      <c r="K3771">
        <v>1458138079</v>
      </c>
      <c r="L3771" s="15">
        <f>(((K3771/60)/60)/24)+DATE(1970,1,1)</f>
        <v>42445.598136574074</v>
      </c>
      <c r="M3771" s="10">
        <f t="shared" si="117"/>
        <v>2016</v>
      </c>
      <c r="N3771" t="b">
        <v>0</v>
      </c>
      <c r="O3771">
        <v>15</v>
      </c>
      <c r="P3771" t="b">
        <v>1</v>
      </c>
      <c r="Q3771" t="s">
        <v>8303</v>
      </c>
      <c r="R3771">
        <f>ROUND(E3771/D3771*100,0)</f>
        <v>100</v>
      </c>
      <c r="S3771">
        <f>IFERROR(ROUND(E3771/O3771,2),0)</f>
        <v>73.33</v>
      </c>
      <c r="T3771" s="11" t="s">
        <v>8308</v>
      </c>
      <c r="U3771" t="s">
        <v>8311</v>
      </c>
    </row>
    <row r="3772" spans="1:21" ht="43.2" x14ac:dyDescent="0.3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5">
        <f t="shared" si="116"/>
        <v>42168.930671296301</v>
      </c>
      <c r="K3772">
        <v>1431642010</v>
      </c>
      <c r="L3772" s="15">
        <f>(((K3772/60)/60)/24)+DATE(1970,1,1)</f>
        <v>42138.930671296301</v>
      </c>
      <c r="M3772" s="10">
        <f t="shared" si="117"/>
        <v>2015</v>
      </c>
      <c r="N3772" t="b">
        <v>0</v>
      </c>
      <c r="O3772">
        <v>20</v>
      </c>
      <c r="P3772" t="b">
        <v>1</v>
      </c>
      <c r="Q3772" t="s">
        <v>8303</v>
      </c>
      <c r="R3772">
        <f>ROUND(E3772/D3772*100,0)</f>
        <v>100</v>
      </c>
      <c r="S3772">
        <f>IFERROR(ROUND(E3772/O3772,2),0)</f>
        <v>100</v>
      </c>
      <c r="T3772" s="11" t="s">
        <v>8308</v>
      </c>
      <c r="U3772" t="s">
        <v>8311</v>
      </c>
    </row>
    <row r="3773" spans="1:21" ht="28.8" x14ac:dyDescent="0.3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5">
        <f t="shared" si="116"/>
        <v>42508</v>
      </c>
      <c r="K3773">
        <v>1462307652</v>
      </c>
      <c r="L3773" s="15">
        <f>(((K3773/60)/60)/24)+DATE(1970,1,1)</f>
        <v>42493.857083333336</v>
      </c>
      <c r="M3773" s="10">
        <f t="shared" si="117"/>
        <v>2016</v>
      </c>
      <c r="N3773" t="b">
        <v>0</v>
      </c>
      <c r="O3773">
        <v>38</v>
      </c>
      <c r="P3773" t="b">
        <v>1</v>
      </c>
      <c r="Q3773" t="s">
        <v>8303</v>
      </c>
      <c r="R3773">
        <f>ROUND(E3773/D3773*100,0)</f>
        <v>146</v>
      </c>
      <c r="S3773">
        <f>IFERROR(ROUND(E3773/O3773,2),0)</f>
        <v>38.42</v>
      </c>
      <c r="T3773" s="11" t="s">
        <v>8308</v>
      </c>
      <c r="U3773" t="s">
        <v>8311</v>
      </c>
    </row>
    <row r="3774" spans="1:21" ht="43.2" x14ac:dyDescent="0.3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5">
        <f t="shared" si="116"/>
        <v>42703.25</v>
      </c>
      <c r="K3774">
        <v>1478616506</v>
      </c>
      <c r="L3774" s="15">
        <f>(((K3774/60)/60)/24)+DATE(1970,1,1)</f>
        <v>42682.616967592592</v>
      </c>
      <c r="M3774" s="10">
        <f t="shared" si="117"/>
        <v>2016</v>
      </c>
      <c r="N3774" t="b">
        <v>0</v>
      </c>
      <c r="O3774">
        <v>33</v>
      </c>
      <c r="P3774" t="b">
        <v>1</v>
      </c>
      <c r="Q3774" t="s">
        <v>8303</v>
      </c>
      <c r="R3774">
        <f>ROUND(E3774/D3774*100,0)</f>
        <v>110</v>
      </c>
      <c r="S3774">
        <f>IFERROR(ROUND(E3774/O3774,2),0)</f>
        <v>166.97</v>
      </c>
      <c r="T3774" s="11" t="s">
        <v>8308</v>
      </c>
      <c r="U3774" t="s">
        <v>8311</v>
      </c>
    </row>
    <row r="3775" spans="1:21" ht="28.8" x14ac:dyDescent="0.3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5">
        <f t="shared" si="116"/>
        <v>42689.088888888888</v>
      </c>
      <c r="K3775">
        <v>1476317247</v>
      </c>
      <c r="L3775" s="15">
        <f>(((K3775/60)/60)/24)+DATE(1970,1,1)</f>
        <v>42656.005173611105</v>
      </c>
      <c r="M3775" s="10">
        <f t="shared" si="117"/>
        <v>2016</v>
      </c>
      <c r="N3775" t="b">
        <v>0</v>
      </c>
      <c r="O3775">
        <v>57</v>
      </c>
      <c r="P3775" t="b">
        <v>1</v>
      </c>
      <c r="Q3775" t="s">
        <v>8303</v>
      </c>
      <c r="R3775">
        <f>ROUND(E3775/D3775*100,0)</f>
        <v>108</v>
      </c>
      <c r="S3775">
        <f>IFERROR(ROUND(E3775/O3775,2),0)</f>
        <v>94.91</v>
      </c>
      <c r="T3775" s="11" t="s">
        <v>8308</v>
      </c>
      <c r="U3775" t="s">
        <v>8311</v>
      </c>
    </row>
    <row r="3776" spans="1:21" ht="57.6" x14ac:dyDescent="0.3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5">
        <f t="shared" si="116"/>
        <v>42103.792303240742</v>
      </c>
      <c r="K3776">
        <v>1427223655</v>
      </c>
      <c r="L3776" s="15">
        <f>(((K3776/60)/60)/24)+DATE(1970,1,1)</f>
        <v>42087.792303240742</v>
      </c>
      <c r="M3776" s="10">
        <f t="shared" si="117"/>
        <v>2015</v>
      </c>
      <c r="N3776" t="b">
        <v>0</v>
      </c>
      <c r="O3776">
        <v>25</v>
      </c>
      <c r="P3776" t="b">
        <v>1</v>
      </c>
      <c r="Q3776" t="s">
        <v>8303</v>
      </c>
      <c r="R3776">
        <f>ROUND(E3776/D3776*100,0)</f>
        <v>100</v>
      </c>
      <c r="S3776">
        <f>IFERROR(ROUND(E3776/O3776,2),0)</f>
        <v>100</v>
      </c>
      <c r="T3776" s="11" t="s">
        <v>8308</v>
      </c>
      <c r="U3776" t="s">
        <v>8311</v>
      </c>
    </row>
    <row r="3777" spans="1:21" ht="43.2" x14ac:dyDescent="0.3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5">
        <f t="shared" si="116"/>
        <v>42103.166666666672</v>
      </c>
      <c r="K3777">
        <v>1426199843</v>
      </c>
      <c r="L3777" s="15">
        <f>(((K3777/60)/60)/24)+DATE(1970,1,1)</f>
        <v>42075.942627314813</v>
      </c>
      <c r="M3777" s="10">
        <f t="shared" si="117"/>
        <v>2015</v>
      </c>
      <c r="N3777" t="b">
        <v>0</v>
      </c>
      <c r="O3777">
        <v>14</v>
      </c>
      <c r="P3777" t="b">
        <v>1</v>
      </c>
      <c r="Q3777" t="s">
        <v>8303</v>
      </c>
      <c r="R3777">
        <f>ROUND(E3777/D3777*100,0)</f>
        <v>100</v>
      </c>
      <c r="S3777">
        <f>IFERROR(ROUND(E3777/O3777,2),0)</f>
        <v>143.21</v>
      </c>
      <c r="T3777" s="11" t="s">
        <v>8308</v>
      </c>
      <c r="U3777" t="s">
        <v>8311</v>
      </c>
    </row>
    <row r="3778" spans="1:21" ht="57.6" x14ac:dyDescent="0.3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5">
        <f t="shared" si="116"/>
        <v>41852.041666666664</v>
      </c>
      <c r="K3778">
        <v>1403599778</v>
      </c>
      <c r="L3778" s="15">
        <f>(((K3778/60)/60)/24)+DATE(1970,1,1)</f>
        <v>41814.367800925924</v>
      </c>
      <c r="M3778" s="10">
        <f t="shared" si="117"/>
        <v>2014</v>
      </c>
      <c r="N3778" t="b">
        <v>0</v>
      </c>
      <c r="O3778">
        <v>94</v>
      </c>
      <c r="P3778" t="b">
        <v>1</v>
      </c>
      <c r="Q3778" t="s">
        <v>8303</v>
      </c>
      <c r="R3778">
        <f>ROUND(E3778/D3778*100,0)</f>
        <v>107</v>
      </c>
      <c r="S3778">
        <f>IFERROR(ROUND(E3778/O3778,2),0)</f>
        <v>90.82</v>
      </c>
      <c r="T3778" s="11" t="s">
        <v>8308</v>
      </c>
      <c r="U3778" t="s">
        <v>8311</v>
      </c>
    </row>
    <row r="3779" spans="1:21" ht="43.2" x14ac:dyDescent="0.3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5">
        <f t="shared" ref="J3779:J3842" si="118">(((I3779/60)/60)/24)+DATE(1970,1,1)</f>
        <v>41909.166666666664</v>
      </c>
      <c r="K3779">
        <v>1409884821</v>
      </c>
      <c r="L3779" s="15">
        <f>(((K3779/60)/60)/24)+DATE(1970,1,1)</f>
        <v>41887.111354166671</v>
      </c>
      <c r="M3779" s="10">
        <f t="shared" ref="M3779:M3842" si="119">YEAR(L3779)</f>
        <v>2014</v>
      </c>
      <c r="N3779" t="b">
        <v>0</v>
      </c>
      <c r="O3779">
        <v>59</v>
      </c>
      <c r="P3779" t="b">
        <v>1</v>
      </c>
      <c r="Q3779" t="s">
        <v>8303</v>
      </c>
      <c r="R3779">
        <f>ROUND(E3779/D3779*100,0)</f>
        <v>143</v>
      </c>
      <c r="S3779">
        <f>IFERROR(ROUND(E3779/O3779,2),0)</f>
        <v>48.54</v>
      </c>
      <c r="T3779" s="11" t="s">
        <v>8308</v>
      </c>
      <c r="U3779" t="s">
        <v>8311</v>
      </c>
    </row>
    <row r="3780" spans="1:21" ht="28.8" x14ac:dyDescent="0.3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5">
        <f t="shared" si="118"/>
        <v>42049.819212962961</v>
      </c>
      <c r="K3780">
        <v>1418758780</v>
      </c>
      <c r="L3780" s="15">
        <f>(((K3780/60)/60)/24)+DATE(1970,1,1)</f>
        <v>41989.819212962961</v>
      </c>
      <c r="M3780" s="10">
        <f t="shared" si="119"/>
        <v>2014</v>
      </c>
      <c r="N3780" t="b">
        <v>0</v>
      </c>
      <c r="O3780">
        <v>36</v>
      </c>
      <c r="P3780" t="b">
        <v>1</v>
      </c>
      <c r="Q3780" t="s">
        <v>8303</v>
      </c>
      <c r="R3780">
        <f>ROUND(E3780/D3780*100,0)</f>
        <v>105</v>
      </c>
      <c r="S3780">
        <f>IFERROR(ROUND(E3780/O3780,2),0)</f>
        <v>70.03</v>
      </c>
      <c r="T3780" s="11" t="s">
        <v>8308</v>
      </c>
      <c r="U3780" t="s">
        <v>8311</v>
      </c>
    </row>
    <row r="3781" spans="1:21" ht="28.8" x14ac:dyDescent="0.3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5">
        <f t="shared" si="118"/>
        <v>42455.693750000006</v>
      </c>
      <c r="K3781">
        <v>1456421940</v>
      </c>
      <c r="L3781" s="15">
        <f>(((K3781/60)/60)/24)+DATE(1970,1,1)</f>
        <v>42425.735416666663</v>
      </c>
      <c r="M3781" s="10">
        <f t="shared" si="119"/>
        <v>2016</v>
      </c>
      <c r="N3781" t="b">
        <v>0</v>
      </c>
      <c r="O3781">
        <v>115</v>
      </c>
      <c r="P3781" t="b">
        <v>1</v>
      </c>
      <c r="Q3781" t="s">
        <v>8303</v>
      </c>
      <c r="R3781">
        <f>ROUND(E3781/D3781*100,0)</f>
        <v>104</v>
      </c>
      <c r="S3781">
        <f>IFERROR(ROUND(E3781/O3781,2),0)</f>
        <v>135.63</v>
      </c>
      <c r="T3781" s="11" t="s">
        <v>8308</v>
      </c>
      <c r="U3781" t="s">
        <v>8311</v>
      </c>
    </row>
    <row r="3782" spans="1:21" ht="43.2" x14ac:dyDescent="0.3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5">
        <f t="shared" si="118"/>
        <v>42198.837499999994</v>
      </c>
      <c r="K3782">
        <v>1433999785</v>
      </c>
      <c r="L3782" s="15">
        <f>(((K3782/60)/60)/24)+DATE(1970,1,1)</f>
        <v>42166.219733796301</v>
      </c>
      <c r="M3782" s="10">
        <f t="shared" si="119"/>
        <v>2015</v>
      </c>
      <c r="N3782" t="b">
        <v>0</v>
      </c>
      <c r="O3782">
        <v>30</v>
      </c>
      <c r="P3782" t="b">
        <v>1</v>
      </c>
      <c r="Q3782" t="s">
        <v>8303</v>
      </c>
      <c r="R3782">
        <f>ROUND(E3782/D3782*100,0)</f>
        <v>120</v>
      </c>
      <c r="S3782">
        <f>IFERROR(ROUND(E3782/O3782,2),0)</f>
        <v>100</v>
      </c>
      <c r="T3782" s="11" t="s">
        <v>8308</v>
      </c>
      <c r="U3782" t="s">
        <v>8311</v>
      </c>
    </row>
    <row r="3783" spans="1:21" ht="57.6" x14ac:dyDescent="0.3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5">
        <f t="shared" si="118"/>
        <v>41890.882928240739</v>
      </c>
      <c r="K3783">
        <v>1408050685</v>
      </c>
      <c r="L3783" s="15">
        <f>(((K3783/60)/60)/24)+DATE(1970,1,1)</f>
        <v>41865.882928240739</v>
      </c>
      <c r="M3783" s="10">
        <f t="shared" si="119"/>
        <v>2014</v>
      </c>
      <c r="N3783" t="b">
        <v>0</v>
      </c>
      <c r="O3783">
        <v>52</v>
      </c>
      <c r="P3783" t="b">
        <v>1</v>
      </c>
      <c r="Q3783" t="s">
        <v>8303</v>
      </c>
      <c r="R3783">
        <f>ROUND(E3783/D3783*100,0)</f>
        <v>110</v>
      </c>
      <c r="S3783">
        <f>IFERROR(ROUND(E3783/O3783,2),0)</f>
        <v>94.9</v>
      </c>
      <c r="T3783" s="11" t="s">
        <v>8308</v>
      </c>
      <c r="U3783" t="s">
        <v>8311</v>
      </c>
    </row>
    <row r="3784" spans="1:21" ht="43.2" x14ac:dyDescent="0.3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5">
        <f t="shared" si="118"/>
        <v>42575.958333333328</v>
      </c>
      <c r="K3784">
        <v>1466887297</v>
      </c>
      <c r="L3784" s="15">
        <f>(((K3784/60)/60)/24)+DATE(1970,1,1)</f>
        <v>42546.862233796302</v>
      </c>
      <c r="M3784" s="10">
        <f t="shared" si="119"/>
        <v>2016</v>
      </c>
      <c r="N3784" t="b">
        <v>0</v>
      </c>
      <c r="O3784">
        <v>27</v>
      </c>
      <c r="P3784" t="b">
        <v>1</v>
      </c>
      <c r="Q3784" t="s">
        <v>8303</v>
      </c>
      <c r="R3784">
        <f>ROUND(E3784/D3784*100,0)</f>
        <v>102</v>
      </c>
      <c r="S3784">
        <f>IFERROR(ROUND(E3784/O3784,2),0)</f>
        <v>75.37</v>
      </c>
      <c r="T3784" s="11" t="s">
        <v>8308</v>
      </c>
      <c r="U3784" t="s">
        <v>8311</v>
      </c>
    </row>
    <row r="3785" spans="1:21" ht="43.2" x14ac:dyDescent="0.3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5">
        <f t="shared" si="118"/>
        <v>42444.666666666672</v>
      </c>
      <c r="K3785">
        <v>1455938520</v>
      </c>
      <c r="L3785" s="15">
        <f>(((K3785/60)/60)/24)+DATE(1970,1,1)</f>
        <v>42420.140277777777</v>
      </c>
      <c r="M3785" s="10">
        <f t="shared" si="119"/>
        <v>2016</v>
      </c>
      <c r="N3785" t="b">
        <v>0</v>
      </c>
      <c r="O3785">
        <v>24</v>
      </c>
      <c r="P3785" t="b">
        <v>1</v>
      </c>
      <c r="Q3785" t="s">
        <v>8303</v>
      </c>
      <c r="R3785">
        <f>ROUND(E3785/D3785*100,0)</f>
        <v>129</v>
      </c>
      <c r="S3785">
        <f>IFERROR(ROUND(E3785/O3785,2),0)</f>
        <v>64.459999999999994</v>
      </c>
      <c r="T3785" s="11" t="s">
        <v>8308</v>
      </c>
      <c r="U3785" t="s">
        <v>8311</v>
      </c>
    </row>
    <row r="3786" spans="1:21" ht="43.2" x14ac:dyDescent="0.3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5">
        <f t="shared" si="118"/>
        <v>42561.980694444443</v>
      </c>
      <c r="K3786">
        <v>1465601532</v>
      </c>
      <c r="L3786" s="15">
        <f>(((K3786/60)/60)/24)+DATE(1970,1,1)</f>
        <v>42531.980694444443</v>
      </c>
      <c r="M3786" s="10">
        <f t="shared" si="119"/>
        <v>2016</v>
      </c>
      <c r="N3786" t="b">
        <v>0</v>
      </c>
      <c r="O3786">
        <v>10</v>
      </c>
      <c r="P3786" t="b">
        <v>1</v>
      </c>
      <c r="Q3786" t="s">
        <v>8303</v>
      </c>
      <c r="R3786">
        <f>ROUND(E3786/D3786*100,0)</f>
        <v>115</v>
      </c>
      <c r="S3786">
        <f>IFERROR(ROUND(E3786/O3786,2),0)</f>
        <v>115</v>
      </c>
      <c r="T3786" s="11" t="s">
        <v>8308</v>
      </c>
      <c r="U3786" t="s">
        <v>8311</v>
      </c>
    </row>
    <row r="3787" spans="1:21" ht="43.2" x14ac:dyDescent="0.3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5">
        <f t="shared" si="118"/>
        <v>42584.418749999997</v>
      </c>
      <c r="K3787">
        <v>1467040769</v>
      </c>
      <c r="L3787" s="15">
        <f>(((K3787/60)/60)/24)+DATE(1970,1,1)</f>
        <v>42548.63853009259</v>
      </c>
      <c r="M3787" s="10">
        <f t="shared" si="119"/>
        <v>2016</v>
      </c>
      <c r="N3787" t="b">
        <v>0</v>
      </c>
      <c r="O3787">
        <v>30</v>
      </c>
      <c r="P3787" t="b">
        <v>1</v>
      </c>
      <c r="Q3787" t="s">
        <v>8303</v>
      </c>
      <c r="R3787">
        <f>ROUND(E3787/D3787*100,0)</f>
        <v>151</v>
      </c>
      <c r="S3787">
        <f>IFERROR(ROUND(E3787/O3787,2),0)</f>
        <v>100.5</v>
      </c>
      <c r="T3787" s="11" t="s">
        <v>8308</v>
      </c>
      <c r="U3787" t="s">
        <v>8311</v>
      </c>
    </row>
    <row r="3788" spans="1:21" ht="43.2" x14ac:dyDescent="0.3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5">
        <f t="shared" si="118"/>
        <v>42517.037905092591</v>
      </c>
      <c r="K3788">
        <v>1461718475</v>
      </c>
      <c r="L3788" s="15">
        <f>(((K3788/60)/60)/24)+DATE(1970,1,1)</f>
        <v>42487.037905092591</v>
      </c>
      <c r="M3788" s="10">
        <f t="shared" si="119"/>
        <v>2016</v>
      </c>
      <c r="N3788" t="b">
        <v>0</v>
      </c>
      <c r="O3788">
        <v>71</v>
      </c>
      <c r="P3788" t="b">
        <v>1</v>
      </c>
      <c r="Q3788" t="s">
        <v>8303</v>
      </c>
      <c r="R3788">
        <f>ROUND(E3788/D3788*100,0)</f>
        <v>111</v>
      </c>
      <c r="S3788">
        <f>IFERROR(ROUND(E3788/O3788,2),0)</f>
        <v>93.77</v>
      </c>
      <c r="T3788" s="11" t="s">
        <v>8308</v>
      </c>
      <c r="U3788" t="s">
        <v>8311</v>
      </c>
    </row>
    <row r="3789" spans="1:21" ht="43.2" x14ac:dyDescent="0.3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5">
        <f t="shared" si="118"/>
        <v>42196.165972222225</v>
      </c>
      <c r="K3789">
        <v>1434113406</v>
      </c>
      <c r="L3789" s="15">
        <f>(((K3789/60)/60)/24)+DATE(1970,1,1)</f>
        <v>42167.534791666665</v>
      </c>
      <c r="M3789" s="10">
        <f t="shared" si="119"/>
        <v>2015</v>
      </c>
      <c r="N3789" t="b">
        <v>0</v>
      </c>
      <c r="O3789">
        <v>10</v>
      </c>
      <c r="P3789" t="b">
        <v>1</v>
      </c>
      <c r="Q3789" t="s">
        <v>8303</v>
      </c>
      <c r="R3789">
        <f>ROUND(E3789/D3789*100,0)</f>
        <v>100</v>
      </c>
      <c r="S3789">
        <f>IFERROR(ROUND(E3789/O3789,2),0)</f>
        <v>35.1</v>
      </c>
      <c r="T3789" s="11" t="s">
        <v>8308</v>
      </c>
      <c r="U3789" t="s">
        <v>8311</v>
      </c>
    </row>
    <row r="3790" spans="1:21" ht="72" x14ac:dyDescent="0.3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5">
        <f t="shared" si="118"/>
        <v>42361.679166666669</v>
      </c>
      <c r="K3790">
        <v>1448469719</v>
      </c>
      <c r="L3790" s="15">
        <f>(((K3790/60)/60)/24)+DATE(1970,1,1)</f>
        <v>42333.695821759262</v>
      </c>
      <c r="M3790" s="10">
        <f t="shared" si="119"/>
        <v>2015</v>
      </c>
      <c r="N3790" t="b">
        <v>0</v>
      </c>
      <c r="O3790">
        <v>1</v>
      </c>
      <c r="P3790" t="b">
        <v>0</v>
      </c>
      <c r="Q3790" t="s">
        <v>8303</v>
      </c>
      <c r="R3790">
        <f>ROUND(E3790/D3790*100,0)</f>
        <v>1</v>
      </c>
      <c r="S3790">
        <f>IFERROR(ROUND(E3790/O3790,2),0)</f>
        <v>500</v>
      </c>
      <c r="T3790" s="11" t="s">
        <v>8308</v>
      </c>
      <c r="U3790" t="s">
        <v>8311</v>
      </c>
    </row>
    <row r="3791" spans="1:21" ht="43.2" x14ac:dyDescent="0.3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5">
        <f t="shared" si="118"/>
        <v>42170.798819444448</v>
      </c>
      <c r="K3791">
        <v>1431630618</v>
      </c>
      <c r="L3791" s="15">
        <f>(((K3791/60)/60)/24)+DATE(1970,1,1)</f>
        <v>42138.798819444448</v>
      </c>
      <c r="M3791" s="10">
        <f t="shared" si="119"/>
        <v>2015</v>
      </c>
      <c r="N3791" t="b">
        <v>0</v>
      </c>
      <c r="O3791">
        <v>4</v>
      </c>
      <c r="P3791" t="b">
        <v>0</v>
      </c>
      <c r="Q3791" t="s">
        <v>8303</v>
      </c>
      <c r="R3791">
        <f>ROUND(E3791/D3791*100,0)</f>
        <v>3</v>
      </c>
      <c r="S3791">
        <f>IFERROR(ROUND(E3791/O3791,2),0)</f>
        <v>29</v>
      </c>
      <c r="T3791" s="11" t="s">
        <v>8308</v>
      </c>
      <c r="U3791" t="s">
        <v>8311</v>
      </c>
    </row>
    <row r="3792" spans="1:21" ht="43.2" x14ac:dyDescent="0.3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5">
        <f t="shared" si="118"/>
        <v>42696.708599537036</v>
      </c>
      <c r="K3792">
        <v>1477238423</v>
      </c>
      <c r="L3792" s="15">
        <f>(((K3792/60)/60)/24)+DATE(1970,1,1)</f>
        <v>42666.666932870372</v>
      </c>
      <c r="M3792" s="10">
        <f t="shared" si="119"/>
        <v>2016</v>
      </c>
      <c r="N3792" t="b">
        <v>0</v>
      </c>
      <c r="O3792">
        <v>0</v>
      </c>
      <c r="P3792" t="b">
        <v>0</v>
      </c>
      <c r="Q3792" t="s">
        <v>8303</v>
      </c>
      <c r="R3792">
        <f>ROUND(E3792/D3792*100,0)</f>
        <v>0</v>
      </c>
      <c r="S3792">
        <f>IFERROR(ROUND(E3792/O3792,2),0)</f>
        <v>0</v>
      </c>
      <c r="T3792" s="11" t="s">
        <v>8308</v>
      </c>
      <c r="U3792" t="s">
        <v>8311</v>
      </c>
    </row>
    <row r="3793" spans="1:21" ht="28.8" x14ac:dyDescent="0.3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5">
        <f t="shared" si="118"/>
        <v>41826.692037037035</v>
      </c>
      <c r="K3793">
        <v>1399480592</v>
      </c>
      <c r="L3793" s="15">
        <f>(((K3793/60)/60)/24)+DATE(1970,1,1)</f>
        <v>41766.692037037035</v>
      </c>
      <c r="M3793" s="10">
        <f t="shared" si="119"/>
        <v>2014</v>
      </c>
      <c r="N3793" t="b">
        <v>0</v>
      </c>
      <c r="O3793">
        <v>0</v>
      </c>
      <c r="P3793" t="b">
        <v>0</v>
      </c>
      <c r="Q3793" t="s">
        <v>8303</v>
      </c>
      <c r="R3793">
        <f>ROUND(E3793/D3793*100,0)</f>
        <v>0</v>
      </c>
      <c r="S3793">
        <f>IFERROR(ROUND(E3793/O3793,2),0)</f>
        <v>0</v>
      </c>
      <c r="T3793" s="11" t="s">
        <v>8308</v>
      </c>
      <c r="U3793" t="s">
        <v>8311</v>
      </c>
    </row>
    <row r="3794" spans="1:21" ht="28.8" x14ac:dyDescent="0.3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5">
        <f t="shared" si="118"/>
        <v>42200.447013888886</v>
      </c>
      <c r="K3794">
        <v>1434365022</v>
      </c>
      <c r="L3794" s="15">
        <f>(((K3794/60)/60)/24)+DATE(1970,1,1)</f>
        <v>42170.447013888886</v>
      </c>
      <c r="M3794" s="10">
        <f t="shared" si="119"/>
        <v>2015</v>
      </c>
      <c r="N3794" t="b">
        <v>0</v>
      </c>
      <c r="O3794">
        <v>2</v>
      </c>
      <c r="P3794" t="b">
        <v>0</v>
      </c>
      <c r="Q3794" t="s">
        <v>8303</v>
      </c>
      <c r="R3794">
        <f>ROUND(E3794/D3794*100,0)</f>
        <v>0</v>
      </c>
      <c r="S3794">
        <f>IFERROR(ROUND(E3794/O3794,2),0)</f>
        <v>17.5</v>
      </c>
      <c r="T3794" s="11" t="s">
        <v>8308</v>
      </c>
      <c r="U3794" t="s">
        <v>8311</v>
      </c>
    </row>
    <row r="3795" spans="1:21" ht="43.2" x14ac:dyDescent="0.3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5">
        <f t="shared" si="118"/>
        <v>41989.938993055555</v>
      </c>
      <c r="K3795">
        <v>1416954729</v>
      </c>
      <c r="L3795" s="15">
        <f>(((K3795/60)/60)/24)+DATE(1970,1,1)</f>
        <v>41968.938993055555</v>
      </c>
      <c r="M3795" s="10">
        <f t="shared" si="119"/>
        <v>2014</v>
      </c>
      <c r="N3795" t="b">
        <v>0</v>
      </c>
      <c r="O3795">
        <v>24</v>
      </c>
      <c r="P3795" t="b">
        <v>0</v>
      </c>
      <c r="Q3795" t="s">
        <v>8303</v>
      </c>
      <c r="R3795">
        <f>ROUND(E3795/D3795*100,0)</f>
        <v>60</v>
      </c>
      <c r="S3795">
        <f>IFERROR(ROUND(E3795/O3795,2),0)</f>
        <v>174</v>
      </c>
      <c r="T3795" s="11" t="s">
        <v>8308</v>
      </c>
      <c r="U3795" t="s">
        <v>8311</v>
      </c>
    </row>
    <row r="3796" spans="1:21" ht="43.2" x14ac:dyDescent="0.3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5">
        <f t="shared" si="118"/>
        <v>42162.58048611111</v>
      </c>
      <c r="K3796">
        <v>1431093354</v>
      </c>
      <c r="L3796" s="15">
        <f>(((K3796/60)/60)/24)+DATE(1970,1,1)</f>
        <v>42132.58048611111</v>
      </c>
      <c r="M3796" s="10">
        <f t="shared" si="119"/>
        <v>2015</v>
      </c>
      <c r="N3796" t="b">
        <v>0</v>
      </c>
      <c r="O3796">
        <v>1</v>
      </c>
      <c r="P3796" t="b">
        <v>0</v>
      </c>
      <c r="Q3796" t="s">
        <v>8303</v>
      </c>
      <c r="R3796">
        <f>ROUND(E3796/D3796*100,0)</f>
        <v>1</v>
      </c>
      <c r="S3796">
        <f>IFERROR(ROUND(E3796/O3796,2),0)</f>
        <v>50</v>
      </c>
      <c r="T3796" s="11" t="s">
        <v>8308</v>
      </c>
      <c r="U3796" t="s">
        <v>8311</v>
      </c>
    </row>
    <row r="3797" spans="1:21" ht="43.2" x14ac:dyDescent="0.3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5">
        <f t="shared" si="118"/>
        <v>42244.9375</v>
      </c>
      <c r="K3797">
        <v>1437042490</v>
      </c>
      <c r="L3797" s="15">
        <f>(((K3797/60)/60)/24)+DATE(1970,1,1)</f>
        <v>42201.436226851853</v>
      </c>
      <c r="M3797" s="10">
        <f t="shared" si="119"/>
        <v>2015</v>
      </c>
      <c r="N3797" t="b">
        <v>0</v>
      </c>
      <c r="O3797">
        <v>2</v>
      </c>
      <c r="P3797" t="b">
        <v>0</v>
      </c>
      <c r="Q3797" t="s">
        <v>8303</v>
      </c>
      <c r="R3797">
        <f>ROUND(E3797/D3797*100,0)</f>
        <v>2</v>
      </c>
      <c r="S3797">
        <f>IFERROR(ROUND(E3797/O3797,2),0)</f>
        <v>5</v>
      </c>
      <c r="T3797" s="11" t="s">
        <v>8308</v>
      </c>
      <c r="U3797" t="s">
        <v>8311</v>
      </c>
    </row>
    <row r="3798" spans="1:21" ht="43.2" x14ac:dyDescent="0.3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5">
        <f t="shared" si="118"/>
        <v>42749.029583333337</v>
      </c>
      <c r="K3798">
        <v>1479170556</v>
      </c>
      <c r="L3798" s="15">
        <f>(((K3798/60)/60)/24)+DATE(1970,1,1)</f>
        <v>42689.029583333337</v>
      </c>
      <c r="M3798" s="10">
        <f t="shared" si="119"/>
        <v>2016</v>
      </c>
      <c r="N3798" t="b">
        <v>0</v>
      </c>
      <c r="O3798">
        <v>1</v>
      </c>
      <c r="P3798" t="b">
        <v>0</v>
      </c>
      <c r="Q3798" t="s">
        <v>8303</v>
      </c>
      <c r="R3798">
        <f>ROUND(E3798/D3798*100,0)</f>
        <v>0</v>
      </c>
      <c r="S3798">
        <f>IFERROR(ROUND(E3798/O3798,2),0)</f>
        <v>1</v>
      </c>
      <c r="T3798" s="11" t="s">
        <v>8308</v>
      </c>
      <c r="U3798" t="s">
        <v>8311</v>
      </c>
    </row>
    <row r="3799" spans="1:21" ht="57.6" x14ac:dyDescent="0.3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5">
        <f t="shared" si="118"/>
        <v>42114.881539351853</v>
      </c>
      <c r="K3799">
        <v>1426972165</v>
      </c>
      <c r="L3799" s="15">
        <f>(((K3799/60)/60)/24)+DATE(1970,1,1)</f>
        <v>42084.881539351853</v>
      </c>
      <c r="M3799" s="10">
        <f t="shared" si="119"/>
        <v>2015</v>
      </c>
      <c r="N3799" t="b">
        <v>0</v>
      </c>
      <c r="O3799">
        <v>37</v>
      </c>
      <c r="P3799" t="b">
        <v>0</v>
      </c>
      <c r="Q3799" t="s">
        <v>8303</v>
      </c>
      <c r="R3799">
        <f>ROUND(E3799/D3799*100,0)</f>
        <v>90</v>
      </c>
      <c r="S3799">
        <f>IFERROR(ROUND(E3799/O3799,2),0)</f>
        <v>145.41</v>
      </c>
      <c r="T3799" s="11" t="s">
        <v>8308</v>
      </c>
      <c r="U3799" t="s">
        <v>8311</v>
      </c>
    </row>
    <row r="3800" spans="1:21" ht="43.2" x14ac:dyDescent="0.3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5">
        <f t="shared" si="118"/>
        <v>41861.722777777781</v>
      </c>
      <c r="K3800">
        <v>1405099248</v>
      </c>
      <c r="L3800" s="15">
        <f>(((K3800/60)/60)/24)+DATE(1970,1,1)</f>
        <v>41831.722777777781</v>
      </c>
      <c r="M3800" s="10">
        <f t="shared" si="119"/>
        <v>2014</v>
      </c>
      <c r="N3800" t="b">
        <v>0</v>
      </c>
      <c r="O3800">
        <v>5</v>
      </c>
      <c r="P3800" t="b">
        <v>0</v>
      </c>
      <c r="Q3800" t="s">
        <v>8303</v>
      </c>
      <c r="R3800">
        <f>ROUND(E3800/D3800*100,0)</f>
        <v>1</v>
      </c>
      <c r="S3800">
        <f>IFERROR(ROUND(E3800/O3800,2),0)</f>
        <v>205</v>
      </c>
      <c r="T3800" s="11" t="s">
        <v>8308</v>
      </c>
      <c r="U3800" t="s">
        <v>8311</v>
      </c>
    </row>
    <row r="3801" spans="1:21" ht="43.2" x14ac:dyDescent="0.3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5">
        <f t="shared" si="118"/>
        <v>42440.93105324074</v>
      </c>
      <c r="K3801">
        <v>1455142843</v>
      </c>
      <c r="L3801" s="15">
        <f>(((K3801/60)/60)/24)+DATE(1970,1,1)</f>
        <v>42410.93105324074</v>
      </c>
      <c r="M3801" s="10">
        <f t="shared" si="119"/>
        <v>2016</v>
      </c>
      <c r="N3801" t="b">
        <v>0</v>
      </c>
      <c r="O3801">
        <v>4</v>
      </c>
      <c r="P3801" t="b">
        <v>0</v>
      </c>
      <c r="Q3801" t="s">
        <v>8303</v>
      </c>
      <c r="R3801">
        <f>ROUND(E3801/D3801*100,0)</f>
        <v>4</v>
      </c>
      <c r="S3801">
        <f>IFERROR(ROUND(E3801/O3801,2),0)</f>
        <v>100.5</v>
      </c>
      <c r="T3801" s="11" t="s">
        <v>8308</v>
      </c>
      <c r="U3801" t="s">
        <v>8311</v>
      </c>
    </row>
    <row r="3802" spans="1:21" ht="43.2" x14ac:dyDescent="0.3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5">
        <f t="shared" si="118"/>
        <v>42015.207638888889</v>
      </c>
      <c r="K3802">
        <v>1418146883</v>
      </c>
      <c r="L3802" s="15">
        <f>(((K3802/60)/60)/24)+DATE(1970,1,1)</f>
        <v>41982.737071759257</v>
      </c>
      <c r="M3802" s="10">
        <f t="shared" si="119"/>
        <v>2014</v>
      </c>
      <c r="N3802" t="b">
        <v>0</v>
      </c>
      <c r="O3802">
        <v>16</v>
      </c>
      <c r="P3802" t="b">
        <v>0</v>
      </c>
      <c r="Q3802" t="s">
        <v>8303</v>
      </c>
      <c r="R3802">
        <f>ROUND(E3802/D3802*100,0)</f>
        <v>4</v>
      </c>
      <c r="S3802">
        <f>IFERROR(ROUND(E3802/O3802,2),0)</f>
        <v>55.06</v>
      </c>
      <c r="T3802" s="11" t="s">
        <v>8308</v>
      </c>
      <c r="U3802" t="s">
        <v>8311</v>
      </c>
    </row>
    <row r="3803" spans="1:21" ht="43.2" x14ac:dyDescent="0.3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5">
        <f t="shared" si="118"/>
        <v>42006.676111111112</v>
      </c>
      <c r="K3803">
        <v>1417536816</v>
      </c>
      <c r="L3803" s="15">
        <f>(((K3803/60)/60)/24)+DATE(1970,1,1)</f>
        <v>41975.676111111112</v>
      </c>
      <c r="M3803" s="10">
        <f t="shared" si="119"/>
        <v>2014</v>
      </c>
      <c r="N3803" t="b">
        <v>0</v>
      </c>
      <c r="O3803">
        <v>9</v>
      </c>
      <c r="P3803" t="b">
        <v>0</v>
      </c>
      <c r="Q3803" t="s">
        <v>8303</v>
      </c>
      <c r="R3803">
        <f>ROUND(E3803/D3803*100,0)</f>
        <v>9</v>
      </c>
      <c r="S3803">
        <f>IFERROR(ROUND(E3803/O3803,2),0)</f>
        <v>47.33</v>
      </c>
      <c r="T3803" s="11" t="s">
        <v>8308</v>
      </c>
      <c r="U3803" t="s">
        <v>8311</v>
      </c>
    </row>
    <row r="3804" spans="1:21" ht="43.2" x14ac:dyDescent="0.3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5">
        <f t="shared" si="118"/>
        <v>42299.126226851848</v>
      </c>
      <c r="K3804">
        <v>1442890906</v>
      </c>
      <c r="L3804" s="15">
        <f>(((K3804/60)/60)/24)+DATE(1970,1,1)</f>
        <v>42269.126226851848</v>
      </c>
      <c r="M3804" s="10">
        <f t="shared" si="119"/>
        <v>2015</v>
      </c>
      <c r="N3804" t="b">
        <v>0</v>
      </c>
      <c r="O3804">
        <v>0</v>
      </c>
      <c r="P3804" t="b">
        <v>0</v>
      </c>
      <c r="Q3804" t="s">
        <v>8303</v>
      </c>
      <c r="R3804">
        <f>ROUND(E3804/D3804*100,0)</f>
        <v>0</v>
      </c>
      <c r="S3804">
        <f>IFERROR(ROUND(E3804/O3804,2),0)</f>
        <v>0</v>
      </c>
      <c r="T3804" s="11" t="s">
        <v>8308</v>
      </c>
      <c r="U3804" t="s">
        <v>8311</v>
      </c>
    </row>
    <row r="3805" spans="1:21" ht="28.8" x14ac:dyDescent="0.3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5">
        <f t="shared" si="118"/>
        <v>42433.971851851849</v>
      </c>
      <c r="K3805">
        <v>1454541568</v>
      </c>
      <c r="L3805" s="15">
        <f>(((K3805/60)/60)/24)+DATE(1970,1,1)</f>
        <v>42403.971851851849</v>
      </c>
      <c r="M3805" s="10">
        <f t="shared" si="119"/>
        <v>2016</v>
      </c>
      <c r="N3805" t="b">
        <v>0</v>
      </c>
      <c r="O3805">
        <v>40</v>
      </c>
      <c r="P3805" t="b">
        <v>0</v>
      </c>
      <c r="Q3805" t="s">
        <v>8303</v>
      </c>
      <c r="R3805">
        <f>ROUND(E3805/D3805*100,0)</f>
        <v>20</v>
      </c>
      <c r="S3805">
        <f>IFERROR(ROUND(E3805/O3805,2),0)</f>
        <v>58.95</v>
      </c>
      <c r="T3805" s="11" t="s">
        <v>8308</v>
      </c>
      <c r="U3805" t="s">
        <v>8311</v>
      </c>
    </row>
    <row r="3806" spans="1:21" ht="43.2" x14ac:dyDescent="0.3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5">
        <f t="shared" si="118"/>
        <v>42582.291666666672</v>
      </c>
      <c r="K3806">
        <v>1465172024</v>
      </c>
      <c r="L3806" s="15">
        <f>(((K3806/60)/60)/24)+DATE(1970,1,1)</f>
        <v>42527.00953703704</v>
      </c>
      <c r="M3806" s="10">
        <f t="shared" si="119"/>
        <v>2016</v>
      </c>
      <c r="N3806" t="b">
        <v>0</v>
      </c>
      <c r="O3806">
        <v>0</v>
      </c>
      <c r="P3806" t="b">
        <v>0</v>
      </c>
      <c r="Q3806" t="s">
        <v>8303</v>
      </c>
      <c r="R3806">
        <f>ROUND(E3806/D3806*100,0)</f>
        <v>0</v>
      </c>
      <c r="S3806">
        <f>IFERROR(ROUND(E3806/O3806,2),0)</f>
        <v>0</v>
      </c>
      <c r="T3806" s="11" t="s">
        <v>8308</v>
      </c>
      <c r="U3806" t="s">
        <v>8311</v>
      </c>
    </row>
    <row r="3807" spans="1:21" ht="43.2" x14ac:dyDescent="0.3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5">
        <f t="shared" si="118"/>
        <v>41909.887037037035</v>
      </c>
      <c r="K3807">
        <v>1406668640</v>
      </c>
      <c r="L3807" s="15">
        <f>(((K3807/60)/60)/24)+DATE(1970,1,1)</f>
        <v>41849.887037037035</v>
      </c>
      <c r="M3807" s="10">
        <f t="shared" si="119"/>
        <v>2014</v>
      </c>
      <c r="N3807" t="b">
        <v>0</v>
      </c>
      <c r="O3807">
        <v>2</v>
      </c>
      <c r="P3807" t="b">
        <v>0</v>
      </c>
      <c r="Q3807" t="s">
        <v>8303</v>
      </c>
      <c r="R3807">
        <f>ROUND(E3807/D3807*100,0)</f>
        <v>0</v>
      </c>
      <c r="S3807">
        <f>IFERROR(ROUND(E3807/O3807,2),0)</f>
        <v>1.5</v>
      </c>
      <c r="T3807" s="11" t="s">
        <v>8308</v>
      </c>
      <c r="U3807" t="s">
        <v>8311</v>
      </c>
    </row>
    <row r="3808" spans="1:21" ht="57.6" x14ac:dyDescent="0.3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5">
        <f t="shared" si="118"/>
        <v>41819.259039351848</v>
      </c>
      <c r="K3808">
        <v>1402294381</v>
      </c>
      <c r="L3808" s="15">
        <f>(((K3808/60)/60)/24)+DATE(1970,1,1)</f>
        <v>41799.259039351848</v>
      </c>
      <c r="M3808" s="10">
        <f t="shared" si="119"/>
        <v>2014</v>
      </c>
      <c r="N3808" t="b">
        <v>0</v>
      </c>
      <c r="O3808">
        <v>1</v>
      </c>
      <c r="P3808" t="b">
        <v>0</v>
      </c>
      <c r="Q3808" t="s">
        <v>8303</v>
      </c>
      <c r="R3808">
        <f>ROUND(E3808/D3808*100,0)</f>
        <v>0</v>
      </c>
      <c r="S3808">
        <f>IFERROR(ROUND(E3808/O3808,2),0)</f>
        <v>5</v>
      </c>
      <c r="T3808" s="11" t="s">
        <v>8308</v>
      </c>
      <c r="U3808" t="s">
        <v>8311</v>
      </c>
    </row>
    <row r="3809" spans="1:21" ht="43.2" x14ac:dyDescent="0.3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5">
        <f t="shared" si="118"/>
        <v>42097.909016203703</v>
      </c>
      <c r="K3809">
        <v>1427492939</v>
      </c>
      <c r="L3809" s="15">
        <f>(((K3809/60)/60)/24)+DATE(1970,1,1)</f>
        <v>42090.909016203703</v>
      </c>
      <c r="M3809" s="10">
        <f t="shared" si="119"/>
        <v>2015</v>
      </c>
      <c r="N3809" t="b">
        <v>0</v>
      </c>
      <c r="O3809">
        <v>9</v>
      </c>
      <c r="P3809" t="b">
        <v>0</v>
      </c>
      <c r="Q3809" t="s">
        <v>8303</v>
      </c>
      <c r="R3809">
        <f>ROUND(E3809/D3809*100,0)</f>
        <v>30</v>
      </c>
      <c r="S3809">
        <f>IFERROR(ROUND(E3809/O3809,2),0)</f>
        <v>50.56</v>
      </c>
      <c r="T3809" s="11" t="s">
        <v>8308</v>
      </c>
      <c r="U3809" t="s">
        <v>8311</v>
      </c>
    </row>
    <row r="3810" spans="1:21" ht="43.2" x14ac:dyDescent="0.3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5">
        <f t="shared" si="118"/>
        <v>42119.412256944444</v>
      </c>
      <c r="K3810">
        <v>1424775219</v>
      </c>
      <c r="L3810" s="15">
        <f>(((K3810/60)/60)/24)+DATE(1970,1,1)</f>
        <v>42059.453923611116</v>
      </c>
      <c r="M3810" s="10">
        <f t="shared" si="119"/>
        <v>2015</v>
      </c>
      <c r="N3810" t="b">
        <v>0</v>
      </c>
      <c r="O3810">
        <v>24</v>
      </c>
      <c r="P3810" t="b">
        <v>1</v>
      </c>
      <c r="Q3810" t="s">
        <v>8269</v>
      </c>
      <c r="R3810">
        <f>ROUND(E3810/D3810*100,0)</f>
        <v>100</v>
      </c>
      <c r="S3810">
        <f>IFERROR(ROUND(E3810/O3810,2),0)</f>
        <v>41.67</v>
      </c>
      <c r="T3810" s="11" t="s">
        <v>8308</v>
      </c>
      <c r="U3810" t="s">
        <v>8309</v>
      </c>
    </row>
    <row r="3811" spans="1:21" ht="43.2" x14ac:dyDescent="0.3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5">
        <f t="shared" si="118"/>
        <v>41850.958333333336</v>
      </c>
      <c r="K3811">
        <v>1402403907</v>
      </c>
      <c r="L3811" s="15">
        <f>(((K3811/60)/60)/24)+DATE(1970,1,1)</f>
        <v>41800.526701388888</v>
      </c>
      <c r="M3811" s="10">
        <f t="shared" si="119"/>
        <v>2014</v>
      </c>
      <c r="N3811" t="b">
        <v>0</v>
      </c>
      <c r="O3811">
        <v>38</v>
      </c>
      <c r="P3811" t="b">
        <v>1</v>
      </c>
      <c r="Q3811" t="s">
        <v>8269</v>
      </c>
      <c r="R3811">
        <f>ROUND(E3811/D3811*100,0)</f>
        <v>101</v>
      </c>
      <c r="S3811">
        <f>IFERROR(ROUND(E3811/O3811,2),0)</f>
        <v>53.29</v>
      </c>
      <c r="T3811" s="11" t="s">
        <v>8308</v>
      </c>
      <c r="U3811" t="s">
        <v>8309</v>
      </c>
    </row>
    <row r="3812" spans="1:21" ht="43.2" x14ac:dyDescent="0.3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5">
        <f t="shared" si="118"/>
        <v>42084.807384259257</v>
      </c>
      <c r="K3812">
        <v>1424377358</v>
      </c>
      <c r="L3812" s="15">
        <f>(((K3812/60)/60)/24)+DATE(1970,1,1)</f>
        <v>42054.849050925928</v>
      </c>
      <c r="M3812" s="10">
        <f t="shared" si="119"/>
        <v>2015</v>
      </c>
      <c r="N3812" t="b">
        <v>0</v>
      </c>
      <c r="O3812">
        <v>26</v>
      </c>
      <c r="P3812" t="b">
        <v>1</v>
      </c>
      <c r="Q3812" t="s">
        <v>8269</v>
      </c>
      <c r="R3812">
        <f>ROUND(E3812/D3812*100,0)</f>
        <v>122</v>
      </c>
      <c r="S3812">
        <f>IFERROR(ROUND(E3812/O3812,2),0)</f>
        <v>70.23</v>
      </c>
      <c r="T3812" s="11" t="s">
        <v>8308</v>
      </c>
      <c r="U3812" t="s">
        <v>8309</v>
      </c>
    </row>
    <row r="3813" spans="1:21" ht="43.2" x14ac:dyDescent="0.3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5">
        <f t="shared" si="118"/>
        <v>42521.458333333328</v>
      </c>
      <c r="K3813">
        <v>1461769373</v>
      </c>
      <c r="L3813" s="15">
        <f>(((K3813/60)/60)/24)+DATE(1970,1,1)</f>
        <v>42487.62700231481</v>
      </c>
      <c r="M3813" s="10">
        <f t="shared" si="119"/>
        <v>2016</v>
      </c>
      <c r="N3813" t="b">
        <v>0</v>
      </c>
      <c r="O3813">
        <v>19</v>
      </c>
      <c r="P3813" t="b">
        <v>1</v>
      </c>
      <c r="Q3813" t="s">
        <v>8269</v>
      </c>
      <c r="R3813">
        <f>ROUND(E3813/D3813*100,0)</f>
        <v>330</v>
      </c>
      <c r="S3813">
        <f>IFERROR(ROUND(E3813/O3813,2),0)</f>
        <v>43.42</v>
      </c>
      <c r="T3813" s="11" t="s">
        <v>8308</v>
      </c>
      <c r="U3813" t="s">
        <v>8309</v>
      </c>
    </row>
    <row r="3814" spans="1:21" ht="43.2" x14ac:dyDescent="0.3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5">
        <f t="shared" si="118"/>
        <v>42156.165972222225</v>
      </c>
      <c r="K3814">
        <v>1429120908</v>
      </c>
      <c r="L3814" s="15">
        <f>(((K3814/60)/60)/24)+DATE(1970,1,1)</f>
        <v>42109.751250000001</v>
      </c>
      <c r="M3814" s="10">
        <f t="shared" si="119"/>
        <v>2015</v>
      </c>
      <c r="N3814" t="b">
        <v>0</v>
      </c>
      <c r="O3814">
        <v>11</v>
      </c>
      <c r="P3814" t="b">
        <v>1</v>
      </c>
      <c r="Q3814" t="s">
        <v>8269</v>
      </c>
      <c r="R3814">
        <f>ROUND(E3814/D3814*100,0)</f>
        <v>110</v>
      </c>
      <c r="S3814">
        <f>IFERROR(ROUND(E3814/O3814,2),0)</f>
        <v>199.18</v>
      </c>
      <c r="T3814" s="11" t="s">
        <v>8308</v>
      </c>
      <c r="U3814" t="s">
        <v>8309</v>
      </c>
    </row>
    <row r="3815" spans="1:21" ht="43.2" x14ac:dyDescent="0.3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5">
        <f t="shared" si="118"/>
        <v>42535.904861111107</v>
      </c>
      <c r="K3815">
        <v>1462603021</v>
      </c>
      <c r="L3815" s="15">
        <f>(((K3815/60)/60)/24)+DATE(1970,1,1)</f>
        <v>42497.275706018518</v>
      </c>
      <c r="M3815" s="10">
        <f t="shared" si="119"/>
        <v>2016</v>
      </c>
      <c r="N3815" t="b">
        <v>0</v>
      </c>
      <c r="O3815">
        <v>27</v>
      </c>
      <c r="P3815" t="b">
        <v>1</v>
      </c>
      <c r="Q3815" t="s">
        <v>8269</v>
      </c>
      <c r="R3815">
        <f>ROUND(E3815/D3815*100,0)</f>
        <v>101</v>
      </c>
      <c r="S3815">
        <f>IFERROR(ROUND(E3815/O3815,2),0)</f>
        <v>78.52</v>
      </c>
      <c r="T3815" s="11" t="s">
        <v>8308</v>
      </c>
      <c r="U3815" t="s">
        <v>8309</v>
      </c>
    </row>
    <row r="3816" spans="1:21" ht="43.2" x14ac:dyDescent="0.3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5">
        <f t="shared" si="118"/>
        <v>42095.165972222225</v>
      </c>
      <c r="K3816">
        <v>1424727712</v>
      </c>
      <c r="L3816" s="15">
        <f>(((K3816/60)/60)/24)+DATE(1970,1,1)</f>
        <v>42058.904074074075</v>
      </c>
      <c r="M3816" s="10">
        <f t="shared" si="119"/>
        <v>2015</v>
      </c>
      <c r="N3816" t="b">
        <v>0</v>
      </c>
      <c r="O3816">
        <v>34</v>
      </c>
      <c r="P3816" t="b">
        <v>1</v>
      </c>
      <c r="Q3816" t="s">
        <v>8269</v>
      </c>
      <c r="R3816">
        <f>ROUND(E3816/D3816*100,0)</f>
        <v>140</v>
      </c>
      <c r="S3816">
        <f>IFERROR(ROUND(E3816/O3816,2),0)</f>
        <v>61.82</v>
      </c>
      <c r="T3816" s="11" t="s">
        <v>8308</v>
      </c>
      <c r="U3816" t="s">
        <v>8309</v>
      </c>
    </row>
    <row r="3817" spans="1:21" ht="28.8" x14ac:dyDescent="0.3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5">
        <f t="shared" si="118"/>
        <v>42236.958333333328</v>
      </c>
      <c r="K3817">
        <v>1437545657</v>
      </c>
      <c r="L3817" s="15">
        <f>(((K3817/60)/60)/24)+DATE(1970,1,1)</f>
        <v>42207.259918981479</v>
      </c>
      <c r="M3817" s="10">
        <f t="shared" si="119"/>
        <v>2015</v>
      </c>
      <c r="N3817" t="b">
        <v>0</v>
      </c>
      <c r="O3817">
        <v>20</v>
      </c>
      <c r="P3817" t="b">
        <v>1</v>
      </c>
      <c r="Q3817" t="s">
        <v>8269</v>
      </c>
      <c r="R3817">
        <f>ROUND(E3817/D3817*100,0)</f>
        <v>100</v>
      </c>
      <c r="S3817">
        <f>IFERROR(ROUND(E3817/O3817,2),0)</f>
        <v>50</v>
      </c>
      <c r="T3817" s="11" t="s">
        <v>8308</v>
      </c>
      <c r="U3817" t="s">
        <v>8309</v>
      </c>
    </row>
    <row r="3818" spans="1:21" ht="57.6" x14ac:dyDescent="0.3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5">
        <f t="shared" si="118"/>
        <v>41837.690081018518</v>
      </c>
      <c r="K3818">
        <v>1403022823</v>
      </c>
      <c r="L3818" s="15">
        <f>(((K3818/60)/60)/24)+DATE(1970,1,1)</f>
        <v>41807.690081018518</v>
      </c>
      <c r="M3818" s="10">
        <f t="shared" si="119"/>
        <v>2014</v>
      </c>
      <c r="N3818" t="b">
        <v>0</v>
      </c>
      <c r="O3818">
        <v>37</v>
      </c>
      <c r="P3818" t="b">
        <v>1</v>
      </c>
      <c r="Q3818" t="s">
        <v>8269</v>
      </c>
      <c r="R3818">
        <f>ROUND(E3818/D3818*100,0)</f>
        <v>119</v>
      </c>
      <c r="S3818">
        <f>IFERROR(ROUND(E3818/O3818,2),0)</f>
        <v>48.34</v>
      </c>
      <c r="T3818" s="11" t="s">
        <v>8308</v>
      </c>
      <c r="U3818" t="s">
        <v>8309</v>
      </c>
    </row>
    <row r="3819" spans="1:21" ht="43.2" x14ac:dyDescent="0.3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5">
        <f t="shared" si="118"/>
        <v>42301.165972222225</v>
      </c>
      <c r="K3819">
        <v>1444236216</v>
      </c>
      <c r="L3819" s="15">
        <f>(((K3819/60)/60)/24)+DATE(1970,1,1)</f>
        <v>42284.69694444444</v>
      </c>
      <c r="M3819" s="10">
        <f t="shared" si="119"/>
        <v>2015</v>
      </c>
      <c r="N3819" t="b">
        <v>0</v>
      </c>
      <c r="O3819">
        <v>20</v>
      </c>
      <c r="P3819" t="b">
        <v>1</v>
      </c>
      <c r="Q3819" t="s">
        <v>8269</v>
      </c>
      <c r="R3819">
        <f>ROUND(E3819/D3819*100,0)</f>
        <v>107</v>
      </c>
      <c r="S3819">
        <f>IFERROR(ROUND(E3819/O3819,2),0)</f>
        <v>107.25</v>
      </c>
      <c r="T3819" s="11" t="s">
        <v>8308</v>
      </c>
      <c r="U3819" t="s">
        <v>8309</v>
      </c>
    </row>
    <row r="3820" spans="1:21" ht="43.2" x14ac:dyDescent="0.3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5">
        <f t="shared" si="118"/>
        <v>42075.800717592589</v>
      </c>
      <c r="K3820">
        <v>1423599182</v>
      </c>
      <c r="L3820" s="15">
        <f>(((K3820/60)/60)/24)+DATE(1970,1,1)</f>
        <v>42045.84238425926</v>
      </c>
      <c r="M3820" s="10">
        <f t="shared" si="119"/>
        <v>2015</v>
      </c>
      <c r="N3820" t="b">
        <v>0</v>
      </c>
      <c r="O3820">
        <v>10</v>
      </c>
      <c r="P3820" t="b">
        <v>1</v>
      </c>
      <c r="Q3820" t="s">
        <v>8269</v>
      </c>
      <c r="R3820">
        <f>ROUND(E3820/D3820*100,0)</f>
        <v>228</v>
      </c>
      <c r="S3820">
        <f>IFERROR(ROUND(E3820/O3820,2),0)</f>
        <v>57</v>
      </c>
      <c r="T3820" s="11" t="s">
        <v>8308</v>
      </c>
      <c r="U3820" t="s">
        <v>8309</v>
      </c>
    </row>
    <row r="3821" spans="1:21" ht="43.2" x14ac:dyDescent="0.3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5">
        <f t="shared" si="118"/>
        <v>42202.876388888893</v>
      </c>
      <c r="K3821">
        <v>1435554104</v>
      </c>
      <c r="L3821" s="15">
        <f>(((K3821/60)/60)/24)+DATE(1970,1,1)</f>
        <v>42184.209537037037</v>
      </c>
      <c r="M3821" s="10">
        <f t="shared" si="119"/>
        <v>2015</v>
      </c>
      <c r="N3821" t="b">
        <v>0</v>
      </c>
      <c r="O3821">
        <v>26</v>
      </c>
      <c r="P3821" t="b">
        <v>1</v>
      </c>
      <c r="Q3821" t="s">
        <v>8269</v>
      </c>
      <c r="R3821">
        <f>ROUND(E3821/D3821*100,0)</f>
        <v>106</v>
      </c>
      <c r="S3821">
        <f>IFERROR(ROUND(E3821/O3821,2),0)</f>
        <v>40.92</v>
      </c>
      <c r="T3821" s="11" t="s">
        <v>8308</v>
      </c>
      <c r="U3821" t="s">
        <v>8309</v>
      </c>
    </row>
    <row r="3822" spans="1:21" ht="43.2" x14ac:dyDescent="0.3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5">
        <f t="shared" si="118"/>
        <v>42190.651817129634</v>
      </c>
      <c r="K3822">
        <v>1433518717</v>
      </c>
      <c r="L3822" s="15">
        <f>(((K3822/60)/60)/24)+DATE(1970,1,1)</f>
        <v>42160.651817129634</v>
      </c>
      <c r="M3822" s="10">
        <f t="shared" si="119"/>
        <v>2015</v>
      </c>
      <c r="N3822" t="b">
        <v>0</v>
      </c>
      <c r="O3822">
        <v>20</v>
      </c>
      <c r="P3822" t="b">
        <v>1</v>
      </c>
      <c r="Q3822" t="s">
        <v>8269</v>
      </c>
      <c r="R3822">
        <f>ROUND(E3822/D3822*100,0)</f>
        <v>143</v>
      </c>
      <c r="S3822">
        <f>IFERROR(ROUND(E3822/O3822,2),0)</f>
        <v>21.5</v>
      </c>
      <c r="T3822" s="11" t="s">
        <v>8308</v>
      </c>
      <c r="U3822" t="s">
        <v>8309</v>
      </c>
    </row>
    <row r="3823" spans="1:21" ht="43.2" x14ac:dyDescent="0.3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5">
        <f t="shared" si="118"/>
        <v>42373.180636574078</v>
      </c>
      <c r="K3823">
        <v>1449116407</v>
      </c>
      <c r="L3823" s="15">
        <f>(((K3823/60)/60)/24)+DATE(1970,1,1)</f>
        <v>42341.180636574078</v>
      </c>
      <c r="M3823" s="10">
        <f t="shared" si="119"/>
        <v>2015</v>
      </c>
      <c r="N3823" t="b">
        <v>0</v>
      </c>
      <c r="O3823">
        <v>46</v>
      </c>
      <c r="P3823" t="b">
        <v>1</v>
      </c>
      <c r="Q3823" t="s">
        <v>8269</v>
      </c>
      <c r="R3823">
        <f>ROUND(E3823/D3823*100,0)</f>
        <v>105</v>
      </c>
      <c r="S3823">
        <f>IFERROR(ROUND(E3823/O3823,2),0)</f>
        <v>79.540000000000006</v>
      </c>
      <c r="T3823" s="11" t="s">
        <v>8308</v>
      </c>
      <c r="U3823" t="s">
        <v>8309</v>
      </c>
    </row>
    <row r="3824" spans="1:21" ht="57.6" x14ac:dyDescent="0.3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5">
        <f t="shared" si="118"/>
        <v>42388.957638888889</v>
      </c>
      <c r="K3824">
        <v>1448136417</v>
      </c>
      <c r="L3824" s="15">
        <f>(((K3824/60)/60)/24)+DATE(1970,1,1)</f>
        <v>42329.838159722218</v>
      </c>
      <c r="M3824" s="10">
        <f t="shared" si="119"/>
        <v>2015</v>
      </c>
      <c r="N3824" t="b">
        <v>0</v>
      </c>
      <c r="O3824">
        <v>76</v>
      </c>
      <c r="P3824" t="b">
        <v>1</v>
      </c>
      <c r="Q3824" t="s">
        <v>8269</v>
      </c>
      <c r="R3824">
        <f>ROUND(E3824/D3824*100,0)</f>
        <v>110</v>
      </c>
      <c r="S3824">
        <f>IFERROR(ROUND(E3824/O3824,2),0)</f>
        <v>72.38</v>
      </c>
      <c r="T3824" s="11" t="s">
        <v>8308</v>
      </c>
      <c r="U3824" t="s">
        <v>8309</v>
      </c>
    </row>
    <row r="3825" spans="1:21" ht="43.2" x14ac:dyDescent="0.3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5">
        <f t="shared" si="118"/>
        <v>42205.165972222225</v>
      </c>
      <c r="K3825">
        <v>1434405044</v>
      </c>
      <c r="L3825" s="15">
        <f>(((K3825/60)/60)/24)+DATE(1970,1,1)</f>
        <v>42170.910231481481</v>
      </c>
      <c r="M3825" s="10">
        <f t="shared" si="119"/>
        <v>2015</v>
      </c>
      <c r="N3825" t="b">
        <v>0</v>
      </c>
      <c r="O3825">
        <v>41</v>
      </c>
      <c r="P3825" t="b">
        <v>1</v>
      </c>
      <c r="Q3825" t="s">
        <v>8269</v>
      </c>
      <c r="R3825">
        <f>ROUND(E3825/D3825*100,0)</f>
        <v>106</v>
      </c>
      <c r="S3825">
        <f>IFERROR(ROUND(E3825/O3825,2),0)</f>
        <v>64.63</v>
      </c>
      <c r="T3825" s="11" t="s">
        <v>8308</v>
      </c>
      <c r="U3825" t="s">
        <v>8309</v>
      </c>
    </row>
    <row r="3826" spans="1:21" ht="43.2" x14ac:dyDescent="0.3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5">
        <f t="shared" si="118"/>
        <v>42583.570138888885</v>
      </c>
      <c r="K3826">
        <v>1469026903</v>
      </c>
      <c r="L3826" s="15">
        <f>(((K3826/60)/60)/24)+DATE(1970,1,1)</f>
        <v>42571.626192129625</v>
      </c>
      <c r="M3826" s="10">
        <f t="shared" si="119"/>
        <v>2016</v>
      </c>
      <c r="N3826" t="b">
        <v>0</v>
      </c>
      <c r="O3826">
        <v>7</v>
      </c>
      <c r="P3826" t="b">
        <v>1</v>
      </c>
      <c r="Q3826" t="s">
        <v>8269</v>
      </c>
      <c r="R3826">
        <f>ROUND(E3826/D3826*100,0)</f>
        <v>108</v>
      </c>
      <c r="S3826">
        <f>IFERROR(ROUND(E3826/O3826,2),0)</f>
        <v>38.57</v>
      </c>
      <c r="T3826" s="11" t="s">
        <v>8308</v>
      </c>
      <c r="U3826" t="s">
        <v>8309</v>
      </c>
    </row>
    <row r="3827" spans="1:21" ht="43.2" x14ac:dyDescent="0.3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5">
        <f t="shared" si="118"/>
        <v>42172.069606481484</v>
      </c>
      <c r="K3827">
        <v>1432690814</v>
      </c>
      <c r="L3827" s="15">
        <f>(((K3827/60)/60)/24)+DATE(1970,1,1)</f>
        <v>42151.069606481484</v>
      </c>
      <c r="M3827" s="10">
        <f t="shared" si="119"/>
        <v>2015</v>
      </c>
      <c r="N3827" t="b">
        <v>0</v>
      </c>
      <c r="O3827">
        <v>49</v>
      </c>
      <c r="P3827" t="b">
        <v>1</v>
      </c>
      <c r="Q3827" t="s">
        <v>8269</v>
      </c>
      <c r="R3827">
        <f>ROUND(E3827/D3827*100,0)</f>
        <v>105</v>
      </c>
      <c r="S3827">
        <f>IFERROR(ROUND(E3827/O3827,2),0)</f>
        <v>107.57</v>
      </c>
      <c r="T3827" s="11" t="s">
        <v>8308</v>
      </c>
      <c r="U3827" t="s">
        <v>8309</v>
      </c>
    </row>
    <row r="3828" spans="1:21" ht="28.8" x14ac:dyDescent="0.3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5">
        <f t="shared" si="118"/>
        <v>42131.423541666663</v>
      </c>
      <c r="K3828">
        <v>1428401394</v>
      </c>
      <c r="L3828" s="15">
        <f>(((K3828/60)/60)/24)+DATE(1970,1,1)</f>
        <v>42101.423541666663</v>
      </c>
      <c r="M3828" s="10">
        <f t="shared" si="119"/>
        <v>2015</v>
      </c>
      <c r="N3828" t="b">
        <v>0</v>
      </c>
      <c r="O3828">
        <v>26</v>
      </c>
      <c r="P3828" t="b">
        <v>1</v>
      </c>
      <c r="Q3828" t="s">
        <v>8269</v>
      </c>
      <c r="R3828">
        <f>ROUND(E3828/D3828*100,0)</f>
        <v>119</v>
      </c>
      <c r="S3828">
        <f>IFERROR(ROUND(E3828/O3828,2),0)</f>
        <v>27.5</v>
      </c>
      <c r="T3828" s="11" t="s">
        <v>8308</v>
      </c>
      <c r="U3828" t="s">
        <v>8309</v>
      </c>
    </row>
    <row r="3829" spans="1:21" ht="57.6" x14ac:dyDescent="0.3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5">
        <f t="shared" si="118"/>
        <v>42090</v>
      </c>
      <c r="K3829">
        <v>1422656201</v>
      </c>
      <c r="L3829" s="15">
        <f>(((K3829/60)/60)/24)+DATE(1970,1,1)</f>
        <v>42034.928252314814</v>
      </c>
      <c r="M3829" s="10">
        <f t="shared" si="119"/>
        <v>2015</v>
      </c>
      <c r="N3829" t="b">
        <v>0</v>
      </c>
      <c r="O3829">
        <v>65</v>
      </c>
      <c r="P3829" t="b">
        <v>1</v>
      </c>
      <c r="Q3829" t="s">
        <v>8269</v>
      </c>
      <c r="R3829">
        <f>ROUND(E3829/D3829*100,0)</f>
        <v>153</v>
      </c>
      <c r="S3829">
        <f>IFERROR(ROUND(E3829/O3829,2),0)</f>
        <v>70.459999999999994</v>
      </c>
      <c r="T3829" s="11" t="s">
        <v>8308</v>
      </c>
      <c r="U3829" t="s">
        <v>8309</v>
      </c>
    </row>
    <row r="3830" spans="1:21" ht="43.2" x14ac:dyDescent="0.3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5">
        <f t="shared" si="118"/>
        <v>42004.569293981483</v>
      </c>
      <c r="K3830">
        <v>1414845587</v>
      </c>
      <c r="L3830" s="15">
        <f>(((K3830/60)/60)/24)+DATE(1970,1,1)</f>
        <v>41944.527627314819</v>
      </c>
      <c r="M3830" s="10">
        <f t="shared" si="119"/>
        <v>2014</v>
      </c>
      <c r="N3830" t="b">
        <v>0</v>
      </c>
      <c r="O3830">
        <v>28</v>
      </c>
      <c r="P3830" t="b">
        <v>1</v>
      </c>
      <c r="Q3830" t="s">
        <v>8269</v>
      </c>
      <c r="R3830">
        <f>ROUND(E3830/D3830*100,0)</f>
        <v>100</v>
      </c>
      <c r="S3830">
        <f>IFERROR(ROUND(E3830/O3830,2),0)</f>
        <v>178.57</v>
      </c>
      <c r="T3830" s="11" t="s">
        <v>8308</v>
      </c>
      <c r="U3830" t="s">
        <v>8309</v>
      </c>
    </row>
    <row r="3831" spans="1:21" ht="43.2" x14ac:dyDescent="0.3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5">
        <f t="shared" si="118"/>
        <v>42613.865405092598</v>
      </c>
      <c r="K3831">
        <v>1470948371</v>
      </c>
      <c r="L3831" s="15">
        <f>(((K3831/60)/60)/24)+DATE(1970,1,1)</f>
        <v>42593.865405092598</v>
      </c>
      <c r="M3831" s="10">
        <f t="shared" si="119"/>
        <v>2016</v>
      </c>
      <c r="N3831" t="b">
        <v>0</v>
      </c>
      <c r="O3831">
        <v>8</v>
      </c>
      <c r="P3831" t="b">
        <v>1</v>
      </c>
      <c r="Q3831" t="s">
        <v>8269</v>
      </c>
      <c r="R3831">
        <f>ROUND(E3831/D3831*100,0)</f>
        <v>100</v>
      </c>
      <c r="S3831">
        <f>IFERROR(ROUND(E3831/O3831,2),0)</f>
        <v>62.63</v>
      </c>
      <c r="T3831" s="11" t="s">
        <v>8308</v>
      </c>
      <c r="U3831" t="s">
        <v>8309</v>
      </c>
    </row>
    <row r="3832" spans="1:21" ht="43.2" x14ac:dyDescent="0.3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5">
        <f t="shared" si="118"/>
        <v>42517.740868055553</v>
      </c>
      <c r="K3832">
        <v>1463161611</v>
      </c>
      <c r="L3832" s="15">
        <f>(((K3832/60)/60)/24)+DATE(1970,1,1)</f>
        <v>42503.740868055553</v>
      </c>
      <c r="M3832" s="10">
        <f t="shared" si="119"/>
        <v>2016</v>
      </c>
      <c r="N3832" t="b">
        <v>0</v>
      </c>
      <c r="O3832">
        <v>3</v>
      </c>
      <c r="P3832" t="b">
        <v>1</v>
      </c>
      <c r="Q3832" t="s">
        <v>8269</v>
      </c>
      <c r="R3832">
        <f>ROUND(E3832/D3832*100,0)</f>
        <v>225</v>
      </c>
      <c r="S3832">
        <f>IFERROR(ROUND(E3832/O3832,2),0)</f>
        <v>75</v>
      </c>
      <c r="T3832" s="11" t="s">
        <v>8308</v>
      </c>
      <c r="U3832" t="s">
        <v>8309</v>
      </c>
    </row>
    <row r="3833" spans="1:21" ht="57.6" x14ac:dyDescent="0.3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5">
        <f t="shared" si="118"/>
        <v>41948.890567129631</v>
      </c>
      <c r="K3833">
        <v>1413404545</v>
      </c>
      <c r="L3833" s="15">
        <f>(((K3833/60)/60)/24)+DATE(1970,1,1)</f>
        <v>41927.848900462966</v>
      </c>
      <c r="M3833" s="10">
        <f t="shared" si="119"/>
        <v>2014</v>
      </c>
      <c r="N3833" t="b">
        <v>0</v>
      </c>
      <c r="O3833">
        <v>9</v>
      </c>
      <c r="P3833" t="b">
        <v>1</v>
      </c>
      <c r="Q3833" t="s">
        <v>8269</v>
      </c>
      <c r="R3833">
        <f>ROUND(E3833/D3833*100,0)</f>
        <v>106</v>
      </c>
      <c r="S3833">
        <f>IFERROR(ROUND(E3833/O3833,2),0)</f>
        <v>58.9</v>
      </c>
      <c r="T3833" s="11" t="s">
        <v>8308</v>
      </c>
      <c r="U3833" t="s">
        <v>8309</v>
      </c>
    </row>
    <row r="3834" spans="1:21" ht="43.2" x14ac:dyDescent="0.3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5">
        <f t="shared" si="118"/>
        <v>42420.114988425921</v>
      </c>
      <c r="K3834">
        <v>1452048335</v>
      </c>
      <c r="L3834" s="15">
        <f>(((K3834/60)/60)/24)+DATE(1970,1,1)</f>
        <v>42375.114988425921</v>
      </c>
      <c r="M3834" s="10">
        <f t="shared" si="119"/>
        <v>2016</v>
      </c>
      <c r="N3834" t="b">
        <v>0</v>
      </c>
      <c r="O3834">
        <v>9</v>
      </c>
      <c r="P3834" t="b">
        <v>1</v>
      </c>
      <c r="Q3834" t="s">
        <v>8269</v>
      </c>
      <c r="R3834">
        <f>ROUND(E3834/D3834*100,0)</f>
        <v>105</v>
      </c>
      <c r="S3834">
        <f>IFERROR(ROUND(E3834/O3834,2),0)</f>
        <v>139.56</v>
      </c>
      <c r="T3834" s="11" t="s">
        <v>8308</v>
      </c>
      <c r="U3834" t="s">
        <v>8309</v>
      </c>
    </row>
    <row r="3835" spans="1:21" ht="57.6" x14ac:dyDescent="0.3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5">
        <f t="shared" si="118"/>
        <v>41974.797916666663</v>
      </c>
      <c r="K3835">
        <v>1416516972</v>
      </c>
      <c r="L3835" s="15">
        <f>(((K3835/60)/60)/24)+DATE(1970,1,1)</f>
        <v>41963.872361111105</v>
      </c>
      <c r="M3835" s="10">
        <f t="shared" si="119"/>
        <v>2014</v>
      </c>
      <c r="N3835" t="b">
        <v>0</v>
      </c>
      <c r="O3835">
        <v>20</v>
      </c>
      <c r="P3835" t="b">
        <v>1</v>
      </c>
      <c r="Q3835" t="s">
        <v>8269</v>
      </c>
      <c r="R3835">
        <f>ROUND(E3835/D3835*100,0)</f>
        <v>117</v>
      </c>
      <c r="S3835">
        <f>IFERROR(ROUND(E3835/O3835,2),0)</f>
        <v>70</v>
      </c>
      <c r="T3835" s="11" t="s">
        <v>8308</v>
      </c>
      <c r="U3835" t="s">
        <v>8309</v>
      </c>
    </row>
    <row r="3836" spans="1:21" ht="43.2" x14ac:dyDescent="0.3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5">
        <f t="shared" si="118"/>
        <v>42173.445219907408</v>
      </c>
      <c r="K3836">
        <v>1432032067</v>
      </c>
      <c r="L3836" s="15">
        <f>(((K3836/60)/60)/24)+DATE(1970,1,1)</f>
        <v>42143.445219907408</v>
      </c>
      <c r="M3836" s="10">
        <f t="shared" si="119"/>
        <v>2015</v>
      </c>
      <c r="N3836" t="b">
        <v>0</v>
      </c>
      <c r="O3836">
        <v>57</v>
      </c>
      <c r="P3836" t="b">
        <v>1</v>
      </c>
      <c r="Q3836" t="s">
        <v>8269</v>
      </c>
      <c r="R3836">
        <f>ROUND(E3836/D3836*100,0)</f>
        <v>109</v>
      </c>
      <c r="S3836">
        <f>IFERROR(ROUND(E3836/O3836,2),0)</f>
        <v>57.39</v>
      </c>
      <c r="T3836" s="11" t="s">
        <v>8308</v>
      </c>
      <c r="U3836" t="s">
        <v>8309</v>
      </c>
    </row>
    <row r="3837" spans="1:21" ht="43.2" x14ac:dyDescent="0.3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5">
        <f t="shared" si="118"/>
        <v>42481.94222222222</v>
      </c>
      <c r="K3837">
        <v>1459463808</v>
      </c>
      <c r="L3837" s="15">
        <f>(((K3837/60)/60)/24)+DATE(1970,1,1)</f>
        <v>42460.94222222222</v>
      </c>
      <c r="M3837" s="10">
        <f t="shared" si="119"/>
        <v>2016</v>
      </c>
      <c r="N3837" t="b">
        <v>0</v>
      </c>
      <c r="O3837">
        <v>8</v>
      </c>
      <c r="P3837" t="b">
        <v>1</v>
      </c>
      <c r="Q3837" t="s">
        <v>8269</v>
      </c>
      <c r="R3837">
        <f>ROUND(E3837/D3837*100,0)</f>
        <v>160</v>
      </c>
      <c r="S3837">
        <f>IFERROR(ROUND(E3837/O3837,2),0)</f>
        <v>40</v>
      </c>
      <c r="T3837" s="11" t="s">
        <v>8308</v>
      </c>
      <c r="U3837" t="s">
        <v>8309</v>
      </c>
    </row>
    <row r="3838" spans="1:21" ht="43.2" x14ac:dyDescent="0.3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5">
        <f t="shared" si="118"/>
        <v>42585.172916666663</v>
      </c>
      <c r="K3838">
        <v>1467497652</v>
      </c>
      <c r="L3838" s="15">
        <f>(((K3838/60)/60)/24)+DATE(1970,1,1)</f>
        <v>42553.926527777774</v>
      </c>
      <c r="M3838" s="10">
        <f t="shared" si="119"/>
        <v>2016</v>
      </c>
      <c r="N3838" t="b">
        <v>0</v>
      </c>
      <c r="O3838">
        <v>14</v>
      </c>
      <c r="P3838" t="b">
        <v>1</v>
      </c>
      <c r="Q3838" t="s">
        <v>8269</v>
      </c>
      <c r="R3838">
        <f>ROUND(E3838/D3838*100,0)</f>
        <v>113</v>
      </c>
      <c r="S3838">
        <f>IFERROR(ROUND(E3838/O3838,2),0)</f>
        <v>64.290000000000006</v>
      </c>
      <c r="T3838" s="11" t="s">
        <v>8308</v>
      </c>
      <c r="U3838" t="s">
        <v>8309</v>
      </c>
    </row>
    <row r="3839" spans="1:21" ht="28.8" x14ac:dyDescent="0.3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5">
        <f t="shared" si="118"/>
        <v>42188.765717592592</v>
      </c>
      <c r="K3839">
        <v>1432837358</v>
      </c>
      <c r="L3839" s="15">
        <f>(((K3839/60)/60)/24)+DATE(1970,1,1)</f>
        <v>42152.765717592592</v>
      </c>
      <c r="M3839" s="10">
        <f t="shared" si="119"/>
        <v>2015</v>
      </c>
      <c r="N3839" t="b">
        <v>0</v>
      </c>
      <c r="O3839">
        <v>17</v>
      </c>
      <c r="P3839" t="b">
        <v>1</v>
      </c>
      <c r="Q3839" t="s">
        <v>8269</v>
      </c>
      <c r="R3839">
        <f>ROUND(E3839/D3839*100,0)</f>
        <v>102</v>
      </c>
      <c r="S3839">
        <f>IFERROR(ROUND(E3839/O3839,2),0)</f>
        <v>120.12</v>
      </c>
      <c r="T3839" s="11" t="s">
        <v>8308</v>
      </c>
      <c r="U3839" t="s">
        <v>8309</v>
      </c>
    </row>
    <row r="3840" spans="1:21" ht="57.6" x14ac:dyDescent="0.3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5">
        <f t="shared" si="118"/>
        <v>42146.710752314815</v>
      </c>
      <c r="K3840">
        <v>1429722209</v>
      </c>
      <c r="L3840" s="15">
        <f>(((K3840/60)/60)/24)+DATE(1970,1,1)</f>
        <v>42116.710752314815</v>
      </c>
      <c r="M3840" s="10">
        <f t="shared" si="119"/>
        <v>2015</v>
      </c>
      <c r="N3840" t="b">
        <v>0</v>
      </c>
      <c r="O3840">
        <v>100</v>
      </c>
      <c r="P3840" t="b">
        <v>1</v>
      </c>
      <c r="Q3840" t="s">
        <v>8269</v>
      </c>
      <c r="R3840">
        <f>ROUND(E3840/D3840*100,0)</f>
        <v>101</v>
      </c>
      <c r="S3840">
        <f>IFERROR(ROUND(E3840/O3840,2),0)</f>
        <v>1008.24</v>
      </c>
      <c r="T3840" s="11" t="s">
        <v>8308</v>
      </c>
      <c r="U3840" t="s">
        <v>8309</v>
      </c>
    </row>
    <row r="3841" spans="1:21" ht="43.2" x14ac:dyDescent="0.3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5">
        <f t="shared" si="118"/>
        <v>42215.142638888887</v>
      </c>
      <c r="K3841">
        <v>1433042724</v>
      </c>
      <c r="L3841" s="15">
        <f>(((K3841/60)/60)/24)+DATE(1970,1,1)</f>
        <v>42155.142638888887</v>
      </c>
      <c r="M3841" s="10">
        <f t="shared" si="119"/>
        <v>2015</v>
      </c>
      <c r="N3841" t="b">
        <v>0</v>
      </c>
      <c r="O3841">
        <v>32</v>
      </c>
      <c r="P3841" t="b">
        <v>1</v>
      </c>
      <c r="Q3841" t="s">
        <v>8269</v>
      </c>
      <c r="R3841">
        <f>ROUND(E3841/D3841*100,0)</f>
        <v>101</v>
      </c>
      <c r="S3841">
        <f>IFERROR(ROUND(E3841/O3841,2),0)</f>
        <v>63.28</v>
      </c>
      <c r="T3841" s="11" t="s">
        <v>8308</v>
      </c>
      <c r="U3841" t="s">
        <v>8309</v>
      </c>
    </row>
    <row r="3842" spans="1:21" ht="43.2" x14ac:dyDescent="0.3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5">
        <f t="shared" si="118"/>
        <v>42457.660057870366</v>
      </c>
      <c r="K3842">
        <v>1457023829</v>
      </c>
      <c r="L3842" s="15">
        <f>(((K3842/60)/60)/24)+DATE(1970,1,1)</f>
        <v>42432.701724537037</v>
      </c>
      <c r="M3842" s="10">
        <f t="shared" si="119"/>
        <v>2016</v>
      </c>
      <c r="N3842" t="b">
        <v>0</v>
      </c>
      <c r="O3842">
        <v>3</v>
      </c>
      <c r="P3842" t="b">
        <v>1</v>
      </c>
      <c r="Q3842" t="s">
        <v>8269</v>
      </c>
      <c r="R3842">
        <f>ROUND(E3842/D3842*100,0)</f>
        <v>6500</v>
      </c>
      <c r="S3842">
        <f>IFERROR(ROUND(E3842/O3842,2),0)</f>
        <v>21.67</v>
      </c>
      <c r="T3842" s="11" t="s">
        <v>8308</v>
      </c>
      <c r="U3842" t="s">
        <v>8309</v>
      </c>
    </row>
    <row r="3843" spans="1:21" ht="43.2" x14ac:dyDescent="0.3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5">
        <f t="shared" ref="J3843:J3906" si="120">(((I3843/60)/60)/24)+DATE(1970,1,1)</f>
        <v>41840.785729166666</v>
      </c>
      <c r="K3843">
        <v>1400698287</v>
      </c>
      <c r="L3843" s="15">
        <f>(((K3843/60)/60)/24)+DATE(1970,1,1)</f>
        <v>41780.785729166666</v>
      </c>
      <c r="M3843" s="10">
        <f t="shared" ref="M3843:M3906" si="121">YEAR(L3843)</f>
        <v>2014</v>
      </c>
      <c r="N3843" t="b">
        <v>1</v>
      </c>
      <c r="O3843">
        <v>34</v>
      </c>
      <c r="P3843" t="b">
        <v>0</v>
      </c>
      <c r="Q3843" t="s">
        <v>8269</v>
      </c>
      <c r="R3843">
        <f>ROUND(E3843/D3843*100,0)</f>
        <v>9</v>
      </c>
      <c r="S3843">
        <f>IFERROR(ROUND(E3843/O3843,2),0)</f>
        <v>25.65</v>
      </c>
      <c r="T3843" s="11" t="s">
        <v>8308</v>
      </c>
      <c r="U3843" t="s">
        <v>8309</v>
      </c>
    </row>
    <row r="3844" spans="1:21" ht="43.2" x14ac:dyDescent="0.3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5">
        <f t="shared" si="120"/>
        <v>41770.493657407409</v>
      </c>
      <c r="K3844">
        <v>1397217052</v>
      </c>
      <c r="L3844" s="15">
        <f>(((K3844/60)/60)/24)+DATE(1970,1,1)</f>
        <v>41740.493657407409</v>
      </c>
      <c r="M3844" s="10">
        <f t="shared" si="121"/>
        <v>2014</v>
      </c>
      <c r="N3844" t="b">
        <v>1</v>
      </c>
      <c r="O3844">
        <v>23</v>
      </c>
      <c r="P3844" t="b">
        <v>0</v>
      </c>
      <c r="Q3844" t="s">
        <v>8269</v>
      </c>
      <c r="R3844">
        <f>ROUND(E3844/D3844*100,0)</f>
        <v>22</v>
      </c>
      <c r="S3844">
        <f>IFERROR(ROUND(E3844/O3844,2),0)</f>
        <v>47.7</v>
      </c>
      <c r="T3844" s="11" t="s">
        <v>8308</v>
      </c>
      <c r="U3844" t="s">
        <v>8309</v>
      </c>
    </row>
    <row r="3845" spans="1:21" ht="43.2" x14ac:dyDescent="0.3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5">
        <f t="shared" si="120"/>
        <v>41791.072500000002</v>
      </c>
      <c r="K3845">
        <v>1399427064</v>
      </c>
      <c r="L3845" s="15">
        <f>(((K3845/60)/60)/24)+DATE(1970,1,1)</f>
        <v>41766.072500000002</v>
      </c>
      <c r="M3845" s="10">
        <f t="shared" si="121"/>
        <v>2014</v>
      </c>
      <c r="N3845" t="b">
        <v>1</v>
      </c>
      <c r="O3845">
        <v>19</v>
      </c>
      <c r="P3845" t="b">
        <v>0</v>
      </c>
      <c r="Q3845" t="s">
        <v>8269</v>
      </c>
      <c r="R3845">
        <f>ROUND(E3845/D3845*100,0)</f>
        <v>21</v>
      </c>
      <c r="S3845">
        <f>IFERROR(ROUND(E3845/O3845,2),0)</f>
        <v>56.05</v>
      </c>
      <c r="T3845" s="11" t="s">
        <v>8308</v>
      </c>
      <c r="U3845" t="s">
        <v>8309</v>
      </c>
    </row>
    <row r="3846" spans="1:21" ht="43.2" x14ac:dyDescent="0.3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5">
        <f t="shared" si="120"/>
        <v>41793.290972222225</v>
      </c>
      <c r="K3846">
        <v>1399474134</v>
      </c>
      <c r="L3846" s="15">
        <f>(((K3846/60)/60)/24)+DATE(1970,1,1)</f>
        <v>41766.617291666669</v>
      </c>
      <c r="M3846" s="10">
        <f t="shared" si="121"/>
        <v>2014</v>
      </c>
      <c r="N3846" t="b">
        <v>1</v>
      </c>
      <c r="O3846">
        <v>50</v>
      </c>
      <c r="P3846" t="b">
        <v>0</v>
      </c>
      <c r="Q3846" t="s">
        <v>8269</v>
      </c>
      <c r="R3846">
        <f>ROUND(E3846/D3846*100,0)</f>
        <v>41</v>
      </c>
      <c r="S3846">
        <f>IFERROR(ROUND(E3846/O3846,2),0)</f>
        <v>81.319999999999993</v>
      </c>
      <c r="T3846" s="11" t="s">
        <v>8308</v>
      </c>
      <c r="U3846" t="s">
        <v>8309</v>
      </c>
    </row>
    <row r="3847" spans="1:21" ht="57.6" x14ac:dyDescent="0.3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5">
        <f t="shared" si="120"/>
        <v>42278.627013888887</v>
      </c>
      <c r="K3847">
        <v>1441119774</v>
      </c>
      <c r="L3847" s="15">
        <f>(((K3847/60)/60)/24)+DATE(1970,1,1)</f>
        <v>42248.627013888887</v>
      </c>
      <c r="M3847" s="10">
        <f t="shared" si="121"/>
        <v>2015</v>
      </c>
      <c r="N3847" t="b">
        <v>1</v>
      </c>
      <c r="O3847">
        <v>12</v>
      </c>
      <c r="P3847" t="b">
        <v>0</v>
      </c>
      <c r="Q3847" t="s">
        <v>8269</v>
      </c>
      <c r="R3847">
        <f>ROUND(E3847/D3847*100,0)</f>
        <v>2</v>
      </c>
      <c r="S3847">
        <f>IFERROR(ROUND(E3847/O3847,2),0)</f>
        <v>70.17</v>
      </c>
      <c r="T3847" s="11" t="s">
        <v>8308</v>
      </c>
      <c r="U3847" t="s">
        <v>8309</v>
      </c>
    </row>
    <row r="3848" spans="1:21" ht="43.2" x14ac:dyDescent="0.3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5">
        <f t="shared" si="120"/>
        <v>41916.290972222225</v>
      </c>
      <c r="K3848">
        <v>1409721542</v>
      </c>
      <c r="L3848" s="15">
        <f>(((K3848/60)/60)/24)+DATE(1970,1,1)</f>
        <v>41885.221550925926</v>
      </c>
      <c r="M3848" s="10">
        <f t="shared" si="121"/>
        <v>2014</v>
      </c>
      <c r="N3848" t="b">
        <v>1</v>
      </c>
      <c r="O3848">
        <v>8</v>
      </c>
      <c r="P3848" t="b">
        <v>0</v>
      </c>
      <c r="Q3848" t="s">
        <v>8269</v>
      </c>
      <c r="R3848">
        <f>ROUND(E3848/D3848*100,0)</f>
        <v>3</v>
      </c>
      <c r="S3848">
        <f>IFERROR(ROUND(E3848/O3848,2),0)</f>
        <v>23.63</v>
      </c>
      <c r="T3848" s="11" t="s">
        <v>8308</v>
      </c>
      <c r="U3848" t="s">
        <v>8309</v>
      </c>
    </row>
    <row r="3849" spans="1:21" ht="43.2" x14ac:dyDescent="0.3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5">
        <f t="shared" si="120"/>
        <v>42204.224432870367</v>
      </c>
      <c r="K3849">
        <v>1433395391</v>
      </c>
      <c r="L3849" s="15">
        <f>(((K3849/60)/60)/24)+DATE(1970,1,1)</f>
        <v>42159.224432870367</v>
      </c>
      <c r="M3849" s="10">
        <f t="shared" si="121"/>
        <v>2015</v>
      </c>
      <c r="N3849" t="b">
        <v>1</v>
      </c>
      <c r="O3849">
        <v>9</v>
      </c>
      <c r="P3849" t="b">
        <v>0</v>
      </c>
      <c r="Q3849" t="s">
        <v>8269</v>
      </c>
      <c r="R3849">
        <f>ROUND(E3849/D3849*100,0)</f>
        <v>16</v>
      </c>
      <c r="S3849">
        <f>IFERROR(ROUND(E3849/O3849,2),0)</f>
        <v>188.56</v>
      </c>
      <c r="T3849" s="11" t="s">
        <v>8308</v>
      </c>
      <c r="U3849" t="s">
        <v>8309</v>
      </c>
    </row>
    <row r="3850" spans="1:21" ht="43.2" x14ac:dyDescent="0.3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5">
        <f t="shared" si="120"/>
        <v>42295.817002314812</v>
      </c>
      <c r="K3850">
        <v>1442604989</v>
      </c>
      <c r="L3850" s="15">
        <f>(((K3850/60)/60)/24)+DATE(1970,1,1)</f>
        <v>42265.817002314812</v>
      </c>
      <c r="M3850" s="10">
        <f t="shared" si="121"/>
        <v>2015</v>
      </c>
      <c r="N3850" t="b">
        <v>1</v>
      </c>
      <c r="O3850">
        <v>43</v>
      </c>
      <c r="P3850" t="b">
        <v>0</v>
      </c>
      <c r="Q3850" t="s">
        <v>8269</v>
      </c>
      <c r="R3850">
        <f>ROUND(E3850/D3850*100,0)</f>
        <v>16</v>
      </c>
      <c r="S3850">
        <f>IFERROR(ROUND(E3850/O3850,2),0)</f>
        <v>49.51</v>
      </c>
      <c r="T3850" s="11" t="s">
        <v>8308</v>
      </c>
      <c r="U3850" t="s">
        <v>8309</v>
      </c>
    </row>
    <row r="3851" spans="1:21" ht="57.6" x14ac:dyDescent="0.3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5">
        <f t="shared" si="120"/>
        <v>42166.767175925925</v>
      </c>
      <c r="K3851">
        <v>1431455084</v>
      </c>
      <c r="L3851" s="15">
        <f>(((K3851/60)/60)/24)+DATE(1970,1,1)</f>
        <v>42136.767175925925</v>
      </c>
      <c r="M3851" s="10">
        <f t="shared" si="121"/>
        <v>2015</v>
      </c>
      <c r="N3851" t="b">
        <v>1</v>
      </c>
      <c r="O3851">
        <v>28</v>
      </c>
      <c r="P3851" t="b">
        <v>0</v>
      </c>
      <c r="Q3851" t="s">
        <v>8269</v>
      </c>
      <c r="R3851">
        <f>ROUND(E3851/D3851*100,0)</f>
        <v>7</v>
      </c>
      <c r="S3851">
        <f>IFERROR(ROUND(E3851/O3851,2),0)</f>
        <v>75.459999999999994</v>
      </c>
      <c r="T3851" s="11" t="s">
        <v>8308</v>
      </c>
      <c r="U3851" t="s">
        <v>8309</v>
      </c>
    </row>
    <row r="3852" spans="1:21" ht="28.8" x14ac:dyDescent="0.3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5">
        <f t="shared" si="120"/>
        <v>42005.124340277776</v>
      </c>
      <c r="K3852">
        <v>1417489143</v>
      </c>
      <c r="L3852" s="15">
        <f>(((K3852/60)/60)/24)+DATE(1970,1,1)</f>
        <v>41975.124340277776</v>
      </c>
      <c r="M3852" s="10">
        <f t="shared" si="121"/>
        <v>2014</v>
      </c>
      <c r="N3852" t="b">
        <v>1</v>
      </c>
      <c r="O3852">
        <v>4</v>
      </c>
      <c r="P3852" t="b">
        <v>0</v>
      </c>
      <c r="Q3852" t="s">
        <v>8269</v>
      </c>
      <c r="R3852">
        <f>ROUND(E3852/D3852*100,0)</f>
        <v>4</v>
      </c>
      <c r="S3852">
        <f>IFERROR(ROUND(E3852/O3852,2),0)</f>
        <v>9.5</v>
      </c>
      <c r="T3852" s="11" t="s">
        <v>8308</v>
      </c>
      <c r="U3852" t="s">
        <v>8309</v>
      </c>
    </row>
    <row r="3853" spans="1:21" ht="43.2" x14ac:dyDescent="0.3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5">
        <f t="shared" si="120"/>
        <v>42202.439571759256</v>
      </c>
      <c r="K3853">
        <v>1434537179</v>
      </c>
      <c r="L3853" s="15">
        <f>(((K3853/60)/60)/24)+DATE(1970,1,1)</f>
        <v>42172.439571759256</v>
      </c>
      <c r="M3853" s="10">
        <f t="shared" si="121"/>
        <v>2015</v>
      </c>
      <c r="N3853" t="b">
        <v>1</v>
      </c>
      <c r="O3853">
        <v>24</v>
      </c>
      <c r="P3853" t="b">
        <v>0</v>
      </c>
      <c r="Q3853" t="s">
        <v>8269</v>
      </c>
      <c r="R3853">
        <f>ROUND(E3853/D3853*100,0)</f>
        <v>34</v>
      </c>
      <c r="S3853">
        <f>IFERROR(ROUND(E3853/O3853,2),0)</f>
        <v>35.5</v>
      </c>
      <c r="T3853" s="11" t="s">
        <v>8308</v>
      </c>
      <c r="U3853" t="s">
        <v>8309</v>
      </c>
    </row>
    <row r="3854" spans="1:21" ht="43.2" x14ac:dyDescent="0.3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5">
        <f t="shared" si="120"/>
        <v>42090.149027777778</v>
      </c>
      <c r="K3854">
        <v>1425270876</v>
      </c>
      <c r="L3854" s="15">
        <f>(((K3854/60)/60)/24)+DATE(1970,1,1)</f>
        <v>42065.190694444449</v>
      </c>
      <c r="M3854" s="10">
        <f t="shared" si="121"/>
        <v>2015</v>
      </c>
      <c r="N3854" t="b">
        <v>0</v>
      </c>
      <c r="O3854">
        <v>2</v>
      </c>
      <c r="P3854" t="b">
        <v>0</v>
      </c>
      <c r="Q3854" t="s">
        <v>8269</v>
      </c>
      <c r="R3854">
        <f>ROUND(E3854/D3854*100,0)</f>
        <v>0</v>
      </c>
      <c r="S3854">
        <f>IFERROR(ROUND(E3854/O3854,2),0)</f>
        <v>10</v>
      </c>
      <c r="T3854" s="11" t="s">
        <v>8308</v>
      </c>
      <c r="U3854" t="s">
        <v>8309</v>
      </c>
    </row>
    <row r="3855" spans="1:21" ht="43.2" x14ac:dyDescent="0.3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5">
        <f t="shared" si="120"/>
        <v>41883.84002314815</v>
      </c>
      <c r="K3855">
        <v>1406578178</v>
      </c>
      <c r="L3855" s="15">
        <f>(((K3855/60)/60)/24)+DATE(1970,1,1)</f>
        <v>41848.84002314815</v>
      </c>
      <c r="M3855" s="10">
        <f t="shared" si="121"/>
        <v>2014</v>
      </c>
      <c r="N3855" t="b">
        <v>0</v>
      </c>
      <c r="O3855">
        <v>2</v>
      </c>
      <c r="P3855" t="b">
        <v>0</v>
      </c>
      <c r="Q3855" t="s">
        <v>8269</v>
      </c>
      <c r="R3855">
        <f>ROUND(E3855/D3855*100,0)</f>
        <v>0</v>
      </c>
      <c r="S3855">
        <f>IFERROR(ROUND(E3855/O3855,2),0)</f>
        <v>13</v>
      </c>
      <c r="T3855" s="11" t="s">
        <v>8308</v>
      </c>
      <c r="U3855" t="s">
        <v>8309</v>
      </c>
    </row>
    <row r="3856" spans="1:21" ht="28.8" x14ac:dyDescent="0.3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5">
        <f t="shared" si="120"/>
        <v>42133.884930555556</v>
      </c>
      <c r="K3856">
        <v>1428614058</v>
      </c>
      <c r="L3856" s="15">
        <f>(((K3856/60)/60)/24)+DATE(1970,1,1)</f>
        <v>42103.884930555556</v>
      </c>
      <c r="M3856" s="10">
        <f t="shared" si="121"/>
        <v>2015</v>
      </c>
      <c r="N3856" t="b">
        <v>0</v>
      </c>
      <c r="O3856">
        <v>20</v>
      </c>
      <c r="P3856" t="b">
        <v>0</v>
      </c>
      <c r="Q3856" t="s">
        <v>8269</v>
      </c>
      <c r="R3856">
        <f>ROUND(E3856/D3856*100,0)</f>
        <v>16</v>
      </c>
      <c r="S3856">
        <f>IFERROR(ROUND(E3856/O3856,2),0)</f>
        <v>89.4</v>
      </c>
      <c r="T3856" s="11" t="s">
        <v>8308</v>
      </c>
      <c r="U3856" t="s">
        <v>8309</v>
      </c>
    </row>
    <row r="3857" spans="1:21" ht="57.6" x14ac:dyDescent="0.3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5">
        <f t="shared" si="120"/>
        <v>42089.929062499999</v>
      </c>
      <c r="K3857">
        <v>1424819871</v>
      </c>
      <c r="L3857" s="15">
        <f>(((K3857/60)/60)/24)+DATE(1970,1,1)</f>
        <v>42059.970729166671</v>
      </c>
      <c r="M3857" s="10">
        <f t="shared" si="121"/>
        <v>2015</v>
      </c>
      <c r="N3857" t="b">
        <v>0</v>
      </c>
      <c r="O3857">
        <v>1</v>
      </c>
      <c r="P3857" t="b">
        <v>0</v>
      </c>
      <c r="Q3857" t="s">
        <v>8269</v>
      </c>
      <c r="R3857">
        <f>ROUND(E3857/D3857*100,0)</f>
        <v>3</v>
      </c>
      <c r="S3857">
        <f>IFERROR(ROUND(E3857/O3857,2),0)</f>
        <v>25</v>
      </c>
      <c r="T3857" s="11" t="s">
        <v>8308</v>
      </c>
      <c r="U3857" t="s">
        <v>8309</v>
      </c>
    </row>
    <row r="3858" spans="1:21" ht="57.6" x14ac:dyDescent="0.3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5">
        <f t="shared" si="120"/>
        <v>42071.701423611114</v>
      </c>
      <c r="K3858">
        <v>1423245003</v>
      </c>
      <c r="L3858" s="15">
        <f>(((K3858/60)/60)/24)+DATE(1970,1,1)</f>
        <v>42041.743090277778</v>
      </c>
      <c r="M3858" s="10">
        <f t="shared" si="121"/>
        <v>2015</v>
      </c>
      <c r="N3858" t="b">
        <v>0</v>
      </c>
      <c r="O3858">
        <v>1</v>
      </c>
      <c r="P3858" t="b">
        <v>0</v>
      </c>
      <c r="Q3858" t="s">
        <v>8269</v>
      </c>
      <c r="R3858">
        <f>ROUND(E3858/D3858*100,0)</f>
        <v>0</v>
      </c>
      <c r="S3858">
        <f>IFERROR(ROUND(E3858/O3858,2),0)</f>
        <v>1</v>
      </c>
      <c r="T3858" s="11" t="s">
        <v>8308</v>
      </c>
      <c r="U3858" t="s">
        <v>8309</v>
      </c>
    </row>
    <row r="3859" spans="1:21" ht="43.2" x14ac:dyDescent="0.3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5">
        <f t="shared" si="120"/>
        <v>41852.716666666667</v>
      </c>
      <c r="K3859">
        <v>1404927690</v>
      </c>
      <c r="L3859" s="15">
        <f>(((K3859/60)/60)/24)+DATE(1970,1,1)</f>
        <v>41829.73715277778</v>
      </c>
      <c r="M3859" s="10">
        <f t="shared" si="121"/>
        <v>2014</v>
      </c>
      <c r="N3859" t="b">
        <v>0</v>
      </c>
      <c r="O3859">
        <v>4</v>
      </c>
      <c r="P3859" t="b">
        <v>0</v>
      </c>
      <c r="Q3859" t="s">
        <v>8269</v>
      </c>
      <c r="R3859">
        <f>ROUND(E3859/D3859*100,0)</f>
        <v>5</v>
      </c>
      <c r="S3859">
        <f>IFERROR(ROUND(E3859/O3859,2),0)</f>
        <v>65</v>
      </c>
      <c r="T3859" s="11" t="s">
        <v>8308</v>
      </c>
      <c r="U3859" t="s">
        <v>8309</v>
      </c>
    </row>
    <row r="3860" spans="1:21" ht="57.6" x14ac:dyDescent="0.3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5">
        <f t="shared" si="120"/>
        <v>42146.875</v>
      </c>
      <c r="K3860">
        <v>1430734844</v>
      </c>
      <c r="L3860" s="15">
        <f>(((K3860/60)/60)/24)+DATE(1970,1,1)</f>
        <v>42128.431064814817</v>
      </c>
      <c r="M3860" s="10">
        <f t="shared" si="121"/>
        <v>2015</v>
      </c>
      <c r="N3860" t="b">
        <v>0</v>
      </c>
      <c r="O3860">
        <v>1</v>
      </c>
      <c r="P3860" t="b">
        <v>0</v>
      </c>
      <c r="Q3860" t="s">
        <v>8269</v>
      </c>
      <c r="R3860">
        <f>ROUND(E3860/D3860*100,0)</f>
        <v>2</v>
      </c>
      <c r="S3860">
        <f>IFERROR(ROUND(E3860/O3860,2),0)</f>
        <v>10</v>
      </c>
      <c r="T3860" s="11" t="s">
        <v>8308</v>
      </c>
      <c r="U3860" t="s">
        <v>8309</v>
      </c>
    </row>
    <row r="3861" spans="1:21" ht="43.2" x14ac:dyDescent="0.3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5">
        <f t="shared" si="120"/>
        <v>41815.875</v>
      </c>
      <c r="K3861">
        <v>1401485207</v>
      </c>
      <c r="L3861" s="15">
        <f>(((K3861/60)/60)/24)+DATE(1970,1,1)</f>
        <v>41789.893599537041</v>
      </c>
      <c r="M3861" s="10">
        <f t="shared" si="121"/>
        <v>2014</v>
      </c>
      <c r="N3861" t="b">
        <v>0</v>
      </c>
      <c r="O3861">
        <v>1</v>
      </c>
      <c r="P3861" t="b">
        <v>0</v>
      </c>
      <c r="Q3861" t="s">
        <v>8269</v>
      </c>
      <c r="R3861">
        <f>ROUND(E3861/D3861*100,0)</f>
        <v>0</v>
      </c>
      <c r="S3861">
        <f>IFERROR(ROUND(E3861/O3861,2),0)</f>
        <v>1</v>
      </c>
      <c r="T3861" s="11" t="s">
        <v>8308</v>
      </c>
      <c r="U3861" t="s">
        <v>8309</v>
      </c>
    </row>
    <row r="3862" spans="1:21" ht="43.2" x14ac:dyDescent="0.3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5">
        <f t="shared" si="120"/>
        <v>41863.660995370366</v>
      </c>
      <c r="K3862">
        <v>1405266710</v>
      </c>
      <c r="L3862" s="15">
        <f>(((K3862/60)/60)/24)+DATE(1970,1,1)</f>
        <v>41833.660995370366</v>
      </c>
      <c r="M3862" s="10">
        <f t="shared" si="121"/>
        <v>2014</v>
      </c>
      <c r="N3862" t="b">
        <v>0</v>
      </c>
      <c r="O3862">
        <v>13</v>
      </c>
      <c r="P3862" t="b">
        <v>0</v>
      </c>
      <c r="Q3862" t="s">
        <v>8269</v>
      </c>
      <c r="R3862">
        <f>ROUND(E3862/D3862*100,0)</f>
        <v>18</v>
      </c>
      <c r="S3862">
        <f>IFERROR(ROUND(E3862/O3862,2),0)</f>
        <v>81.540000000000006</v>
      </c>
      <c r="T3862" s="11" t="s">
        <v>8308</v>
      </c>
      <c r="U3862" t="s">
        <v>8309</v>
      </c>
    </row>
    <row r="3863" spans="1:21" x14ac:dyDescent="0.3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5">
        <f t="shared" si="120"/>
        <v>41955.907638888893</v>
      </c>
      <c r="K3863">
        <v>1412258977</v>
      </c>
      <c r="L3863" s="15">
        <f>(((K3863/60)/60)/24)+DATE(1970,1,1)</f>
        <v>41914.590011574073</v>
      </c>
      <c r="M3863" s="10">
        <f t="shared" si="121"/>
        <v>2014</v>
      </c>
      <c r="N3863" t="b">
        <v>0</v>
      </c>
      <c r="O3863">
        <v>1</v>
      </c>
      <c r="P3863" t="b">
        <v>0</v>
      </c>
      <c r="Q3863" t="s">
        <v>8269</v>
      </c>
      <c r="R3863">
        <f>ROUND(E3863/D3863*100,0)</f>
        <v>5</v>
      </c>
      <c r="S3863">
        <f>IFERROR(ROUND(E3863/O3863,2),0)</f>
        <v>100</v>
      </c>
      <c r="T3863" s="11" t="s">
        <v>8308</v>
      </c>
      <c r="U3863" t="s">
        <v>8309</v>
      </c>
    </row>
    <row r="3864" spans="1:21" ht="28.8" x14ac:dyDescent="0.3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5">
        <f t="shared" si="120"/>
        <v>42625.707638888889</v>
      </c>
      <c r="K3864">
        <v>1472451356</v>
      </c>
      <c r="L3864" s="15">
        <f>(((K3864/60)/60)/24)+DATE(1970,1,1)</f>
        <v>42611.261064814811</v>
      </c>
      <c r="M3864" s="10">
        <f t="shared" si="121"/>
        <v>2016</v>
      </c>
      <c r="N3864" t="b">
        <v>0</v>
      </c>
      <c r="O3864">
        <v>1</v>
      </c>
      <c r="P3864" t="b">
        <v>0</v>
      </c>
      <c r="Q3864" t="s">
        <v>8269</v>
      </c>
      <c r="R3864">
        <f>ROUND(E3864/D3864*100,0)</f>
        <v>0</v>
      </c>
      <c r="S3864">
        <f>IFERROR(ROUND(E3864/O3864,2),0)</f>
        <v>1</v>
      </c>
      <c r="T3864" s="11" t="s">
        <v>8308</v>
      </c>
      <c r="U3864" t="s">
        <v>8309</v>
      </c>
    </row>
    <row r="3865" spans="1:21" ht="43.2" x14ac:dyDescent="0.3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5">
        <f t="shared" si="120"/>
        <v>42313.674826388888</v>
      </c>
      <c r="K3865">
        <v>1441552305</v>
      </c>
      <c r="L3865" s="15">
        <f>(((K3865/60)/60)/24)+DATE(1970,1,1)</f>
        <v>42253.633159722223</v>
      </c>
      <c r="M3865" s="10">
        <f t="shared" si="121"/>
        <v>2015</v>
      </c>
      <c r="N3865" t="b">
        <v>0</v>
      </c>
      <c r="O3865">
        <v>0</v>
      </c>
      <c r="P3865" t="b">
        <v>0</v>
      </c>
      <c r="Q3865" t="s">
        <v>8269</v>
      </c>
      <c r="R3865">
        <f>ROUND(E3865/D3865*100,0)</f>
        <v>0</v>
      </c>
      <c r="S3865">
        <f>IFERROR(ROUND(E3865/O3865,2),0)</f>
        <v>0</v>
      </c>
      <c r="T3865" s="11" t="s">
        <v>8308</v>
      </c>
      <c r="U3865" t="s">
        <v>8309</v>
      </c>
    </row>
    <row r="3866" spans="1:21" ht="43.2" x14ac:dyDescent="0.3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5">
        <f t="shared" si="120"/>
        <v>42325.933495370366</v>
      </c>
      <c r="K3866">
        <v>1445203454</v>
      </c>
      <c r="L3866" s="15">
        <f>(((K3866/60)/60)/24)+DATE(1970,1,1)</f>
        <v>42295.891828703709</v>
      </c>
      <c r="M3866" s="10">
        <f t="shared" si="121"/>
        <v>2015</v>
      </c>
      <c r="N3866" t="b">
        <v>0</v>
      </c>
      <c r="O3866">
        <v>3</v>
      </c>
      <c r="P3866" t="b">
        <v>0</v>
      </c>
      <c r="Q3866" t="s">
        <v>8269</v>
      </c>
      <c r="R3866">
        <f>ROUND(E3866/D3866*100,0)</f>
        <v>1</v>
      </c>
      <c r="S3866">
        <f>IFERROR(ROUND(E3866/O3866,2),0)</f>
        <v>20</v>
      </c>
      <c r="T3866" s="11" t="s">
        <v>8308</v>
      </c>
      <c r="U3866" t="s">
        <v>8309</v>
      </c>
    </row>
    <row r="3867" spans="1:21" ht="43.2" x14ac:dyDescent="0.3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5">
        <f t="shared" si="120"/>
        <v>41881.229166666664</v>
      </c>
      <c r="K3867">
        <v>1405957098</v>
      </c>
      <c r="L3867" s="15">
        <f>(((K3867/60)/60)/24)+DATE(1970,1,1)</f>
        <v>41841.651597222226</v>
      </c>
      <c r="M3867" s="10">
        <f t="shared" si="121"/>
        <v>2014</v>
      </c>
      <c r="N3867" t="b">
        <v>0</v>
      </c>
      <c r="O3867">
        <v>14</v>
      </c>
      <c r="P3867" t="b">
        <v>0</v>
      </c>
      <c r="Q3867" t="s">
        <v>8269</v>
      </c>
      <c r="R3867">
        <f>ROUND(E3867/D3867*100,0)</f>
        <v>27</v>
      </c>
      <c r="S3867">
        <f>IFERROR(ROUND(E3867/O3867,2),0)</f>
        <v>46.43</v>
      </c>
      <c r="T3867" s="11" t="s">
        <v>8308</v>
      </c>
      <c r="U3867" t="s">
        <v>8309</v>
      </c>
    </row>
    <row r="3868" spans="1:21" ht="28.8" x14ac:dyDescent="0.3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5">
        <f t="shared" si="120"/>
        <v>42452.145138888889</v>
      </c>
      <c r="K3868">
        <v>1454453021</v>
      </c>
      <c r="L3868" s="15">
        <f>(((K3868/60)/60)/24)+DATE(1970,1,1)</f>
        <v>42402.947002314817</v>
      </c>
      <c r="M3868" s="10">
        <f t="shared" si="121"/>
        <v>2016</v>
      </c>
      <c r="N3868" t="b">
        <v>0</v>
      </c>
      <c r="O3868">
        <v>2</v>
      </c>
      <c r="P3868" t="b">
        <v>0</v>
      </c>
      <c r="Q3868" t="s">
        <v>8269</v>
      </c>
      <c r="R3868">
        <f>ROUND(E3868/D3868*100,0)</f>
        <v>1</v>
      </c>
      <c r="S3868">
        <f>IFERROR(ROUND(E3868/O3868,2),0)</f>
        <v>5.5</v>
      </c>
      <c r="T3868" s="11" t="s">
        <v>8308</v>
      </c>
      <c r="U3868" t="s">
        <v>8309</v>
      </c>
    </row>
    <row r="3869" spans="1:21" ht="43.2" x14ac:dyDescent="0.3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5">
        <f t="shared" si="120"/>
        <v>42539.814108796301</v>
      </c>
      <c r="K3869">
        <v>1463686339</v>
      </c>
      <c r="L3869" s="15">
        <f>(((K3869/60)/60)/24)+DATE(1970,1,1)</f>
        <v>42509.814108796301</v>
      </c>
      <c r="M3869" s="10">
        <f t="shared" si="121"/>
        <v>2016</v>
      </c>
      <c r="N3869" t="b">
        <v>0</v>
      </c>
      <c r="O3869">
        <v>5</v>
      </c>
      <c r="P3869" t="b">
        <v>0</v>
      </c>
      <c r="Q3869" t="s">
        <v>8269</v>
      </c>
      <c r="R3869">
        <f>ROUND(E3869/D3869*100,0)</f>
        <v>13</v>
      </c>
      <c r="S3869">
        <f>IFERROR(ROUND(E3869/O3869,2),0)</f>
        <v>50.2</v>
      </c>
      <c r="T3869" s="11" t="s">
        <v>8308</v>
      </c>
      <c r="U3869" t="s">
        <v>8309</v>
      </c>
    </row>
    <row r="3870" spans="1:21" x14ac:dyDescent="0.3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5">
        <f t="shared" si="120"/>
        <v>41890.659780092588</v>
      </c>
      <c r="K3870">
        <v>1408031405</v>
      </c>
      <c r="L3870" s="15">
        <f>(((K3870/60)/60)/24)+DATE(1970,1,1)</f>
        <v>41865.659780092588</v>
      </c>
      <c r="M3870" s="10">
        <f t="shared" si="121"/>
        <v>2014</v>
      </c>
      <c r="N3870" t="b">
        <v>0</v>
      </c>
      <c r="O3870">
        <v>1</v>
      </c>
      <c r="P3870" t="b">
        <v>0</v>
      </c>
      <c r="Q3870" t="s">
        <v>8303</v>
      </c>
      <c r="R3870">
        <f>ROUND(E3870/D3870*100,0)</f>
        <v>0</v>
      </c>
      <c r="S3870">
        <f>IFERROR(ROUND(E3870/O3870,2),0)</f>
        <v>10</v>
      </c>
      <c r="T3870" s="11" t="s">
        <v>8308</v>
      </c>
      <c r="U3870" t="s">
        <v>8311</v>
      </c>
    </row>
    <row r="3871" spans="1:21" ht="28.8" x14ac:dyDescent="0.3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5">
        <f t="shared" si="120"/>
        <v>42077.132638888885</v>
      </c>
      <c r="K3871">
        <v>1423761792</v>
      </c>
      <c r="L3871" s="15">
        <f>(((K3871/60)/60)/24)+DATE(1970,1,1)</f>
        <v>42047.724444444444</v>
      </c>
      <c r="M3871" s="10">
        <f t="shared" si="121"/>
        <v>2015</v>
      </c>
      <c r="N3871" t="b">
        <v>0</v>
      </c>
      <c r="O3871">
        <v>15</v>
      </c>
      <c r="P3871" t="b">
        <v>0</v>
      </c>
      <c r="Q3871" t="s">
        <v>8303</v>
      </c>
      <c r="R3871">
        <f>ROUND(E3871/D3871*100,0)</f>
        <v>3</v>
      </c>
      <c r="S3871">
        <f>IFERROR(ROUND(E3871/O3871,2),0)</f>
        <v>30.13</v>
      </c>
      <c r="T3871" s="11" t="s">
        <v>8308</v>
      </c>
      <c r="U3871" t="s">
        <v>8311</v>
      </c>
    </row>
    <row r="3872" spans="1:21" ht="57.6" x14ac:dyDescent="0.3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5">
        <f t="shared" si="120"/>
        <v>41823.17219907407</v>
      </c>
      <c r="K3872">
        <v>1401768478</v>
      </c>
      <c r="L3872" s="15">
        <f>(((K3872/60)/60)/24)+DATE(1970,1,1)</f>
        <v>41793.17219907407</v>
      </c>
      <c r="M3872" s="10">
        <f t="shared" si="121"/>
        <v>2014</v>
      </c>
      <c r="N3872" t="b">
        <v>0</v>
      </c>
      <c r="O3872">
        <v>10</v>
      </c>
      <c r="P3872" t="b">
        <v>0</v>
      </c>
      <c r="Q3872" t="s">
        <v>8303</v>
      </c>
      <c r="R3872">
        <f>ROUND(E3872/D3872*100,0)</f>
        <v>15</v>
      </c>
      <c r="S3872">
        <f>IFERROR(ROUND(E3872/O3872,2),0)</f>
        <v>150</v>
      </c>
      <c r="T3872" s="11" t="s">
        <v>8308</v>
      </c>
      <c r="U3872" t="s">
        <v>8311</v>
      </c>
    </row>
    <row r="3873" spans="1:21" ht="28.8" x14ac:dyDescent="0.3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5">
        <f t="shared" si="120"/>
        <v>42823.739004629635</v>
      </c>
      <c r="K3873">
        <v>1485629050</v>
      </c>
      <c r="L3873" s="15">
        <f>(((K3873/60)/60)/24)+DATE(1970,1,1)</f>
        <v>42763.780671296292</v>
      </c>
      <c r="M3873" s="10">
        <f t="shared" si="121"/>
        <v>2017</v>
      </c>
      <c r="N3873" t="b">
        <v>0</v>
      </c>
      <c r="O3873">
        <v>3</v>
      </c>
      <c r="P3873" t="b">
        <v>0</v>
      </c>
      <c r="Q3873" t="s">
        <v>8303</v>
      </c>
      <c r="R3873">
        <f>ROUND(E3873/D3873*100,0)</f>
        <v>3</v>
      </c>
      <c r="S3873">
        <f>IFERROR(ROUND(E3873/O3873,2),0)</f>
        <v>13.33</v>
      </c>
      <c r="T3873" s="11" t="s">
        <v>8308</v>
      </c>
      <c r="U3873" t="s">
        <v>8311</v>
      </c>
    </row>
    <row r="3874" spans="1:21" ht="43.2" x14ac:dyDescent="0.3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5">
        <f t="shared" si="120"/>
        <v>42230.145787037036</v>
      </c>
      <c r="K3874">
        <v>1435202996</v>
      </c>
      <c r="L3874" s="15">
        <f>(((K3874/60)/60)/24)+DATE(1970,1,1)</f>
        <v>42180.145787037036</v>
      </c>
      <c r="M3874" s="10">
        <f t="shared" si="121"/>
        <v>2015</v>
      </c>
      <c r="N3874" t="b">
        <v>0</v>
      </c>
      <c r="O3874">
        <v>0</v>
      </c>
      <c r="P3874" t="b">
        <v>0</v>
      </c>
      <c r="Q3874" t="s">
        <v>8303</v>
      </c>
      <c r="R3874">
        <f>ROUND(E3874/D3874*100,0)</f>
        <v>0</v>
      </c>
      <c r="S3874">
        <f>IFERROR(ROUND(E3874/O3874,2),0)</f>
        <v>0</v>
      </c>
      <c r="T3874" s="11" t="s">
        <v>8308</v>
      </c>
      <c r="U3874" t="s">
        <v>8311</v>
      </c>
    </row>
    <row r="3875" spans="1:21" ht="43.2" x14ac:dyDescent="0.3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5">
        <f t="shared" si="120"/>
        <v>42285.696006944447</v>
      </c>
      <c r="K3875">
        <v>1441730535</v>
      </c>
      <c r="L3875" s="15">
        <f>(((K3875/60)/60)/24)+DATE(1970,1,1)</f>
        <v>42255.696006944447</v>
      </c>
      <c r="M3875" s="10">
        <f t="shared" si="121"/>
        <v>2015</v>
      </c>
      <c r="N3875" t="b">
        <v>0</v>
      </c>
      <c r="O3875">
        <v>0</v>
      </c>
      <c r="P3875" t="b">
        <v>0</v>
      </c>
      <c r="Q3875" t="s">
        <v>8303</v>
      </c>
      <c r="R3875">
        <f>ROUND(E3875/D3875*100,0)</f>
        <v>0</v>
      </c>
      <c r="S3875">
        <f>IFERROR(ROUND(E3875/O3875,2),0)</f>
        <v>0</v>
      </c>
      <c r="T3875" s="11" t="s">
        <v>8308</v>
      </c>
      <c r="U3875" t="s">
        <v>8311</v>
      </c>
    </row>
    <row r="3876" spans="1:21" ht="57.6" x14ac:dyDescent="0.3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5">
        <f t="shared" si="120"/>
        <v>42028.041666666672</v>
      </c>
      <c r="K3876">
        <v>1420244622</v>
      </c>
      <c r="L3876" s="15">
        <f>(((K3876/60)/60)/24)+DATE(1970,1,1)</f>
        <v>42007.016458333332</v>
      </c>
      <c r="M3876" s="10">
        <f t="shared" si="121"/>
        <v>2015</v>
      </c>
      <c r="N3876" t="b">
        <v>0</v>
      </c>
      <c r="O3876">
        <v>0</v>
      </c>
      <c r="P3876" t="b">
        <v>0</v>
      </c>
      <c r="Q3876" t="s">
        <v>8303</v>
      </c>
      <c r="R3876">
        <f>ROUND(E3876/D3876*100,0)</f>
        <v>0</v>
      </c>
      <c r="S3876">
        <f>IFERROR(ROUND(E3876/O3876,2),0)</f>
        <v>0</v>
      </c>
      <c r="T3876" s="11" t="s">
        <v>8308</v>
      </c>
      <c r="U3876" t="s">
        <v>8311</v>
      </c>
    </row>
    <row r="3877" spans="1:21" ht="43.2" x14ac:dyDescent="0.3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5">
        <f t="shared" si="120"/>
        <v>42616.416666666672</v>
      </c>
      <c r="K3877">
        <v>1472804365</v>
      </c>
      <c r="L3877" s="15">
        <f>(((K3877/60)/60)/24)+DATE(1970,1,1)</f>
        <v>42615.346817129626</v>
      </c>
      <c r="M3877" s="10">
        <f t="shared" si="121"/>
        <v>2016</v>
      </c>
      <c r="N3877" t="b">
        <v>0</v>
      </c>
      <c r="O3877">
        <v>0</v>
      </c>
      <c r="P3877" t="b">
        <v>0</v>
      </c>
      <c r="Q3877" t="s">
        <v>8303</v>
      </c>
      <c r="R3877">
        <f>ROUND(E3877/D3877*100,0)</f>
        <v>0</v>
      </c>
      <c r="S3877">
        <f>IFERROR(ROUND(E3877/O3877,2),0)</f>
        <v>0</v>
      </c>
      <c r="T3877" s="11" t="s">
        <v>8308</v>
      </c>
      <c r="U3877" t="s">
        <v>8311</v>
      </c>
    </row>
    <row r="3878" spans="1:21" ht="57.6" x14ac:dyDescent="0.3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5">
        <f t="shared" si="120"/>
        <v>42402.624166666668</v>
      </c>
      <c r="K3878">
        <v>1451833128</v>
      </c>
      <c r="L3878" s="15">
        <f>(((K3878/60)/60)/24)+DATE(1970,1,1)</f>
        <v>42372.624166666668</v>
      </c>
      <c r="M3878" s="10">
        <f t="shared" si="121"/>
        <v>2016</v>
      </c>
      <c r="N3878" t="b">
        <v>0</v>
      </c>
      <c r="O3878">
        <v>46</v>
      </c>
      <c r="P3878" t="b">
        <v>0</v>
      </c>
      <c r="Q3878" t="s">
        <v>8303</v>
      </c>
      <c r="R3878">
        <f>ROUND(E3878/D3878*100,0)</f>
        <v>53</v>
      </c>
      <c r="S3878">
        <f>IFERROR(ROUND(E3878/O3878,2),0)</f>
        <v>44.76</v>
      </c>
      <c r="T3878" s="11" t="s">
        <v>8308</v>
      </c>
      <c r="U3878" t="s">
        <v>8311</v>
      </c>
    </row>
    <row r="3879" spans="1:21" ht="43.2" x14ac:dyDescent="0.3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5">
        <f t="shared" si="120"/>
        <v>42712.67768518519</v>
      </c>
      <c r="K3879">
        <v>1478621752</v>
      </c>
      <c r="L3879" s="15">
        <f>(((K3879/60)/60)/24)+DATE(1970,1,1)</f>
        <v>42682.67768518519</v>
      </c>
      <c r="M3879" s="10">
        <f t="shared" si="121"/>
        <v>2016</v>
      </c>
      <c r="N3879" t="b">
        <v>0</v>
      </c>
      <c r="O3879">
        <v>14</v>
      </c>
      <c r="P3879" t="b">
        <v>0</v>
      </c>
      <c r="Q3879" t="s">
        <v>8303</v>
      </c>
      <c r="R3879">
        <f>ROUND(E3879/D3879*100,0)</f>
        <v>5</v>
      </c>
      <c r="S3879">
        <f>IFERROR(ROUND(E3879/O3879,2),0)</f>
        <v>88.64</v>
      </c>
      <c r="T3879" s="11" t="s">
        <v>8308</v>
      </c>
      <c r="U3879" t="s">
        <v>8311</v>
      </c>
    </row>
    <row r="3880" spans="1:21" ht="43.2" x14ac:dyDescent="0.3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5">
        <f t="shared" si="120"/>
        <v>42185.165972222225</v>
      </c>
      <c r="K3880">
        <v>1433014746</v>
      </c>
      <c r="L3880" s="15">
        <f>(((K3880/60)/60)/24)+DATE(1970,1,1)</f>
        <v>42154.818819444445</v>
      </c>
      <c r="M3880" s="10">
        <f t="shared" si="121"/>
        <v>2015</v>
      </c>
      <c r="N3880" t="b">
        <v>0</v>
      </c>
      <c r="O3880">
        <v>1</v>
      </c>
      <c r="P3880" t="b">
        <v>0</v>
      </c>
      <c r="Q3880" t="s">
        <v>8303</v>
      </c>
      <c r="R3880">
        <f>ROUND(E3880/D3880*100,0)</f>
        <v>0</v>
      </c>
      <c r="S3880">
        <f>IFERROR(ROUND(E3880/O3880,2),0)</f>
        <v>10</v>
      </c>
      <c r="T3880" s="11" t="s">
        <v>8308</v>
      </c>
      <c r="U3880" t="s">
        <v>8311</v>
      </c>
    </row>
    <row r="3881" spans="1:21" ht="43.2" x14ac:dyDescent="0.3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5">
        <f t="shared" si="120"/>
        <v>42029.861064814817</v>
      </c>
      <c r="K3881">
        <v>1419626396</v>
      </c>
      <c r="L3881" s="15">
        <f>(((K3881/60)/60)/24)+DATE(1970,1,1)</f>
        <v>41999.861064814817</v>
      </c>
      <c r="M3881" s="10">
        <f t="shared" si="121"/>
        <v>2014</v>
      </c>
      <c r="N3881" t="b">
        <v>0</v>
      </c>
      <c r="O3881">
        <v>0</v>
      </c>
      <c r="P3881" t="b">
        <v>0</v>
      </c>
      <c r="Q3881" t="s">
        <v>8303</v>
      </c>
      <c r="R3881">
        <f>ROUND(E3881/D3881*100,0)</f>
        <v>0</v>
      </c>
      <c r="S3881">
        <f>IFERROR(ROUND(E3881/O3881,2),0)</f>
        <v>0</v>
      </c>
      <c r="T3881" s="11" t="s">
        <v>8308</v>
      </c>
      <c r="U3881" t="s">
        <v>8311</v>
      </c>
    </row>
    <row r="3882" spans="1:21" ht="43.2" x14ac:dyDescent="0.3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5">
        <f t="shared" si="120"/>
        <v>41850.958333333336</v>
      </c>
      <c r="K3882">
        <v>1403724820</v>
      </c>
      <c r="L3882" s="15">
        <f>(((K3882/60)/60)/24)+DATE(1970,1,1)</f>
        <v>41815.815046296295</v>
      </c>
      <c r="M3882" s="10">
        <f t="shared" si="121"/>
        <v>2014</v>
      </c>
      <c r="N3882" t="b">
        <v>0</v>
      </c>
      <c r="O3882">
        <v>17</v>
      </c>
      <c r="P3882" t="b">
        <v>0</v>
      </c>
      <c r="Q3882" t="s">
        <v>8303</v>
      </c>
      <c r="R3882">
        <f>ROUND(E3882/D3882*100,0)</f>
        <v>13</v>
      </c>
      <c r="S3882">
        <f>IFERROR(ROUND(E3882/O3882,2),0)</f>
        <v>57.65</v>
      </c>
      <c r="T3882" s="11" t="s">
        <v>8308</v>
      </c>
      <c r="U3882" t="s">
        <v>8311</v>
      </c>
    </row>
    <row r="3883" spans="1:21" ht="28.8" x14ac:dyDescent="0.3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5">
        <f t="shared" si="120"/>
        <v>42786.018506944441</v>
      </c>
      <c r="K3883">
        <v>1484958399</v>
      </c>
      <c r="L3883" s="15">
        <f>(((K3883/60)/60)/24)+DATE(1970,1,1)</f>
        <v>42756.018506944441</v>
      </c>
      <c r="M3883" s="10">
        <f t="shared" si="121"/>
        <v>2017</v>
      </c>
      <c r="N3883" t="b">
        <v>0</v>
      </c>
      <c r="O3883">
        <v>1</v>
      </c>
      <c r="P3883" t="b">
        <v>0</v>
      </c>
      <c r="Q3883" t="s">
        <v>8303</v>
      </c>
      <c r="R3883">
        <f>ROUND(E3883/D3883*100,0)</f>
        <v>5</v>
      </c>
      <c r="S3883">
        <f>IFERROR(ROUND(E3883/O3883,2),0)</f>
        <v>25</v>
      </c>
      <c r="T3883" s="11" t="s">
        <v>8308</v>
      </c>
      <c r="U3883" t="s">
        <v>8311</v>
      </c>
    </row>
    <row r="3884" spans="1:21" ht="43.2" x14ac:dyDescent="0.3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5">
        <f t="shared" si="120"/>
        <v>42400.960416666669</v>
      </c>
      <c r="K3884">
        <v>1451950570</v>
      </c>
      <c r="L3884" s="15">
        <f>(((K3884/60)/60)/24)+DATE(1970,1,1)</f>
        <v>42373.983449074076</v>
      </c>
      <c r="M3884" s="10">
        <f t="shared" si="121"/>
        <v>2016</v>
      </c>
      <c r="N3884" t="b">
        <v>0</v>
      </c>
      <c r="O3884">
        <v>0</v>
      </c>
      <c r="P3884" t="b">
        <v>0</v>
      </c>
      <c r="Q3884" t="s">
        <v>8303</v>
      </c>
      <c r="R3884">
        <f>ROUND(E3884/D3884*100,0)</f>
        <v>0</v>
      </c>
      <c r="S3884">
        <f>IFERROR(ROUND(E3884/O3884,2),0)</f>
        <v>0</v>
      </c>
      <c r="T3884" s="11" t="s">
        <v>8308</v>
      </c>
      <c r="U3884" t="s">
        <v>8311</v>
      </c>
    </row>
    <row r="3885" spans="1:21" ht="57.6" x14ac:dyDescent="0.3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5">
        <f t="shared" si="120"/>
        <v>41884.602650462963</v>
      </c>
      <c r="K3885">
        <v>1407076069</v>
      </c>
      <c r="L3885" s="15">
        <f>(((K3885/60)/60)/24)+DATE(1970,1,1)</f>
        <v>41854.602650462963</v>
      </c>
      <c r="M3885" s="10">
        <f t="shared" si="121"/>
        <v>2014</v>
      </c>
      <c r="N3885" t="b">
        <v>0</v>
      </c>
      <c r="O3885">
        <v>0</v>
      </c>
      <c r="P3885" t="b">
        <v>0</v>
      </c>
      <c r="Q3885" t="s">
        <v>8303</v>
      </c>
      <c r="R3885">
        <f>ROUND(E3885/D3885*100,0)</f>
        <v>0</v>
      </c>
      <c r="S3885">
        <f>IFERROR(ROUND(E3885/O3885,2),0)</f>
        <v>0</v>
      </c>
      <c r="T3885" s="11" t="s">
        <v>8308</v>
      </c>
      <c r="U3885" t="s">
        <v>8311</v>
      </c>
    </row>
    <row r="3886" spans="1:21" ht="43.2" x14ac:dyDescent="0.3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5">
        <f t="shared" si="120"/>
        <v>42090.749907407408</v>
      </c>
      <c r="K3886">
        <v>1425322792</v>
      </c>
      <c r="L3886" s="15">
        <f>(((K3886/60)/60)/24)+DATE(1970,1,1)</f>
        <v>42065.791574074072</v>
      </c>
      <c r="M3886" s="10">
        <f t="shared" si="121"/>
        <v>2015</v>
      </c>
      <c r="N3886" t="b">
        <v>0</v>
      </c>
      <c r="O3886">
        <v>0</v>
      </c>
      <c r="P3886" t="b">
        <v>0</v>
      </c>
      <c r="Q3886" t="s">
        <v>8303</v>
      </c>
      <c r="R3886">
        <f>ROUND(E3886/D3886*100,0)</f>
        <v>0</v>
      </c>
      <c r="S3886">
        <f>IFERROR(ROUND(E3886/O3886,2),0)</f>
        <v>0</v>
      </c>
      <c r="T3886" s="11" t="s">
        <v>8308</v>
      </c>
      <c r="U3886" t="s">
        <v>8311</v>
      </c>
    </row>
    <row r="3887" spans="1:21" ht="43.2" x14ac:dyDescent="0.3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5">
        <f t="shared" si="120"/>
        <v>42499.951284722221</v>
      </c>
      <c r="K3887">
        <v>1460242191</v>
      </c>
      <c r="L3887" s="15">
        <f>(((K3887/60)/60)/24)+DATE(1970,1,1)</f>
        <v>42469.951284722221</v>
      </c>
      <c r="M3887" s="10">
        <f t="shared" si="121"/>
        <v>2016</v>
      </c>
      <c r="N3887" t="b">
        <v>0</v>
      </c>
      <c r="O3887">
        <v>0</v>
      </c>
      <c r="P3887" t="b">
        <v>0</v>
      </c>
      <c r="Q3887" t="s">
        <v>8303</v>
      </c>
      <c r="R3887">
        <f>ROUND(E3887/D3887*100,0)</f>
        <v>0</v>
      </c>
      <c r="S3887">
        <f>IFERROR(ROUND(E3887/O3887,2),0)</f>
        <v>0</v>
      </c>
      <c r="T3887" s="11" t="s">
        <v>8308</v>
      </c>
      <c r="U3887" t="s">
        <v>8311</v>
      </c>
    </row>
    <row r="3888" spans="1:21" x14ac:dyDescent="0.3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5">
        <f t="shared" si="120"/>
        <v>41984.228032407409</v>
      </c>
      <c r="K3888">
        <v>1415683702</v>
      </c>
      <c r="L3888" s="15">
        <f>(((K3888/60)/60)/24)+DATE(1970,1,1)</f>
        <v>41954.228032407409</v>
      </c>
      <c r="M3888" s="10">
        <f t="shared" si="121"/>
        <v>2014</v>
      </c>
      <c r="N3888" t="b">
        <v>0</v>
      </c>
      <c r="O3888">
        <v>0</v>
      </c>
      <c r="P3888" t="b">
        <v>0</v>
      </c>
      <c r="Q3888" t="s">
        <v>8303</v>
      </c>
      <c r="R3888">
        <f>ROUND(E3888/D3888*100,0)</f>
        <v>0</v>
      </c>
      <c r="S3888">
        <f>IFERROR(ROUND(E3888/O3888,2),0)</f>
        <v>0</v>
      </c>
      <c r="T3888" s="11" t="s">
        <v>8308</v>
      </c>
      <c r="U3888" t="s">
        <v>8311</v>
      </c>
    </row>
    <row r="3889" spans="1:21" ht="43.2" x14ac:dyDescent="0.3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5">
        <f t="shared" si="120"/>
        <v>42125.916666666672</v>
      </c>
      <c r="K3889">
        <v>1426538129</v>
      </c>
      <c r="L3889" s="15">
        <f>(((K3889/60)/60)/24)+DATE(1970,1,1)</f>
        <v>42079.857974537037</v>
      </c>
      <c r="M3889" s="10">
        <f t="shared" si="121"/>
        <v>2015</v>
      </c>
      <c r="N3889" t="b">
        <v>0</v>
      </c>
      <c r="O3889">
        <v>2</v>
      </c>
      <c r="P3889" t="b">
        <v>0</v>
      </c>
      <c r="Q3889" t="s">
        <v>8303</v>
      </c>
      <c r="R3889">
        <f>ROUND(E3889/D3889*100,0)</f>
        <v>2</v>
      </c>
      <c r="S3889">
        <f>IFERROR(ROUND(E3889/O3889,2),0)</f>
        <v>17.5</v>
      </c>
      <c r="T3889" s="11" t="s">
        <v>8308</v>
      </c>
      <c r="U3889" t="s">
        <v>8311</v>
      </c>
    </row>
    <row r="3890" spans="1:21" ht="43.2" x14ac:dyDescent="0.3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5">
        <f t="shared" si="120"/>
        <v>42792.545810185184</v>
      </c>
      <c r="K3890">
        <v>1485522358</v>
      </c>
      <c r="L3890" s="15">
        <f>(((K3890/60)/60)/24)+DATE(1970,1,1)</f>
        <v>42762.545810185184</v>
      </c>
      <c r="M3890" s="10">
        <f t="shared" si="121"/>
        <v>2017</v>
      </c>
      <c r="N3890" t="b">
        <v>0</v>
      </c>
      <c r="O3890">
        <v>14</v>
      </c>
      <c r="P3890" t="b">
        <v>0</v>
      </c>
      <c r="Q3890" t="s">
        <v>8269</v>
      </c>
      <c r="R3890">
        <f>ROUND(E3890/D3890*100,0)</f>
        <v>27</v>
      </c>
      <c r="S3890">
        <f>IFERROR(ROUND(E3890/O3890,2),0)</f>
        <v>38.71</v>
      </c>
      <c r="T3890" s="11" t="s">
        <v>8308</v>
      </c>
      <c r="U3890" t="s">
        <v>8309</v>
      </c>
    </row>
    <row r="3891" spans="1:21" ht="43.2" x14ac:dyDescent="0.3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5">
        <f t="shared" si="120"/>
        <v>42008.976388888885</v>
      </c>
      <c r="K3891">
        <v>1417651630</v>
      </c>
      <c r="L3891" s="15">
        <f>(((K3891/60)/60)/24)+DATE(1970,1,1)</f>
        <v>41977.004976851851</v>
      </c>
      <c r="M3891" s="10">
        <f t="shared" si="121"/>
        <v>2014</v>
      </c>
      <c r="N3891" t="b">
        <v>0</v>
      </c>
      <c r="O3891">
        <v>9</v>
      </c>
      <c r="P3891" t="b">
        <v>0</v>
      </c>
      <c r="Q3891" t="s">
        <v>8269</v>
      </c>
      <c r="R3891">
        <f>ROUND(E3891/D3891*100,0)</f>
        <v>1</v>
      </c>
      <c r="S3891">
        <f>IFERROR(ROUND(E3891/O3891,2),0)</f>
        <v>13.11</v>
      </c>
      <c r="T3891" s="11" t="s">
        <v>8308</v>
      </c>
      <c r="U3891" t="s">
        <v>8309</v>
      </c>
    </row>
    <row r="3892" spans="1:21" ht="43.2" x14ac:dyDescent="0.3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5">
        <f t="shared" si="120"/>
        <v>42231.758611111116</v>
      </c>
      <c r="K3892">
        <v>1434478344</v>
      </c>
      <c r="L3892" s="15">
        <f>(((K3892/60)/60)/24)+DATE(1970,1,1)</f>
        <v>42171.758611111116</v>
      </c>
      <c r="M3892" s="10">
        <f t="shared" si="121"/>
        <v>2015</v>
      </c>
      <c r="N3892" t="b">
        <v>0</v>
      </c>
      <c r="O3892">
        <v>8</v>
      </c>
      <c r="P3892" t="b">
        <v>0</v>
      </c>
      <c r="Q3892" t="s">
        <v>8269</v>
      </c>
      <c r="R3892">
        <f>ROUND(E3892/D3892*100,0)</f>
        <v>17</v>
      </c>
      <c r="S3892">
        <f>IFERROR(ROUND(E3892/O3892,2),0)</f>
        <v>315.5</v>
      </c>
      <c r="T3892" s="11" t="s">
        <v>8308</v>
      </c>
      <c r="U3892" t="s">
        <v>8309</v>
      </c>
    </row>
    <row r="3893" spans="1:21" ht="28.8" x14ac:dyDescent="0.3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5">
        <f t="shared" si="120"/>
        <v>42086.207638888889</v>
      </c>
      <c r="K3893">
        <v>1424488244</v>
      </c>
      <c r="L3893" s="15">
        <f>(((K3893/60)/60)/24)+DATE(1970,1,1)</f>
        <v>42056.1324537037</v>
      </c>
      <c r="M3893" s="10">
        <f t="shared" si="121"/>
        <v>2015</v>
      </c>
      <c r="N3893" t="b">
        <v>0</v>
      </c>
      <c r="O3893">
        <v>7</v>
      </c>
      <c r="P3893" t="b">
        <v>0</v>
      </c>
      <c r="Q3893" t="s">
        <v>8269</v>
      </c>
      <c r="R3893">
        <f>ROUND(E3893/D3893*100,0)</f>
        <v>33</v>
      </c>
      <c r="S3893">
        <f>IFERROR(ROUND(E3893/O3893,2),0)</f>
        <v>37.14</v>
      </c>
      <c r="T3893" s="11" t="s">
        <v>8308</v>
      </c>
      <c r="U3893" t="s">
        <v>8309</v>
      </c>
    </row>
    <row r="3894" spans="1:21" ht="57.6" x14ac:dyDescent="0.3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5">
        <f t="shared" si="120"/>
        <v>41875.291666666664</v>
      </c>
      <c r="K3894">
        <v>1408203557</v>
      </c>
      <c r="L3894" s="15">
        <f>(((K3894/60)/60)/24)+DATE(1970,1,1)</f>
        <v>41867.652280092596</v>
      </c>
      <c r="M3894" s="10">
        <f t="shared" si="121"/>
        <v>2014</v>
      </c>
      <c r="N3894" t="b">
        <v>0</v>
      </c>
      <c r="O3894">
        <v>0</v>
      </c>
      <c r="P3894" t="b">
        <v>0</v>
      </c>
      <c r="Q3894" t="s">
        <v>8269</v>
      </c>
      <c r="R3894">
        <f>ROUND(E3894/D3894*100,0)</f>
        <v>0</v>
      </c>
      <c r="S3894">
        <f>IFERROR(ROUND(E3894/O3894,2),0)</f>
        <v>0</v>
      </c>
      <c r="T3894" s="11" t="s">
        <v>8308</v>
      </c>
      <c r="U3894" t="s">
        <v>8309</v>
      </c>
    </row>
    <row r="3895" spans="1:21" ht="57.6" x14ac:dyDescent="0.3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5">
        <f t="shared" si="120"/>
        <v>41821.25</v>
      </c>
      <c r="K3895">
        <v>1400600840</v>
      </c>
      <c r="L3895" s="15">
        <f>(((K3895/60)/60)/24)+DATE(1970,1,1)</f>
        <v>41779.657870370371</v>
      </c>
      <c r="M3895" s="10">
        <f t="shared" si="121"/>
        <v>2014</v>
      </c>
      <c r="N3895" t="b">
        <v>0</v>
      </c>
      <c r="O3895">
        <v>84</v>
      </c>
      <c r="P3895" t="b">
        <v>0</v>
      </c>
      <c r="Q3895" t="s">
        <v>8269</v>
      </c>
      <c r="R3895">
        <f>ROUND(E3895/D3895*100,0)</f>
        <v>22</v>
      </c>
      <c r="S3895">
        <f>IFERROR(ROUND(E3895/O3895,2),0)</f>
        <v>128.27000000000001</v>
      </c>
      <c r="T3895" s="11" t="s">
        <v>8308</v>
      </c>
      <c r="U3895" t="s">
        <v>8309</v>
      </c>
    </row>
    <row r="3896" spans="1:21" ht="43.2" x14ac:dyDescent="0.3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5">
        <f t="shared" si="120"/>
        <v>42710.207638888889</v>
      </c>
      <c r="K3896">
        <v>1478386812</v>
      </c>
      <c r="L3896" s="15">
        <f>(((K3896/60)/60)/24)+DATE(1970,1,1)</f>
        <v>42679.958472222221</v>
      </c>
      <c r="M3896" s="10">
        <f t="shared" si="121"/>
        <v>2016</v>
      </c>
      <c r="N3896" t="b">
        <v>0</v>
      </c>
      <c r="O3896">
        <v>11</v>
      </c>
      <c r="P3896" t="b">
        <v>0</v>
      </c>
      <c r="Q3896" t="s">
        <v>8269</v>
      </c>
      <c r="R3896">
        <f>ROUND(E3896/D3896*100,0)</f>
        <v>3</v>
      </c>
      <c r="S3896">
        <f>IFERROR(ROUND(E3896/O3896,2),0)</f>
        <v>47.27</v>
      </c>
      <c r="T3896" s="11" t="s">
        <v>8308</v>
      </c>
      <c r="U3896" t="s">
        <v>8309</v>
      </c>
    </row>
    <row r="3897" spans="1:21" ht="43.2" x14ac:dyDescent="0.3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5">
        <f t="shared" si="120"/>
        <v>42063.250208333338</v>
      </c>
      <c r="K3897">
        <v>1422424818</v>
      </c>
      <c r="L3897" s="15">
        <f>(((K3897/60)/60)/24)+DATE(1970,1,1)</f>
        <v>42032.250208333338</v>
      </c>
      <c r="M3897" s="10">
        <f t="shared" si="121"/>
        <v>2015</v>
      </c>
      <c r="N3897" t="b">
        <v>0</v>
      </c>
      <c r="O3897">
        <v>1</v>
      </c>
      <c r="P3897" t="b">
        <v>0</v>
      </c>
      <c r="Q3897" t="s">
        <v>8269</v>
      </c>
      <c r="R3897">
        <f>ROUND(E3897/D3897*100,0)</f>
        <v>5</v>
      </c>
      <c r="S3897">
        <f>IFERROR(ROUND(E3897/O3897,2),0)</f>
        <v>50</v>
      </c>
      <c r="T3897" s="11" t="s">
        <v>8308</v>
      </c>
      <c r="U3897" t="s">
        <v>8309</v>
      </c>
    </row>
    <row r="3898" spans="1:21" ht="43.2" x14ac:dyDescent="0.3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5">
        <f t="shared" si="120"/>
        <v>41807.191875000004</v>
      </c>
      <c r="K3898">
        <v>1401770178</v>
      </c>
      <c r="L3898" s="15">
        <f>(((K3898/60)/60)/24)+DATE(1970,1,1)</f>
        <v>41793.191875000004</v>
      </c>
      <c r="M3898" s="10">
        <f t="shared" si="121"/>
        <v>2014</v>
      </c>
      <c r="N3898" t="b">
        <v>0</v>
      </c>
      <c r="O3898">
        <v>4</v>
      </c>
      <c r="P3898" t="b">
        <v>0</v>
      </c>
      <c r="Q3898" t="s">
        <v>8269</v>
      </c>
      <c r="R3898">
        <f>ROUND(E3898/D3898*100,0)</f>
        <v>11</v>
      </c>
      <c r="S3898">
        <f>IFERROR(ROUND(E3898/O3898,2),0)</f>
        <v>42.5</v>
      </c>
      <c r="T3898" s="11" t="s">
        <v>8308</v>
      </c>
      <c r="U3898" t="s">
        <v>8309</v>
      </c>
    </row>
    <row r="3899" spans="1:21" ht="43.2" x14ac:dyDescent="0.3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5">
        <f t="shared" si="120"/>
        <v>42012.87364583333</v>
      </c>
      <c r="K3899">
        <v>1418158683</v>
      </c>
      <c r="L3899" s="15">
        <f>(((K3899/60)/60)/24)+DATE(1970,1,1)</f>
        <v>41982.87364583333</v>
      </c>
      <c r="M3899" s="10">
        <f t="shared" si="121"/>
        <v>2014</v>
      </c>
      <c r="N3899" t="b">
        <v>0</v>
      </c>
      <c r="O3899">
        <v>10</v>
      </c>
      <c r="P3899" t="b">
        <v>0</v>
      </c>
      <c r="Q3899" t="s">
        <v>8269</v>
      </c>
      <c r="R3899">
        <f>ROUND(E3899/D3899*100,0)</f>
        <v>18</v>
      </c>
      <c r="S3899">
        <f>IFERROR(ROUND(E3899/O3899,2),0)</f>
        <v>44</v>
      </c>
      <c r="T3899" s="11" t="s">
        <v>8308</v>
      </c>
      <c r="U3899" t="s">
        <v>8309</v>
      </c>
    </row>
    <row r="3900" spans="1:21" ht="57.6" x14ac:dyDescent="0.3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5">
        <f t="shared" si="120"/>
        <v>42233.666666666672</v>
      </c>
      <c r="K3900">
        <v>1436355270</v>
      </c>
      <c r="L3900" s="15">
        <f>(((K3900/60)/60)/24)+DATE(1970,1,1)</f>
        <v>42193.482291666667</v>
      </c>
      <c r="M3900" s="10">
        <f t="shared" si="121"/>
        <v>2015</v>
      </c>
      <c r="N3900" t="b">
        <v>0</v>
      </c>
      <c r="O3900">
        <v>16</v>
      </c>
      <c r="P3900" t="b">
        <v>0</v>
      </c>
      <c r="Q3900" t="s">
        <v>8269</v>
      </c>
      <c r="R3900">
        <f>ROUND(E3900/D3900*100,0)</f>
        <v>33</v>
      </c>
      <c r="S3900">
        <f>IFERROR(ROUND(E3900/O3900,2),0)</f>
        <v>50.88</v>
      </c>
      <c r="T3900" s="11" t="s">
        <v>8308</v>
      </c>
      <c r="U3900" t="s">
        <v>8309</v>
      </c>
    </row>
    <row r="3901" spans="1:21" ht="43.2" x14ac:dyDescent="0.3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5">
        <f t="shared" si="120"/>
        <v>41863.775011574071</v>
      </c>
      <c r="K3901">
        <v>1406140561</v>
      </c>
      <c r="L3901" s="15">
        <f>(((K3901/60)/60)/24)+DATE(1970,1,1)</f>
        <v>41843.775011574071</v>
      </c>
      <c r="M3901" s="10">
        <f t="shared" si="121"/>
        <v>2014</v>
      </c>
      <c r="N3901" t="b">
        <v>0</v>
      </c>
      <c r="O3901">
        <v>2</v>
      </c>
      <c r="P3901" t="b">
        <v>0</v>
      </c>
      <c r="Q3901" t="s">
        <v>8269</v>
      </c>
      <c r="R3901">
        <f>ROUND(E3901/D3901*100,0)</f>
        <v>1</v>
      </c>
      <c r="S3901">
        <f>IFERROR(ROUND(E3901/O3901,2),0)</f>
        <v>62.5</v>
      </c>
      <c r="T3901" s="11" t="s">
        <v>8308</v>
      </c>
      <c r="U3901" t="s">
        <v>8309</v>
      </c>
    </row>
    <row r="3902" spans="1:21" ht="43.2" x14ac:dyDescent="0.3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5">
        <f t="shared" si="120"/>
        <v>42166.092488425929</v>
      </c>
      <c r="K3902">
        <v>1431396791</v>
      </c>
      <c r="L3902" s="15">
        <f>(((K3902/60)/60)/24)+DATE(1970,1,1)</f>
        <v>42136.092488425929</v>
      </c>
      <c r="M3902" s="10">
        <f t="shared" si="121"/>
        <v>2015</v>
      </c>
      <c r="N3902" t="b">
        <v>0</v>
      </c>
      <c r="O3902">
        <v>5</v>
      </c>
      <c r="P3902" t="b">
        <v>0</v>
      </c>
      <c r="Q3902" t="s">
        <v>8269</v>
      </c>
      <c r="R3902">
        <f>ROUND(E3902/D3902*100,0)</f>
        <v>5</v>
      </c>
      <c r="S3902">
        <f>IFERROR(ROUND(E3902/O3902,2),0)</f>
        <v>27</v>
      </c>
      <c r="T3902" s="11" t="s">
        <v>8308</v>
      </c>
      <c r="U3902" t="s">
        <v>8309</v>
      </c>
    </row>
    <row r="3903" spans="1:21" ht="43.2" x14ac:dyDescent="0.3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5">
        <f t="shared" si="120"/>
        <v>42357.826377314821</v>
      </c>
      <c r="K3903">
        <v>1447098599</v>
      </c>
      <c r="L3903" s="15">
        <f>(((K3903/60)/60)/24)+DATE(1970,1,1)</f>
        <v>42317.826377314821</v>
      </c>
      <c r="M3903" s="10">
        <f t="shared" si="121"/>
        <v>2015</v>
      </c>
      <c r="N3903" t="b">
        <v>0</v>
      </c>
      <c r="O3903">
        <v>1</v>
      </c>
      <c r="P3903" t="b">
        <v>0</v>
      </c>
      <c r="Q3903" t="s">
        <v>8269</v>
      </c>
      <c r="R3903">
        <f>ROUND(E3903/D3903*100,0)</f>
        <v>1</v>
      </c>
      <c r="S3903">
        <f>IFERROR(ROUND(E3903/O3903,2),0)</f>
        <v>25</v>
      </c>
      <c r="T3903" s="11" t="s">
        <v>8308</v>
      </c>
      <c r="U3903" t="s">
        <v>8309</v>
      </c>
    </row>
    <row r="3904" spans="1:21" ht="43.2" x14ac:dyDescent="0.3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5">
        <f t="shared" si="120"/>
        <v>42688.509745370371</v>
      </c>
      <c r="K3904">
        <v>1476962042</v>
      </c>
      <c r="L3904" s="15">
        <f>(((K3904/60)/60)/24)+DATE(1970,1,1)</f>
        <v>42663.468078703707</v>
      </c>
      <c r="M3904" s="10">
        <f t="shared" si="121"/>
        <v>2016</v>
      </c>
      <c r="N3904" t="b">
        <v>0</v>
      </c>
      <c r="O3904">
        <v>31</v>
      </c>
      <c r="P3904" t="b">
        <v>0</v>
      </c>
      <c r="Q3904" t="s">
        <v>8269</v>
      </c>
      <c r="R3904">
        <f>ROUND(E3904/D3904*100,0)</f>
        <v>49</v>
      </c>
      <c r="S3904">
        <f>IFERROR(ROUND(E3904/O3904,2),0)</f>
        <v>47.26</v>
      </c>
      <c r="T3904" s="11" t="s">
        <v>8308</v>
      </c>
      <c r="U3904" t="s">
        <v>8309</v>
      </c>
    </row>
    <row r="3905" spans="1:21" ht="57.6" x14ac:dyDescent="0.3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5">
        <f t="shared" si="120"/>
        <v>42230.818055555559</v>
      </c>
      <c r="K3905">
        <v>1435709765</v>
      </c>
      <c r="L3905" s="15">
        <f>(((K3905/60)/60)/24)+DATE(1970,1,1)</f>
        <v>42186.01116898148</v>
      </c>
      <c r="M3905" s="10">
        <f t="shared" si="121"/>
        <v>2015</v>
      </c>
      <c r="N3905" t="b">
        <v>0</v>
      </c>
      <c r="O3905">
        <v>0</v>
      </c>
      <c r="P3905" t="b">
        <v>0</v>
      </c>
      <c r="Q3905" t="s">
        <v>8269</v>
      </c>
      <c r="R3905">
        <f>ROUND(E3905/D3905*100,0)</f>
        <v>0</v>
      </c>
      <c r="S3905">
        <f>IFERROR(ROUND(E3905/O3905,2),0)</f>
        <v>0</v>
      </c>
      <c r="T3905" s="11" t="s">
        <v>8308</v>
      </c>
      <c r="U3905" t="s">
        <v>8309</v>
      </c>
    </row>
    <row r="3906" spans="1:21" ht="28.8" x14ac:dyDescent="0.3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5">
        <f t="shared" si="120"/>
        <v>42109.211111111115</v>
      </c>
      <c r="K3906">
        <v>1427866200</v>
      </c>
      <c r="L3906" s="15">
        <f>(((K3906/60)/60)/24)+DATE(1970,1,1)</f>
        <v>42095.229166666672</v>
      </c>
      <c r="M3906" s="10">
        <f t="shared" si="121"/>
        <v>2015</v>
      </c>
      <c r="N3906" t="b">
        <v>0</v>
      </c>
      <c r="O3906">
        <v>2</v>
      </c>
      <c r="P3906" t="b">
        <v>0</v>
      </c>
      <c r="Q3906" t="s">
        <v>8269</v>
      </c>
      <c r="R3906">
        <f>ROUND(E3906/D3906*100,0)</f>
        <v>0</v>
      </c>
      <c r="S3906">
        <f>IFERROR(ROUND(E3906/O3906,2),0)</f>
        <v>1.5</v>
      </c>
      <c r="T3906" s="11" t="s">
        <v>8308</v>
      </c>
      <c r="U3906" t="s">
        <v>8309</v>
      </c>
    </row>
    <row r="3907" spans="1:21" ht="43.2" x14ac:dyDescent="0.3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5">
        <f t="shared" ref="J3907:J3970" si="122">(((I3907/60)/60)/24)+DATE(1970,1,1)</f>
        <v>42166.958333333328</v>
      </c>
      <c r="K3907">
        <v>1430405903</v>
      </c>
      <c r="L3907" s="15">
        <f>(((K3907/60)/60)/24)+DATE(1970,1,1)</f>
        <v>42124.623877314814</v>
      </c>
      <c r="M3907" s="10">
        <f t="shared" ref="M3907:M3970" si="123">YEAR(L3907)</f>
        <v>2015</v>
      </c>
      <c r="N3907" t="b">
        <v>0</v>
      </c>
      <c r="O3907">
        <v>7</v>
      </c>
      <c r="P3907" t="b">
        <v>0</v>
      </c>
      <c r="Q3907" t="s">
        <v>8269</v>
      </c>
      <c r="R3907">
        <f>ROUND(E3907/D3907*100,0)</f>
        <v>12</v>
      </c>
      <c r="S3907">
        <f>IFERROR(ROUND(E3907/O3907,2),0)</f>
        <v>24.71</v>
      </c>
      <c r="T3907" s="11" t="s">
        <v>8308</v>
      </c>
      <c r="U3907" t="s">
        <v>8309</v>
      </c>
    </row>
    <row r="3908" spans="1:21" ht="43.2" x14ac:dyDescent="0.3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5">
        <f t="shared" si="122"/>
        <v>42181.559027777781</v>
      </c>
      <c r="K3908">
        <v>1432072893</v>
      </c>
      <c r="L3908" s="15">
        <f>(((K3908/60)/60)/24)+DATE(1970,1,1)</f>
        <v>42143.917743055557</v>
      </c>
      <c r="M3908" s="10">
        <f t="shared" si="123"/>
        <v>2015</v>
      </c>
      <c r="N3908" t="b">
        <v>0</v>
      </c>
      <c r="O3908">
        <v>16</v>
      </c>
      <c r="P3908" t="b">
        <v>0</v>
      </c>
      <c r="Q3908" t="s">
        <v>8269</v>
      </c>
      <c r="R3908">
        <f>ROUND(E3908/D3908*100,0)</f>
        <v>67</v>
      </c>
      <c r="S3908">
        <f>IFERROR(ROUND(E3908/O3908,2),0)</f>
        <v>63.13</v>
      </c>
      <c r="T3908" s="11" t="s">
        <v>8308</v>
      </c>
      <c r="U3908" t="s">
        <v>8309</v>
      </c>
    </row>
    <row r="3909" spans="1:21" ht="43.2" x14ac:dyDescent="0.3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5">
        <f t="shared" si="122"/>
        <v>41938.838888888888</v>
      </c>
      <c r="K3909">
        <v>1411587606</v>
      </c>
      <c r="L3909" s="15">
        <f>(((K3909/60)/60)/24)+DATE(1970,1,1)</f>
        <v>41906.819513888891</v>
      </c>
      <c r="M3909" s="10">
        <f t="shared" si="123"/>
        <v>2014</v>
      </c>
      <c r="N3909" t="b">
        <v>0</v>
      </c>
      <c r="O3909">
        <v>4</v>
      </c>
      <c r="P3909" t="b">
        <v>0</v>
      </c>
      <c r="Q3909" t="s">
        <v>8269</v>
      </c>
      <c r="R3909">
        <f>ROUND(E3909/D3909*100,0)</f>
        <v>15</v>
      </c>
      <c r="S3909">
        <f>IFERROR(ROUND(E3909/O3909,2),0)</f>
        <v>38.25</v>
      </c>
      <c r="T3909" s="11" t="s">
        <v>8308</v>
      </c>
      <c r="U3909" t="s">
        <v>8309</v>
      </c>
    </row>
    <row r="3910" spans="1:21" ht="43.2" x14ac:dyDescent="0.3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5">
        <f t="shared" si="122"/>
        <v>41849.135370370372</v>
      </c>
      <c r="K3910">
        <v>1405307696</v>
      </c>
      <c r="L3910" s="15">
        <f>(((K3910/60)/60)/24)+DATE(1970,1,1)</f>
        <v>41834.135370370372</v>
      </c>
      <c r="M3910" s="10">
        <f t="shared" si="123"/>
        <v>2014</v>
      </c>
      <c r="N3910" t="b">
        <v>0</v>
      </c>
      <c r="O3910">
        <v>4</v>
      </c>
      <c r="P3910" t="b">
        <v>0</v>
      </c>
      <c r="Q3910" t="s">
        <v>8269</v>
      </c>
      <c r="R3910">
        <f>ROUND(E3910/D3910*100,0)</f>
        <v>9</v>
      </c>
      <c r="S3910">
        <f>IFERROR(ROUND(E3910/O3910,2),0)</f>
        <v>16.25</v>
      </c>
      <c r="T3910" s="11" t="s">
        <v>8308</v>
      </c>
      <c r="U3910" t="s">
        <v>8309</v>
      </c>
    </row>
    <row r="3911" spans="1:21" ht="43.2" x14ac:dyDescent="0.3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5">
        <f t="shared" si="122"/>
        <v>41893.359282407408</v>
      </c>
      <c r="K3911">
        <v>1407832642</v>
      </c>
      <c r="L3911" s="15">
        <f>(((K3911/60)/60)/24)+DATE(1970,1,1)</f>
        <v>41863.359282407408</v>
      </c>
      <c r="M3911" s="10">
        <f t="shared" si="123"/>
        <v>2014</v>
      </c>
      <c r="N3911" t="b">
        <v>0</v>
      </c>
      <c r="O3911">
        <v>4</v>
      </c>
      <c r="P3911" t="b">
        <v>0</v>
      </c>
      <c r="Q3911" t="s">
        <v>8269</v>
      </c>
      <c r="R3911">
        <f>ROUND(E3911/D3911*100,0)</f>
        <v>0</v>
      </c>
      <c r="S3911">
        <f>IFERROR(ROUND(E3911/O3911,2),0)</f>
        <v>33.75</v>
      </c>
      <c r="T3911" s="11" t="s">
        <v>8308</v>
      </c>
      <c r="U3911" t="s">
        <v>8309</v>
      </c>
    </row>
    <row r="3912" spans="1:21" ht="43.2" x14ac:dyDescent="0.3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5">
        <f t="shared" si="122"/>
        <v>42254.756909722222</v>
      </c>
      <c r="K3912">
        <v>1439057397</v>
      </c>
      <c r="L3912" s="15">
        <f>(((K3912/60)/60)/24)+DATE(1970,1,1)</f>
        <v>42224.756909722222</v>
      </c>
      <c r="M3912" s="10">
        <f t="shared" si="123"/>
        <v>2015</v>
      </c>
      <c r="N3912" t="b">
        <v>0</v>
      </c>
      <c r="O3912">
        <v>3</v>
      </c>
      <c r="P3912" t="b">
        <v>0</v>
      </c>
      <c r="Q3912" t="s">
        <v>8269</v>
      </c>
      <c r="R3912">
        <f>ROUND(E3912/D3912*100,0)</f>
        <v>3</v>
      </c>
      <c r="S3912">
        <f>IFERROR(ROUND(E3912/O3912,2),0)</f>
        <v>61.67</v>
      </c>
      <c r="T3912" s="11" t="s">
        <v>8308</v>
      </c>
      <c r="U3912" t="s">
        <v>8309</v>
      </c>
    </row>
    <row r="3913" spans="1:21" ht="43.2" x14ac:dyDescent="0.3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5">
        <f t="shared" si="122"/>
        <v>41969.853900462964</v>
      </c>
      <c r="K3913">
        <v>1414438177</v>
      </c>
      <c r="L3913" s="15">
        <f>(((K3913/60)/60)/24)+DATE(1970,1,1)</f>
        <v>41939.8122337963</v>
      </c>
      <c r="M3913" s="10">
        <f t="shared" si="123"/>
        <v>2014</v>
      </c>
      <c r="N3913" t="b">
        <v>0</v>
      </c>
      <c r="O3913">
        <v>36</v>
      </c>
      <c r="P3913" t="b">
        <v>0</v>
      </c>
      <c r="Q3913" t="s">
        <v>8269</v>
      </c>
      <c r="R3913">
        <f>ROUND(E3913/D3913*100,0)</f>
        <v>37</v>
      </c>
      <c r="S3913">
        <f>IFERROR(ROUND(E3913/O3913,2),0)</f>
        <v>83.14</v>
      </c>
      <c r="T3913" s="11" t="s">
        <v>8308</v>
      </c>
      <c r="U3913" t="s">
        <v>8309</v>
      </c>
    </row>
    <row r="3914" spans="1:21" ht="43.2" x14ac:dyDescent="0.3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5">
        <f t="shared" si="122"/>
        <v>42119.190972222219</v>
      </c>
      <c r="K3914">
        <v>1424759330</v>
      </c>
      <c r="L3914" s="15">
        <f>(((K3914/60)/60)/24)+DATE(1970,1,1)</f>
        <v>42059.270023148143</v>
      </c>
      <c r="M3914" s="10">
        <f t="shared" si="123"/>
        <v>2015</v>
      </c>
      <c r="N3914" t="b">
        <v>0</v>
      </c>
      <c r="O3914">
        <v>1</v>
      </c>
      <c r="P3914" t="b">
        <v>0</v>
      </c>
      <c r="Q3914" t="s">
        <v>8269</v>
      </c>
      <c r="R3914">
        <f>ROUND(E3914/D3914*100,0)</f>
        <v>0</v>
      </c>
      <c r="S3914">
        <f>IFERROR(ROUND(E3914/O3914,2),0)</f>
        <v>1</v>
      </c>
      <c r="T3914" s="11" t="s">
        <v>8308</v>
      </c>
      <c r="U3914" t="s">
        <v>8309</v>
      </c>
    </row>
    <row r="3915" spans="1:21" ht="43.2" x14ac:dyDescent="0.3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5">
        <f t="shared" si="122"/>
        <v>42338.252881944441</v>
      </c>
      <c r="K3915">
        <v>1446267849</v>
      </c>
      <c r="L3915" s="15">
        <f>(((K3915/60)/60)/24)+DATE(1970,1,1)</f>
        <v>42308.211215277777</v>
      </c>
      <c r="M3915" s="10">
        <f t="shared" si="123"/>
        <v>2015</v>
      </c>
      <c r="N3915" t="b">
        <v>0</v>
      </c>
      <c r="O3915">
        <v>7</v>
      </c>
      <c r="P3915" t="b">
        <v>0</v>
      </c>
      <c r="Q3915" t="s">
        <v>8269</v>
      </c>
      <c r="R3915">
        <f>ROUND(E3915/D3915*100,0)</f>
        <v>10</v>
      </c>
      <c r="S3915">
        <f>IFERROR(ROUND(E3915/O3915,2),0)</f>
        <v>142.86000000000001</v>
      </c>
      <c r="T3915" s="11" t="s">
        <v>8308</v>
      </c>
      <c r="U3915" t="s">
        <v>8309</v>
      </c>
    </row>
    <row r="3916" spans="1:21" ht="43.2" x14ac:dyDescent="0.3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5">
        <f t="shared" si="122"/>
        <v>42134.957638888889</v>
      </c>
      <c r="K3916">
        <v>1429558756</v>
      </c>
      <c r="L3916" s="15">
        <f>(((K3916/60)/60)/24)+DATE(1970,1,1)</f>
        <v>42114.818935185183</v>
      </c>
      <c r="M3916" s="10">
        <f t="shared" si="123"/>
        <v>2015</v>
      </c>
      <c r="N3916" t="b">
        <v>0</v>
      </c>
      <c r="O3916">
        <v>27</v>
      </c>
      <c r="P3916" t="b">
        <v>0</v>
      </c>
      <c r="Q3916" t="s">
        <v>8269</v>
      </c>
      <c r="R3916">
        <f>ROUND(E3916/D3916*100,0)</f>
        <v>36</v>
      </c>
      <c r="S3916">
        <f>IFERROR(ROUND(E3916/O3916,2),0)</f>
        <v>33.67</v>
      </c>
      <c r="T3916" s="11" t="s">
        <v>8308</v>
      </c>
      <c r="U3916" t="s">
        <v>8309</v>
      </c>
    </row>
    <row r="3917" spans="1:21" ht="43.2" x14ac:dyDescent="0.3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5">
        <f t="shared" si="122"/>
        <v>42522.98505787037</v>
      </c>
      <c r="K3917">
        <v>1462232309</v>
      </c>
      <c r="L3917" s="15">
        <f>(((K3917/60)/60)/24)+DATE(1970,1,1)</f>
        <v>42492.98505787037</v>
      </c>
      <c r="M3917" s="10">
        <f t="shared" si="123"/>
        <v>2016</v>
      </c>
      <c r="N3917" t="b">
        <v>0</v>
      </c>
      <c r="O3917">
        <v>1</v>
      </c>
      <c r="P3917" t="b">
        <v>0</v>
      </c>
      <c r="Q3917" t="s">
        <v>8269</v>
      </c>
      <c r="R3917">
        <f>ROUND(E3917/D3917*100,0)</f>
        <v>0</v>
      </c>
      <c r="S3917">
        <f>IFERROR(ROUND(E3917/O3917,2),0)</f>
        <v>5</v>
      </c>
      <c r="T3917" s="11" t="s">
        <v>8308</v>
      </c>
      <c r="U3917" t="s">
        <v>8309</v>
      </c>
    </row>
    <row r="3918" spans="1:21" ht="43.2" x14ac:dyDescent="0.3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5">
        <f t="shared" si="122"/>
        <v>42524.471666666665</v>
      </c>
      <c r="K3918">
        <v>1462360752</v>
      </c>
      <c r="L3918" s="15">
        <f>(((K3918/60)/60)/24)+DATE(1970,1,1)</f>
        <v>42494.471666666665</v>
      </c>
      <c r="M3918" s="10">
        <f t="shared" si="123"/>
        <v>2016</v>
      </c>
      <c r="N3918" t="b">
        <v>0</v>
      </c>
      <c r="O3918">
        <v>0</v>
      </c>
      <c r="P3918" t="b">
        <v>0</v>
      </c>
      <c r="Q3918" t="s">
        <v>8269</v>
      </c>
      <c r="R3918">
        <f>ROUND(E3918/D3918*100,0)</f>
        <v>0</v>
      </c>
      <c r="S3918">
        <f>IFERROR(ROUND(E3918/O3918,2),0)</f>
        <v>0</v>
      </c>
      <c r="T3918" s="11" t="s">
        <v>8308</v>
      </c>
      <c r="U3918" t="s">
        <v>8309</v>
      </c>
    </row>
    <row r="3919" spans="1:21" ht="43.2" x14ac:dyDescent="0.3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5">
        <f t="shared" si="122"/>
        <v>41893.527326388888</v>
      </c>
      <c r="K3919">
        <v>1407847161</v>
      </c>
      <c r="L3919" s="15">
        <f>(((K3919/60)/60)/24)+DATE(1970,1,1)</f>
        <v>41863.527326388888</v>
      </c>
      <c r="M3919" s="10">
        <f t="shared" si="123"/>
        <v>2014</v>
      </c>
      <c r="N3919" t="b">
        <v>0</v>
      </c>
      <c r="O3919">
        <v>1</v>
      </c>
      <c r="P3919" t="b">
        <v>0</v>
      </c>
      <c r="Q3919" t="s">
        <v>8269</v>
      </c>
      <c r="R3919">
        <f>ROUND(E3919/D3919*100,0)</f>
        <v>0</v>
      </c>
      <c r="S3919">
        <f>IFERROR(ROUND(E3919/O3919,2),0)</f>
        <v>10</v>
      </c>
      <c r="T3919" s="11" t="s">
        <v>8308</v>
      </c>
      <c r="U3919" t="s">
        <v>8309</v>
      </c>
    </row>
    <row r="3920" spans="1:21" ht="57.6" x14ac:dyDescent="0.3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5">
        <f t="shared" si="122"/>
        <v>41855.666666666664</v>
      </c>
      <c r="K3920">
        <v>1406131023</v>
      </c>
      <c r="L3920" s="15">
        <f>(((K3920/60)/60)/24)+DATE(1970,1,1)</f>
        <v>41843.664618055554</v>
      </c>
      <c r="M3920" s="10">
        <f t="shared" si="123"/>
        <v>2014</v>
      </c>
      <c r="N3920" t="b">
        <v>0</v>
      </c>
      <c r="O3920">
        <v>3</v>
      </c>
      <c r="P3920" t="b">
        <v>0</v>
      </c>
      <c r="Q3920" t="s">
        <v>8269</v>
      </c>
      <c r="R3920">
        <f>ROUND(E3920/D3920*100,0)</f>
        <v>0</v>
      </c>
      <c r="S3920">
        <f>IFERROR(ROUND(E3920/O3920,2),0)</f>
        <v>40</v>
      </c>
      <c r="T3920" s="11" t="s">
        <v>8308</v>
      </c>
      <c r="U3920" t="s">
        <v>8309</v>
      </c>
    </row>
    <row r="3921" spans="1:21" ht="43.2" x14ac:dyDescent="0.3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5">
        <f t="shared" si="122"/>
        <v>42387</v>
      </c>
      <c r="K3921">
        <v>1450628773</v>
      </c>
      <c r="L3921" s="15">
        <f>(((K3921/60)/60)/24)+DATE(1970,1,1)</f>
        <v>42358.684872685189</v>
      </c>
      <c r="M3921" s="10">
        <f t="shared" si="123"/>
        <v>2015</v>
      </c>
      <c r="N3921" t="b">
        <v>0</v>
      </c>
      <c r="O3921">
        <v>3</v>
      </c>
      <c r="P3921" t="b">
        <v>0</v>
      </c>
      <c r="Q3921" t="s">
        <v>8269</v>
      </c>
      <c r="R3921">
        <f>ROUND(E3921/D3921*100,0)</f>
        <v>2</v>
      </c>
      <c r="S3921">
        <f>IFERROR(ROUND(E3921/O3921,2),0)</f>
        <v>30</v>
      </c>
      <c r="T3921" s="11" t="s">
        <v>8308</v>
      </c>
      <c r="U3921" t="s">
        <v>8309</v>
      </c>
    </row>
    <row r="3922" spans="1:21" ht="43.2" x14ac:dyDescent="0.3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5">
        <f t="shared" si="122"/>
        <v>42687.428935185191</v>
      </c>
      <c r="K3922">
        <v>1476436660</v>
      </c>
      <c r="L3922" s="15">
        <f>(((K3922/60)/60)/24)+DATE(1970,1,1)</f>
        <v>42657.38726851852</v>
      </c>
      <c r="M3922" s="10">
        <f t="shared" si="123"/>
        <v>2016</v>
      </c>
      <c r="N3922" t="b">
        <v>0</v>
      </c>
      <c r="O3922">
        <v>3</v>
      </c>
      <c r="P3922" t="b">
        <v>0</v>
      </c>
      <c r="Q3922" t="s">
        <v>8269</v>
      </c>
      <c r="R3922">
        <f>ROUND(E3922/D3922*100,0)</f>
        <v>5</v>
      </c>
      <c r="S3922">
        <f>IFERROR(ROUND(E3922/O3922,2),0)</f>
        <v>45</v>
      </c>
      <c r="T3922" s="11" t="s">
        <v>8308</v>
      </c>
      <c r="U3922" t="s">
        <v>8309</v>
      </c>
    </row>
    <row r="3923" spans="1:21" ht="43.2" x14ac:dyDescent="0.3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5">
        <f t="shared" si="122"/>
        <v>41938.75</v>
      </c>
      <c r="K3923">
        <v>1413291655</v>
      </c>
      <c r="L3923" s="15">
        <f>(((K3923/60)/60)/24)+DATE(1970,1,1)</f>
        <v>41926.542303240742</v>
      </c>
      <c r="M3923" s="10">
        <f t="shared" si="123"/>
        <v>2014</v>
      </c>
      <c r="N3923" t="b">
        <v>0</v>
      </c>
      <c r="O3923">
        <v>0</v>
      </c>
      <c r="P3923" t="b">
        <v>0</v>
      </c>
      <c r="Q3923" t="s">
        <v>8269</v>
      </c>
      <c r="R3923">
        <f>ROUND(E3923/D3923*100,0)</f>
        <v>0</v>
      </c>
      <c r="S3923">
        <f>IFERROR(ROUND(E3923/O3923,2),0)</f>
        <v>0</v>
      </c>
      <c r="T3923" s="11" t="s">
        <v>8308</v>
      </c>
      <c r="U3923" t="s">
        <v>8309</v>
      </c>
    </row>
    <row r="3924" spans="1:21" ht="43.2" x14ac:dyDescent="0.3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5">
        <f t="shared" si="122"/>
        <v>42065.958333333328</v>
      </c>
      <c r="K3924">
        <v>1421432810</v>
      </c>
      <c r="L3924" s="15">
        <f>(((K3924/60)/60)/24)+DATE(1970,1,1)</f>
        <v>42020.768634259264</v>
      </c>
      <c r="M3924" s="10">
        <f t="shared" si="123"/>
        <v>2015</v>
      </c>
      <c r="N3924" t="b">
        <v>0</v>
      </c>
      <c r="O3924">
        <v>6</v>
      </c>
      <c r="P3924" t="b">
        <v>0</v>
      </c>
      <c r="Q3924" t="s">
        <v>8269</v>
      </c>
      <c r="R3924">
        <f>ROUND(E3924/D3924*100,0)</f>
        <v>8</v>
      </c>
      <c r="S3924">
        <f>IFERROR(ROUND(E3924/O3924,2),0)</f>
        <v>10.17</v>
      </c>
      <c r="T3924" s="11" t="s">
        <v>8308</v>
      </c>
      <c r="U3924" t="s">
        <v>8309</v>
      </c>
    </row>
    <row r="3925" spans="1:21" ht="43.2" x14ac:dyDescent="0.3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5">
        <f t="shared" si="122"/>
        <v>42103.979988425926</v>
      </c>
      <c r="K3925">
        <v>1426203071</v>
      </c>
      <c r="L3925" s="15">
        <f>(((K3925/60)/60)/24)+DATE(1970,1,1)</f>
        <v>42075.979988425926</v>
      </c>
      <c r="M3925" s="10">
        <f t="shared" si="123"/>
        <v>2015</v>
      </c>
      <c r="N3925" t="b">
        <v>0</v>
      </c>
      <c r="O3925">
        <v>17</v>
      </c>
      <c r="P3925" t="b">
        <v>0</v>
      </c>
      <c r="Q3925" t="s">
        <v>8269</v>
      </c>
      <c r="R3925">
        <f>ROUND(E3925/D3925*100,0)</f>
        <v>12</v>
      </c>
      <c r="S3925">
        <f>IFERROR(ROUND(E3925/O3925,2),0)</f>
        <v>81.41</v>
      </c>
      <c r="T3925" s="11" t="s">
        <v>8308</v>
      </c>
      <c r="U3925" t="s">
        <v>8309</v>
      </c>
    </row>
    <row r="3926" spans="1:21" ht="43.2" x14ac:dyDescent="0.3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5">
        <f t="shared" si="122"/>
        <v>41816.959745370368</v>
      </c>
      <c r="K3926">
        <v>1401231722</v>
      </c>
      <c r="L3926" s="15">
        <f>(((K3926/60)/60)/24)+DATE(1970,1,1)</f>
        <v>41786.959745370368</v>
      </c>
      <c r="M3926" s="10">
        <f t="shared" si="123"/>
        <v>2014</v>
      </c>
      <c r="N3926" t="b">
        <v>0</v>
      </c>
      <c r="O3926">
        <v>40</v>
      </c>
      <c r="P3926" t="b">
        <v>0</v>
      </c>
      <c r="Q3926" t="s">
        <v>8269</v>
      </c>
      <c r="R3926">
        <f>ROUND(E3926/D3926*100,0)</f>
        <v>15</v>
      </c>
      <c r="S3926">
        <f>IFERROR(ROUND(E3926/O3926,2),0)</f>
        <v>57.25</v>
      </c>
      <c r="T3926" s="11" t="s">
        <v>8308</v>
      </c>
      <c r="U3926" t="s">
        <v>8309</v>
      </c>
    </row>
    <row r="3927" spans="1:21" ht="43.2" x14ac:dyDescent="0.3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5">
        <f t="shared" si="122"/>
        <v>41850.870821759258</v>
      </c>
      <c r="K3927">
        <v>1404161639</v>
      </c>
      <c r="L3927" s="15">
        <f>(((K3927/60)/60)/24)+DATE(1970,1,1)</f>
        <v>41820.870821759258</v>
      </c>
      <c r="M3927" s="10">
        <f t="shared" si="123"/>
        <v>2014</v>
      </c>
      <c r="N3927" t="b">
        <v>0</v>
      </c>
      <c r="O3927">
        <v>3</v>
      </c>
      <c r="P3927" t="b">
        <v>0</v>
      </c>
      <c r="Q3927" t="s">
        <v>8269</v>
      </c>
      <c r="R3927">
        <f>ROUND(E3927/D3927*100,0)</f>
        <v>10</v>
      </c>
      <c r="S3927">
        <f>IFERROR(ROUND(E3927/O3927,2),0)</f>
        <v>5</v>
      </c>
      <c r="T3927" s="11" t="s">
        <v>8308</v>
      </c>
      <c r="U3927" t="s">
        <v>8309</v>
      </c>
    </row>
    <row r="3928" spans="1:21" ht="28.8" x14ac:dyDescent="0.3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5">
        <f t="shared" si="122"/>
        <v>42000.085046296299</v>
      </c>
      <c r="K3928">
        <v>1417053748</v>
      </c>
      <c r="L3928" s="15">
        <f>(((K3928/60)/60)/24)+DATE(1970,1,1)</f>
        <v>41970.085046296299</v>
      </c>
      <c r="M3928" s="10">
        <f t="shared" si="123"/>
        <v>2014</v>
      </c>
      <c r="N3928" t="b">
        <v>0</v>
      </c>
      <c r="O3928">
        <v>1</v>
      </c>
      <c r="P3928" t="b">
        <v>0</v>
      </c>
      <c r="Q3928" t="s">
        <v>8269</v>
      </c>
      <c r="R3928">
        <f>ROUND(E3928/D3928*100,0)</f>
        <v>0</v>
      </c>
      <c r="S3928">
        <f>IFERROR(ROUND(E3928/O3928,2),0)</f>
        <v>15</v>
      </c>
      <c r="T3928" s="11" t="s">
        <v>8308</v>
      </c>
      <c r="U3928" t="s">
        <v>8309</v>
      </c>
    </row>
    <row r="3929" spans="1:21" ht="43.2" x14ac:dyDescent="0.3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5">
        <f t="shared" si="122"/>
        <v>41860.267407407409</v>
      </c>
      <c r="K3929">
        <v>1404973504</v>
      </c>
      <c r="L3929" s="15">
        <f>(((K3929/60)/60)/24)+DATE(1970,1,1)</f>
        <v>41830.267407407409</v>
      </c>
      <c r="M3929" s="10">
        <f t="shared" si="123"/>
        <v>2014</v>
      </c>
      <c r="N3929" t="b">
        <v>0</v>
      </c>
      <c r="O3929">
        <v>2</v>
      </c>
      <c r="P3929" t="b">
        <v>0</v>
      </c>
      <c r="Q3929" t="s">
        <v>8269</v>
      </c>
      <c r="R3929">
        <f>ROUND(E3929/D3929*100,0)</f>
        <v>1</v>
      </c>
      <c r="S3929">
        <f>IFERROR(ROUND(E3929/O3929,2),0)</f>
        <v>12.5</v>
      </c>
      <c r="T3929" s="11" t="s">
        <v>8308</v>
      </c>
      <c r="U3929" t="s">
        <v>8309</v>
      </c>
    </row>
    <row r="3930" spans="1:21" ht="43.2" x14ac:dyDescent="0.3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5">
        <f t="shared" si="122"/>
        <v>42293.207638888889</v>
      </c>
      <c r="K3930">
        <v>1442593427</v>
      </c>
      <c r="L3930" s="15">
        <f>(((K3930/60)/60)/24)+DATE(1970,1,1)</f>
        <v>42265.683182870373</v>
      </c>
      <c r="M3930" s="10">
        <f t="shared" si="123"/>
        <v>2015</v>
      </c>
      <c r="N3930" t="b">
        <v>0</v>
      </c>
      <c r="O3930">
        <v>7</v>
      </c>
      <c r="P3930" t="b">
        <v>0</v>
      </c>
      <c r="Q3930" t="s">
        <v>8269</v>
      </c>
      <c r="R3930">
        <f>ROUND(E3930/D3930*100,0)</f>
        <v>13</v>
      </c>
      <c r="S3930">
        <f>IFERROR(ROUND(E3930/O3930,2),0)</f>
        <v>93</v>
      </c>
      <c r="T3930" s="11" t="s">
        <v>8308</v>
      </c>
      <c r="U3930" t="s">
        <v>8309</v>
      </c>
    </row>
    <row r="3931" spans="1:21" ht="43.2" x14ac:dyDescent="0.3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5">
        <f t="shared" si="122"/>
        <v>42631.827141203699</v>
      </c>
      <c r="K3931">
        <v>1471636265</v>
      </c>
      <c r="L3931" s="15">
        <f>(((K3931/60)/60)/24)+DATE(1970,1,1)</f>
        <v>42601.827141203699</v>
      </c>
      <c r="M3931" s="10">
        <f t="shared" si="123"/>
        <v>2016</v>
      </c>
      <c r="N3931" t="b">
        <v>0</v>
      </c>
      <c r="O3931">
        <v>14</v>
      </c>
      <c r="P3931" t="b">
        <v>0</v>
      </c>
      <c r="Q3931" t="s">
        <v>8269</v>
      </c>
      <c r="R3931">
        <f>ROUND(E3931/D3931*100,0)</f>
        <v>2</v>
      </c>
      <c r="S3931">
        <f>IFERROR(ROUND(E3931/O3931,2),0)</f>
        <v>32.36</v>
      </c>
      <c r="T3931" s="11" t="s">
        <v>8308</v>
      </c>
      <c r="U3931" t="s">
        <v>8309</v>
      </c>
    </row>
    <row r="3932" spans="1:21" ht="43.2" x14ac:dyDescent="0.3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5">
        <f t="shared" si="122"/>
        <v>42461.25</v>
      </c>
      <c r="K3932">
        <v>1457078868</v>
      </c>
      <c r="L3932" s="15">
        <f>(((K3932/60)/60)/24)+DATE(1970,1,1)</f>
        <v>42433.338749999995</v>
      </c>
      <c r="M3932" s="10">
        <f t="shared" si="123"/>
        <v>2016</v>
      </c>
      <c r="N3932" t="b">
        <v>0</v>
      </c>
      <c r="O3932">
        <v>0</v>
      </c>
      <c r="P3932" t="b">
        <v>0</v>
      </c>
      <c r="Q3932" t="s">
        <v>8269</v>
      </c>
      <c r="R3932">
        <f>ROUND(E3932/D3932*100,0)</f>
        <v>0</v>
      </c>
      <c r="S3932">
        <f>IFERROR(ROUND(E3932/O3932,2),0)</f>
        <v>0</v>
      </c>
      <c r="T3932" s="11" t="s">
        <v>8308</v>
      </c>
      <c r="U3932" t="s">
        <v>8309</v>
      </c>
    </row>
    <row r="3933" spans="1:21" ht="43.2" x14ac:dyDescent="0.3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5">
        <f t="shared" si="122"/>
        <v>42253.151701388888</v>
      </c>
      <c r="K3933">
        <v>1439350707</v>
      </c>
      <c r="L3933" s="15">
        <f>(((K3933/60)/60)/24)+DATE(1970,1,1)</f>
        <v>42228.151701388888</v>
      </c>
      <c r="M3933" s="10">
        <f t="shared" si="123"/>
        <v>2015</v>
      </c>
      <c r="N3933" t="b">
        <v>0</v>
      </c>
      <c r="O3933">
        <v>0</v>
      </c>
      <c r="P3933" t="b">
        <v>0</v>
      </c>
      <c r="Q3933" t="s">
        <v>8269</v>
      </c>
      <c r="R3933">
        <f>ROUND(E3933/D3933*100,0)</f>
        <v>0</v>
      </c>
      <c r="S3933">
        <f>IFERROR(ROUND(E3933/O3933,2),0)</f>
        <v>0</v>
      </c>
      <c r="T3933" s="11" t="s">
        <v>8308</v>
      </c>
      <c r="U3933" t="s">
        <v>8309</v>
      </c>
    </row>
    <row r="3934" spans="1:21" ht="43.2" x14ac:dyDescent="0.3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5">
        <f t="shared" si="122"/>
        <v>42445.126898148148</v>
      </c>
      <c r="K3934">
        <v>1455508964</v>
      </c>
      <c r="L3934" s="15">
        <f>(((K3934/60)/60)/24)+DATE(1970,1,1)</f>
        <v>42415.168564814812</v>
      </c>
      <c r="M3934" s="10">
        <f t="shared" si="123"/>
        <v>2016</v>
      </c>
      <c r="N3934" t="b">
        <v>0</v>
      </c>
      <c r="O3934">
        <v>1</v>
      </c>
      <c r="P3934" t="b">
        <v>0</v>
      </c>
      <c r="Q3934" t="s">
        <v>8269</v>
      </c>
      <c r="R3934">
        <f>ROUND(E3934/D3934*100,0)</f>
        <v>0</v>
      </c>
      <c r="S3934">
        <f>IFERROR(ROUND(E3934/O3934,2),0)</f>
        <v>1</v>
      </c>
      <c r="T3934" s="11" t="s">
        <v>8308</v>
      </c>
      <c r="U3934" t="s">
        <v>8309</v>
      </c>
    </row>
    <row r="3935" spans="1:21" ht="43.2" x14ac:dyDescent="0.3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5">
        <f t="shared" si="122"/>
        <v>42568.029861111107</v>
      </c>
      <c r="K3935">
        <v>1466205262</v>
      </c>
      <c r="L3935" s="15">
        <f>(((K3935/60)/60)/24)+DATE(1970,1,1)</f>
        <v>42538.968310185184</v>
      </c>
      <c r="M3935" s="10">
        <f t="shared" si="123"/>
        <v>2016</v>
      </c>
      <c r="N3935" t="b">
        <v>0</v>
      </c>
      <c r="O3935">
        <v>12</v>
      </c>
      <c r="P3935" t="b">
        <v>0</v>
      </c>
      <c r="Q3935" t="s">
        <v>8269</v>
      </c>
      <c r="R3935">
        <f>ROUND(E3935/D3935*100,0)</f>
        <v>16</v>
      </c>
      <c r="S3935">
        <f>IFERROR(ROUND(E3935/O3935,2),0)</f>
        <v>91.83</v>
      </c>
      <c r="T3935" s="11" t="s">
        <v>8308</v>
      </c>
      <c r="U3935" t="s">
        <v>8309</v>
      </c>
    </row>
    <row r="3936" spans="1:21" ht="43.2" x14ac:dyDescent="0.3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5">
        <f t="shared" si="122"/>
        <v>42278.541666666672</v>
      </c>
      <c r="K3936">
        <v>1439827639</v>
      </c>
      <c r="L3936" s="15">
        <f>(((K3936/60)/60)/24)+DATE(1970,1,1)</f>
        <v>42233.671747685185</v>
      </c>
      <c r="M3936" s="10">
        <f t="shared" si="123"/>
        <v>2015</v>
      </c>
      <c r="N3936" t="b">
        <v>0</v>
      </c>
      <c r="O3936">
        <v>12</v>
      </c>
      <c r="P3936" t="b">
        <v>0</v>
      </c>
      <c r="Q3936" t="s">
        <v>8269</v>
      </c>
      <c r="R3936">
        <f>ROUND(E3936/D3936*100,0)</f>
        <v>11</v>
      </c>
      <c r="S3936">
        <f>IFERROR(ROUND(E3936/O3936,2),0)</f>
        <v>45.83</v>
      </c>
      <c r="T3936" s="11" t="s">
        <v>8308</v>
      </c>
      <c r="U3936" t="s">
        <v>8309</v>
      </c>
    </row>
    <row r="3937" spans="1:21" ht="57.6" x14ac:dyDescent="0.3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5">
        <f t="shared" si="122"/>
        <v>42281.656782407401</v>
      </c>
      <c r="K3937">
        <v>1438789546</v>
      </c>
      <c r="L3937" s="15">
        <f>(((K3937/60)/60)/24)+DATE(1970,1,1)</f>
        <v>42221.656782407401</v>
      </c>
      <c r="M3937" s="10">
        <f t="shared" si="123"/>
        <v>2015</v>
      </c>
      <c r="N3937" t="b">
        <v>0</v>
      </c>
      <c r="O3937">
        <v>23</v>
      </c>
      <c r="P3937" t="b">
        <v>0</v>
      </c>
      <c r="Q3937" t="s">
        <v>8269</v>
      </c>
      <c r="R3937">
        <f>ROUND(E3937/D3937*100,0)</f>
        <v>44</v>
      </c>
      <c r="S3937">
        <f>IFERROR(ROUND(E3937/O3937,2),0)</f>
        <v>57.17</v>
      </c>
      <c r="T3937" s="11" t="s">
        <v>8308</v>
      </c>
      <c r="U3937" t="s">
        <v>8309</v>
      </c>
    </row>
    <row r="3938" spans="1:21" ht="43.2" x14ac:dyDescent="0.3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5">
        <f t="shared" si="122"/>
        <v>42705.304629629631</v>
      </c>
      <c r="K3938">
        <v>1477981120</v>
      </c>
      <c r="L3938" s="15">
        <f>(((K3938/60)/60)/24)+DATE(1970,1,1)</f>
        <v>42675.262962962966</v>
      </c>
      <c r="M3938" s="10">
        <f t="shared" si="123"/>
        <v>2016</v>
      </c>
      <c r="N3938" t="b">
        <v>0</v>
      </c>
      <c r="O3938">
        <v>0</v>
      </c>
      <c r="P3938" t="b">
        <v>0</v>
      </c>
      <c r="Q3938" t="s">
        <v>8269</v>
      </c>
      <c r="R3938">
        <f>ROUND(E3938/D3938*100,0)</f>
        <v>0</v>
      </c>
      <c r="S3938">
        <f>IFERROR(ROUND(E3938/O3938,2),0)</f>
        <v>0</v>
      </c>
      <c r="T3938" s="11" t="s">
        <v>8308</v>
      </c>
      <c r="U3938" t="s">
        <v>8309</v>
      </c>
    </row>
    <row r="3939" spans="1:21" ht="43.2" x14ac:dyDescent="0.3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5">
        <f t="shared" si="122"/>
        <v>42562.631481481483</v>
      </c>
      <c r="K3939">
        <v>1465830560</v>
      </c>
      <c r="L3939" s="15">
        <f>(((K3939/60)/60)/24)+DATE(1970,1,1)</f>
        <v>42534.631481481483</v>
      </c>
      <c r="M3939" s="10">
        <f t="shared" si="123"/>
        <v>2016</v>
      </c>
      <c r="N3939" t="b">
        <v>0</v>
      </c>
      <c r="O3939">
        <v>10</v>
      </c>
      <c r="P3939" t="b">
        <v>0</v>
      </c>
      <c r="Q3939" t="s">
        <v>8269</v>
      </c>
      <c r="R3939">
        <f>ROUND(E3939/D3939*100,0)</f>
        <v>86</v>
      </c>
      <c r="S3939">
        <f>IFERROR(ROUND(E3939/O3939,2),0)</f>
        <v>248.5</v>
      </c>
      <c r="T3939" s="11" t="s">
        <v>8308</v>
      </c>
      <c r="U3939" t="s">
        <v>8309</v>
      </c>
    </row>
    <row r="3940" spans="1:21" ht="43.2" x14ac:dyDescent="0.3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5">
        <f t="shared" si="122"/>
        <v>42182.905717592599</v>
      </c>
      <c r="K3940">
        <v>1432763054</v>
      </c>
      <c r="L3940" s="15">
        <f>(((K3940/60)/60)/24)+DATE(1970,1,1)</f>
        <v>42151.905717592599</v>
      </c>
      <c r="M3940" s="10">
        <f t="shared" si="123"/>
        <v>2015</v>
      </c>
      <c r="N3940" t="b">
        <v>0</v>
      </c>
      <c r="O3940">
        <v>5</v>
      </c>
      <c r="P3940" t="b">
        <v>0</v>
      </c>
      <c r="Q3940" t="s">
        <v>8269</v>
      </c>
      <c r="R3940">
        <f>ROUND(E3940/D3940*100,0)</f>
        <v>12</v>
      </c>
      <c r="S3940">
        <f>IFERROR(ROUND(E3940/O3940,2),0)</f>
        <v>79.400000000000006</v>
      </c>
      <c r="T3940" s="11" t="s">
        <v>8308</v>
      </c>
      <c r="U3940" t="s">
        <v>8309</v>
      </c>
    </row>
    <row r="3941" spans="1:21" ht="43.2" x14ac:dyDescent="0.3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5">
        <f t="shared" si="122"/>
        <v>41919.1875</v>
      </c>
      <c r="K3941">
        <v>1412328979</v>
      </c>
      <c r="L3941" s="15">
        <f>(((K3941/60)/60)/24)+DATE(1970,1,1)</f>
        <v>41915.400219907409</v>
      </c>
      <c r="M3941" s="10">
        <f t="shared" si="123"/>
        <v>2014</v>
      </c>
      <c r="N3941" t="b">
        <v>0</v>
      </c>
      <c r="O3941">
        <v>1</v>
      </c>
      <c r="P3941" t="b">
        <v>0</v>
      </c>
      <c r="Q3941" t="s">
        <v>8269</v>
      </c>
      <c r="R3941">
        <f>ROUND(E3941/D3941*100,0)</f>
        <v>0</v>
      </c>
      <c r="S3941">
        <f>IFERROR(ROUND(E3941/O3941,2),0)</f>
        <v>5</v>
      </c>
      <c r="T3941" s="11" t="s">
        <v>8308</v>
      </c>
      <c r="U3941" t="s">
        <v>8309</v>
      </c>
    </row>
    <row r="3942" spans="1:21" ht="43.2" x14ac:dyDescent="0.3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5">
        <f t="shared" si="122"/>
        <v>42006.492488425924</v>
      </c>
      <c r="K3942">
        <v>1416311351</v>
      </c>
      <c r="L3942" s="15">
        <f>(((K3942/60)/60)/24)+DATE(1970,1,1)</f>
        <v>41961.492488425924</v>
      </c>
      <c r="M3942" s="10">
        <f t="shared" si="123"/>
        <v>2014</v>
      </c>
      <c r="N3942" t="b">
        <v>0</v>
      </c>
      <c r="O3942">
        <v>2</v>
      </c>
      <c r="P3942" t="b">
        <v>0</v>
      </c>
      <c r="Q3942" t="s">
        <v>8269</v>
      </c>
      <c r="R3942">
        <f>ROUND(E3942/D3942*100,0)</f>
        <v>0</v>
      </c>
      <c r="S3942">
        <f>IFERROR(ROUND(E3942/O3942,2),0)</f>
        <v>5.5</v>
      </c>
      <c r="T3942" s="11" t="s">
        <v>8308</v>
      </c>
      <c r="U3942" t="s">
        <v>8309</v>
      </c>
    </row>
    <row r="3943" spans="1:21" ht="72" x14ac:dyDescent="0.3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5">
        <f t="shared" si="122"/>
        <v>41968.041666666672</v>
      </c>
      <c r="K3943">
        <v>1414505137</v>
      </c>
      <c r="L3943" s="15">
        <f>(((K3943/60)/60)/24)+DATE(1970,1,1)</f>
        <v>41940.587233796294</v>
      </c>
      <c r="M3943" s="10">
        <f t="shared" si="123"/>
        <v>2014</v>
      </c>
      <c r="N3943" t="b">
        <v>0</v>
      </c>
      <c r="O3943">
        <v>2</v>
      </c>
      <c r="P3943" t="b">
        <v>0</v>
      </c>
      <c r="Q3943" t="s">
        <v>8269</v>
      </c>
      <c r="R3943">
        <f>ROUND(E3943/D3943*100,0)</f>
        <v>1</v>
      </c>
      <c r="S3943">
        <f>IFERROR(ROUND(E3943/O3943,2),0)</f>
        <v>25</v>
      </c>
      <c r="T3943" s="11" t="s">
        <v>8308</v>
      </c>
      <c r="U3943" t="s">
        <v>8309</v>
      </c>
    </row>
    <row r="3944" spans="1:21" ht="43.2" x14ac:dyDescent="0.3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5">
        <f t="shared" si="122"/>
        <v>42171.904097222221</v>
      </c>
      <c r="K3944">
        <v>1429306914</v>
      </c>
      <c r="L3944" s="15">
        <f>(((K3944/60)/60)/24)+DATE(1970,1,1)</f>
        <v>42111.904097222221</v>
      </c>
      <c r="M3944" s="10">
        <f t="shared" si="123"/>
        <v>2015</v>
      </c>
      <c r="N3944" t="b">
        <v>0</v>
      </c>
      <c r="O3944">
        <v>0</v>
      </c>
      <c r="P3944" t="b">
        <v>0</v>
      </c>
      <c r="Q3944" t="s">
        <v>8269</v>
      </c>
      <c r="R3944">
        <f>ROUND(E3944/D3944*100,0)</f>
        <v>0</v>
      </c>
      <c r="S3944">
        <f>IFERROR(ROUND(E3944/O3944,2),0)</f>
        <v>0</v>
      </c>
      <c r="T3944" s="11" t="s">
        <v>8308</v>
      </c>
      <c r="U3944" t="s">
        <v>8309</v>
      </c>
    </row>
    <row r="3945" spans="1:21" ht="43.2" x14ac:dyDescent="0.3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5">
        <f t="shared" si="122"/>
        <v>42310.701388888891</v>
      </c>
      <c r="K3945">
        <v>1443811268</v>
      </c>
      <c r="L3945" s="15">
        <f>(((K3945/60)/60)/24)+DATE(1970,1,1)</f>
        <v>42279.778564814813</v>
      </c>
      <c r="M3945" s="10">
        <f t="shared" si="123"/>
        <v>2015</v>
      </c>
      <c r="N3945" t="b">
        <v>0</v>
      </c>
      <c r="O3945">
        <v>13</v>
      </c>
      <c r="P3945" t="b">
        <v>0</v>
      </c>
      <c r="Q3945" t="s">
        <v>8269</v>
      </c>
      <c r="R3945">
        <f>ROUND(E3945/D3945*100,0)</f>
        <v>36</v>
      </c>
      <c r="S3945">
        <f>IFERROR(ROUND(E3945/O3945,2),0)</f>
        <v>137.08000000000001</v>
      </c>
      <c r="T3945" s="11" t="s">
        <v>8308</v>
      </c>
      <c r="U3945" t="s">
        <v>8309</v>
      </c>
    </row>
    <row r="3946" spans="1:21" ht="57.6" x14ac:dyDescent="0.3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5">
        <f t="shared" si="122"/>
        <v>42243.662905092591</v>
      </c>
      <c r="K3946">
        <v>1438098875</v>
      </c>
      <c r="L3946" s="15">
        <f>(((K3946/60)/60)/24)+DATE(1970,1,1)</f>
        <v>42213.662905092591</v>
      </c>
      <c r="M3946" s="10">
        <f t="shared" si="123"/>
        <v>2015</v>
      </c>
      <c r="N3946" t="b">
        <v>0</v>
      </c>
      <c r="O3946">
        <v>0</v>
      </c>
      <c r="P3946" t="b">
        <v>0</v>
      </c>
      <c r="Q3946" t="s">
        <v>8269</v>
      </c>
      <c r="R3946">
        <f>ROUND(E3946/D3946*100,0)</f>
        <v>0</v>
      </c>
      <c r="S3946">
        <f>IFERROR(ROUND(E3946/O3946,2),0)</f>
        <v>0</v>
      </c>
      <c r="T3946" s="11" t="s">
        <v>8308</v>
      </c>
      <c r="U3946" t="s">
        <v>8309</v>
      </c>
    </row>
    <row r="3947" spans="1:21" ht="43.2" x14ac:dyDescent="0.3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5">
        <f t="shared" si="122"/>
        <v>42139.801712962959</v>
      </c>
      <c r="K3947">
        <v>1429125268</v>
      </c>
      <c r="L3947" s="15">
        <f>(((K3947/60)/60)/24)+DATE(1970,1,1)</f>
        <v>42109.801712962959</v>
      </c>
      <c r="M3947" s="10">
        <f t="shared" si="123"/>
        <v>2015</v>
      </c>
      <c r="N3947" t="b">
        <v>0</v>
      </c>
      <c r="O3947">
        <v>1</v>
      </c>
      <c r="P3947" t="b">
        <v>0</v>
      </c>
      <c r="Q3947" t="s">
        <v>8269</v>
      </c>
      <c r="R3947">
        <f>ROUND(E3947/D3947*100,0)</f>
        <v>0</v>
      </c>
      <c r="S3947">
        <f>IFERROR(ROUND(E3947/O3947,2),0)</f>
        <v>5</v>
      </c>
      <c r="T3947" s="11" t="s">
        <v>8308</v>
      </c>
      <c r="U3947" t="s">
        <v>8309</v>
      </c>
    </row>
    <row r="3948" spans="1:21" ht="28.8" x14ac:dyDescent="0.3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5">
        <f t="shared" si="122"/>
        <v>42063.333333333328</v>
      </c>
      <c r="K3948">
        <v>1422388822</v>
      </c>
      <c r="L3948" s="15">
        <f>(((K3948/60)/60)/24)+DATE(1970,1,1)</f>
        <v>42031.833587962959</v>
      </c>
      <c r="M3948" s="10">
        <f t="shared" si="123"/>
        <v>2015</v>
      </c>
      <c r="N3948" t="b">
        <v>0</v>
      </c>
      <c r="O3948">
        <v>5</v>
      </c>
      <c r="P3948" t="b">
        <v>0</v>
      </c>
      <c r="Q3948" t="s">
        <v>8269</v>
      </c>
      <c r="R3948">
        <f>ROUND(E3948/D3948*100,0)</f>
        <v>3</v>
      </c>
      <c r="S3948">
        <f>IFERROR(ROUND(E3948/O3948,2),0)</f>
        <v>39</v>
      </c>
      <c r="T3948" s="11" t="s">
        <v>8308</v>
      </c>
      <c r="U3948" t="s">
        <v>8309</v>
      </c>
    </row>
    <row r="3949" spans="1:21" ht="43.2" x14ac:dyDescent="0.3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5">
        <f t="shared" si="122"/>
        <v>42645.142870370371</v>
      </c>
      <c r="K3949">
        <v>1472786744</v>
      </c>
      <c r="L3949" s="15">
        <f>(((K3949/60)/60)/24)+DATE(1970,1,1)</f>
        <v>42615.142870370371</v>
      </c>
      <c r="M3949" s="10">
        <f t="shared" si="123"/>
        <v>2016</v>
      </c>
      <c r="N3949" t="b">
        <v>0</v>
      </c>
      <c r="O3949">
        <v>2</v>
      </c>
      <c r="P3949" t="b">
        <v>0</v>
      </c>
      <c r="Q3949" t="s">
        <v>8269</v>
      </c>
      <c r="R3949">
        <f>ROUND(E3949/D3949*100,0)</f>
        <v>3</v>
      </c>
      <c r="S3949">
        <f>IFERROR(ROUND(E3949/O3949,2),0)</f>
        <v>50.5</v>
      </c>
      <c r="T3949" s="11" t="s">
        <v>8308</v>
      </c>
      <c r="U3949" t="s">
        <v>8309</v>
      </c>
    </row>
    <row r="3950" spans="1:21" ht="43.2" x14ac:dyDescent="0.3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5">
        <f t="shared" si="122"/>
        <v>41889.325497685182</v>
      </c>
      <c r="K3950">
        <v>1404892123</v>
      </c>
      <c r="L3950" s="15">
        <f>(((K3950/60)/60)/24)+DATE(1970,1,1)</f>
        <v>41829.325497685182</v>
      </c>
      <c r="M3950" s="10">
        <f t="shared" si="123"/>
        <v>2014</v>
      </c>
      <c r="N3950" t="b">
        <v>0</v>
      </c>
      <c r="O3950">
        <v>0</v>
      </c>
      <c r="P3950" t="b">
        <v>0</v>
      </c>
      <c r="Q3950" t="s">
        <v>8269</v>
      </c>
      <c r="R3950">
        <f>ROUND(E3950/D3950*100,0)</f>
        <v>0</v>
      </c>
      <c r="S3950">
        <f>IFERROR(ROUND(E3950/O3950,2),0)</f>
        <v>0</v>
      </c>
      <c r="T3950" s="11" t="s">
        <v>8308</v>
      </c>
      <c r="U3950" t="s">
        <v>8309</v>
      </c>
    </row>
    <row r="3951" spans="1:21" ht="43.2" x14ac:dyDescent="0.3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5">
        <f t="shared" si="122"/>
        <v>42046.120613425926</v>
      </c>
      <c r="K3951">
        <v>1421031221</v>
      </c>
      <c r="L3951" s="15">
        <f>(((K3951/60)/60)/24)+DATE(1970,1,1)</f>
        <v>42016.120613425926</v>
      </c>
      <c r="M3951" s="10">
        <f t="shared" si="123"/>
        <v>2015</v>
      </c>
      <c r="N3951" t="b">
        <v>0</v>
      </c>
      <c r="O3951">
        <v>32</v>
      </c>
      <c r="P3951" t="b">
        <v>0</v>
      </c>
      <c r="Q3951" t="s">
        <v>8269</v>
      </c>
      <c r="R3951">
        <f>ROUND(E3951/D3951*100,0)</f>
        <v>16</v>
      </c>
      <c r="S3951">
        <f>IFERROR(ROUND(E3951/O3951,2),0)</f>
        <v>49.28</v>
      </c>
      <c r="T3951" s="11" t="s">
        <v>8308</v>
      </c>
      <c r="U3951" t="s">
        <v>8309</v>
      </c>
    </row>
    <row r="3952" spans="1:21" ht="57.6" x14ac:dyDescent="0.3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5">
        <f t="shared" si="122"/>
        <v>42468.774305555555</v>
      </c>
      <c r="K3952">
        <v>1457628680</v>
      </c>
      <c r="L3952" s="15">
        <f>(((K3952/60)/60)/24)+DATE(1970,1,1)</f>
        <v>42439.702314814815</v>
      </c>
      <c r="M3952" s="10">
        <f t="shared" si="123"/>
        <v>2016</v>
      </c>
      <c r="N3952" t="b">
        <v>0</v>
      </c>
      <c r="O3952">
        <v>1</v>
      </c>
      <c r="P3952" t="b">
        <v>0</v>
      </c>
      <c r="Q3952" t="s">
        <v>8269</v>
      </c>
      <c r="R3952">
        <f>ROUND(E3952/D3952*100,0)</f>
        <v>1</v>
      </c>
      <c r="S3952">
        <f>IFERROR(ROUND(E3952/O3952,2),0)</f>
        <v>25</v>
      </c>
      <c r="T3952" s="11" t="s">
        <v>8308</v>
      </c>
      <c r="U3952" t="s">
        <v>8309</v>
      </c>
    </row>
    <row r="3953" spans="1:21" ht="43.2" x14ac:dyDescent="0.3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5">
        <f t="shared" si="122"/>
        <v>42493.784050925926</v>
      </c>
      <c r="K3953">
        <v>1457120942</v>
      </c>
      <c r="L3953" s="15">
        <f>(((K3953/60)/60)/24)+DATE(1970,1,1)</f>
        <v>42433.825717592597</v>
      </c>
      <c r="M3953" s="10">
        <f t="shared" si="123"/>
        <v>2016</v>
      </c>
      <c r="N3953" t="b">
        <v>0</v>
      </c>
      <c r="O3953">
        <v>1</v>
      </c>
      <c r="P3953" t="b">
        <v>0</v>
      </c>
      <c r="Q3953" t="s">
        <v>8269</v>
      </c>
      <c r="R3953">
        <f>ROUND(E3953/D3953*100,0)</f>
        <v>0</v>
      </c>
      <c r="S3953">
        <f>IFERROR(ROUND(E3953/O3953,2),0)</f>
        <v>1</v>
      </c>
      <c r="T3953" s="11" t="s">
        <v>8308</v>
      </c>
      <c r="U3953" t="s">
        <v>8309</v>
      </c>
    </row>
    <row r="3954" spans="1:21" ht="43.2" x14ac:dyDescent="0.3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5">
        <f t="shared" si="122"/>
        <v>42303.790393518517</v>
      </c>
      <c r="K3954">
        <v>1440701890</v>
      </c>
      <c r="L3954" s="15">
        <f>(((K3954/60)/60)/24)+DATE(1970,1,1)</f>
        <v>42243.790393518517</v>
      </c>
      <c r="M3954" s="10">
        <f t="shared" si="123"/>
        <v>2015</v>
      </c>
      <c r="N3954" t="b">
        <v>0</v>
      </c>
      <c r="O3954">
        <v>1</v>
      </c>
      <c r="P3954" t="b">
        <v>0</v>
      </c>
      <c r="Q3954" t="s">
        <v>8269</v>
      </c>
      <c r="R3954">
        <f>ROUND(E3954/D3954*100,0)</f>
        <v>0</v>
      </c>
      <c r="S3954">
        <f>IFERROR(ROUND(E3954/O3954,2),0)</f>
        <v>25</v>
      </c>
      <c r="T3954" s="11" t="s">
        <v>8308</v>
      </c>
      <c r="U3954" t="s">
        <v>8309</v>
      </c>
    </row>
    <row r="3955" spans="1:21" ht="43.2" x14ac:dyDescent="0.3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5">
        <f t="shared" si="122"/>
        <v>42580.978472222225</v>
      </c>
      <c r="K3955">
        <v>1467162586</v>
      </c>
      <c r="L3955" s="15">
        <f>(((K3955/60)/60)/24)+DATE(1970,1,1)</f>
        <v>42550.048449074078</v>
      </c>
      <c r="M3955" s="10">
        <f t="shared" si="123"/>
        <v>2016</v>
      </c>
      <c r="N3955" t="b">
        <v>0</v>
      </c>
      <c r="O3955">
        <v>0</v>
      </c>
      <c r="P3955" t="b">
        <v>0</v>
      </c>
      <c r="Q3955" t="s">
        <v>8269</v>
      </c>
      <c r="R3955">
        <f>ROUND(E3955/D3955*100,0)</f>
        <v>0</v>
      </c>
      <c r="S3955">
        <f>IFERROR(ROUND(E3955/O3955,2),0)</f>
        <v>0</v>
      </c>
      <c r="T3955" s="11" t="s">
        <v>8308</v>
      </c>
      <c r="U3955" t="s">
        <v>8309</v>
      </c>
    </row>
    <row r="3956" spans="1:21" ht="57.6" x14ac:dyDescent="0.3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5">
        <f t="shared" si="122"/>
        <v>41834.651203703703</v>
      </c>
      <c r="K3956">
        <v>1400168264</v>
      </c>
      <c r="L3956" s="15">
        <f>(((K3956/60)/60)/24)+DATE(1970,1,1)</f>
        <v>41774.651203703703</v>
      </c>
      <c r="M3956" s="10">
        <f t="shared" si="123"/>
        <v>2014</v>
      </c>
      <c r="N3956" t="b">
        <v>0</v>
      </c>
      <c r="O3956">
        <v>0</v>
      </c>
      <c r="P3956" t="b">
        <v>0</v>
      </c>
      <c r="Q3956" t="s">
        <v>8269</v>
      </c>
      <c r="R3956">
        <f>ROUND(E3956/D3956*100,0)</f>
        <v>0</v>
      </c>
      <c r="S3956">
        <f>IFERROR(ROUND(E3956/O3956,2),0)</f>
        <v>0</v>
      </c>
      <c r="T3956" s="11" t="s">
        <v>8308</v>
      </c>
      <c r="U3956" t="s">
        <v>8309</v>
      </c>
    </row>
    <row r="3957" spans="1:21" ht="43.2" x14ac:dyDescent="0.3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5">
        <f t="shared" si="122"/>
        <v>42336.890520833331</v>
      </c>
      <c r="K3957">
        <v>1446150141</v>
      </c>
      <c r="L3957" s="15">
        <f>(((K3957/60)/60)/24)+DATE(1970,1,1)</f>
        <v>42306.848854166667</v>
      </c>
      <c r="M3957" s="10">
        <f t="shared" si="123"/>
        <v>2015</v>
      </c>
      <c r="N3957" t="b">
        <v>0</v>
      </c>
      <c r="O3957">
        <v>8</v>
      </c>
      <c r="P3957" t="b">
        <v>0</v>
      </c>
      <c r="Q3957" t="s">
        <v>8269</v>
      </c>
      <c r="R3957">
        <f>ROUND(E3957/D3957*100,0)</f>
        <v>24</v>
      </c>
      <c r="S3957">
        <f>IFERROR(ROUND(E3957/O3957,2),0)</f>
        <v>53.13</v>
      </c>
      <c r="T3957" s="11" t="s">
        <v>8308</v>
      </c>
      <c r="U3957" t="s">
        <v>8309</v>
      </c>
    </row>
    <row r="3958" spans="1:21" ht="43.2" x14ac:dyDescent="0.3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5">
        <f t="shared" si="122"/>
        <v>42485.013888888891</v>
      </c>
      <c r="K3958">
        <v>1459203727</v>
      </c>
      <c r="L3958" s="15">
        <f>(((K3958/60)/60)/24)+DATE(1970,1,1)</f>
        <v>42457.932025462964</v>
      </c>
      <c r="M3958" s="10">
        <f t="shared" si="123"/>
        <v>2016</v>
      </c>
      <c r="N3958" t="b">
        <v>0</v>
      </c>
      <c r="O3958">
        <v>0</v>
      </c>
      <c r="P3958" t="b">
        <v>0</v>
      </c>
      <c r="Q3958" t="s">
        <v>8269</v>
      </c>
      <c r="R3958">
        <f>ROUND(E3958/D3958*100,0)</f>
        <v>0</v>
      </c>
      <c r="S3958">
        <f>IFERROR(ROUND(E3958/O3958,2),0)</f>
        <v>0</v>
      </c>
      <c r="T3958" s="11" t="s">
        <v>8308</v>
      </c>
      <c r="U3958" t="s">
        <v>8309</v>
      </c>
    </row>
    <row r="3959" spans="1:21" ht="43.2" x14ac:dyDescent="0.3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5">
        <f t="shared" si="122"/>
        <v>42559.976319444439</v>
      </c>
      <c r="K3959">
        <v>1464045954</v>
      </c>
      <c r="L3959" s="15">
        <f>(((K3959/60)/60)/24)+DATE(1970,1,1)</f>
        <v>42513.976319444439</v>
      </c>
      <c r="M3959" s="10">
        <f t="shared" si="123"/>
        <v>2016</v>
      </c>
      <c r="N3959" t="b">
        <v>0</v>
      </c>
      <c r="O3959">
        <v>1</v>
      </c>
      <c r="P3959" t="b">
        <v>0</v>
      </c>
      <c r="Q3959" t="s">
        <v>8269</v>
      </c>
      <c r="R3959">
        <f>ROUND(E3959/D3959*100,0)</f>
        <v>0</v>
      </c>
      <c r="S3959">
        <f>IFERROR(ROUND(E3959/O3959,2),0)</f>
        <v>7</v>
      </c>
      <c r="T3959" s="11" t="s">
        <v>8308</v>
      </c>
      <c r="U3959" t="s">
        <v>8309</v>
      </c>
    </row>
    <row r="3960" spans="1:21" ht="43.2" x14ac:dyDescent="0.3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5">
        <f t="shared" si="122"/>
        <v>41853.583333333336</v>
      </c>
      <c r="K3960">
        <v>1403822912</v>
      </c>
      <c r="L3960" s="15">
        <f>(((K3960/60)/60)/24)+DATE(1970,1,1)</f>
        <v>41816.950370370374</v>
      </c>
      <c r="M3960" s="10">
        <f t="shared" si="123"/>
        <v>2014</v>
      </c>
      <c r="N3960" t="b">
        <v>0</v>
      </c>
      <c r="O3960">
        <v>16</v>
      </c>
      <c r="P3960" t="b">
        <v>0</v>
      </c>
      <c r="Q3960" t="s">
        <v>8269</v>
      </c>
      <c r="R3960">
        <f>ROUND(E3960/D3960*100,0)</f>
        <v>32</v>
      </c>
      <c r="S3960">
        <f>IFERROR(ROUND(E3960/O3960,2),0)</f>
        <v>40.06</v>
      </c>
      <c r="T3960" s="11" t="s">
        <v>8308</v>
      </c>
      <c r="U3960" t="s">
        <v>8309</v>
      </c>
    </row>
    <row r="3961" spans="1:21" ht="43.2" x14ac:dyDescent="0.3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5">
        <f t="shared" si="122"/>
        <v>41910.788842592592</v>
      </c>
      <c r="K3961">
        <v>1409338556</v>
      </c>
      <c r="L3961" s="15">
        <f>(((K3961/60)/60)/24)+DATE(1970,1,1)</f>
        <v>41880.788842592592</v>
      </c>
      <c r="M3961" s="10">
        <f t="shared" si="123"/>
        <v>2014</v>
      </c>
      <c r="N3961" t="b">
        <v>0</v>
      </c>
      <c r="O3961">
        <v>12</v>
      </c>
      <c r="P3961" t="b">
        <v>0</v>
      </c>
      <c r="Q3961" t="s">
        <v>8269</v>
      </c>
      <c r="R3961">
        <f>ROUND(E3961/D3961*100,0)</f>
        <v>24</v>
      </c>
      <c r="S3961">
        <f>IFERROR(ROUND(E3961/O3961,2),0)</f>
        <v>24.33</v>
      </c>
      <c r="T3961" s="11" t="s">
        <v>8308</v>
      </c>
      <c r="U3961" t="s">
        <v>8309</v>
      </c>
    </row>
    <row r="3962" spans="1:21" ht="43.2" x14ac:dyDescent="0.3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5">
        <f t="shared" si="122"/>
        <v>42372.845555555556</v>
      </c>
      <c r="K3962">
        <v>1449260256</v>
      </c>
      <c r="L3962" s="15">
        <f>(((K3962/60)/60)/24)+DATE(1970,1,1)</f>
        <v>42342.845555555556</v>
      </c>
      <c r="M3962" s="10">
        <f t="shared" si="123"/>
        <v>2015</v>
      </c>
      <c r="N3962" t="b">
        <v>0</v>
      </c>
      <c r="O3962">
        <v>4</v>
      </c>
      <c r="P3962" t="b">
        <v>0</v>
      </c>
      <c r="Q3962" t="s">
        <v>8269</v>
      </c>
      <c r="R3962">
        <f>ROUND(E3962/D3962*100,0)</f>
        <v>2</v>
      </c>
      <c r="S3962">
        <f>IFERROR(ROUND(E3962/O3962,2),0)</f>
        <v>11.25</v>
      </c>
      <c r="T3962" s="11" t="s">
        <v>8308</v>
      </c>
      <c r="U3962" t="s">
        <v>8309</v>
      </c>
    </row>
    <row r="3963" spans="1:21" ht="57.6" x14ac:dyDescent="0.3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5">
        <f t="shared" si="122"/>
        <v>41767.891319444447</v>
      </c>
      <c r="K3963">
        <v>1397683410</v>
      </c>
      <c r="L3963" s="15">
        <f>(((K3963/60)/60)/24)+DATE(1970,1,1)</f>
        <v>41745.891319444447</v>
      </c>
      <c r="M3963" s="10">
        <f t="shared" si="123"/>
        <v>2014</v>
      </c>
      <c r="N3963" t="b">
        <v>0</v>
      </c>
      <c r="O3963">
        <v>2</v>
      </c>
      <c r="P3963" t="b">
        <v>0</v>
      </c>
      <c r="Q3963" t="s">
        <v>8269</v>
      </c>
      <c r="R3963">
        <f>ROUND(E3963/D3963*100,0)</f>
        <v>0</v>
      </c>
      <c r="S3963">
        <f>IFERROR(ROUND(E3963/O3963,2),0)</f>
        <v>10.5</v>
      </c>
      <c r="T3963" s="11" t="s">
        <v>8308</v>
      </c>
      <c r="U3963" t="s">
        <v>8309</v>
      </c>
    </row>
    <row r="3964" spans="1:21" ht="57.6" x14ac:dyDescent="0.3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5">
        <f t="shared" si="122"/>
        <v>42336.621458333335</v>
      </c>
      <c r="K3964">
        <v>1446562494</v>
      </c>
      <c r="L3964" s="15">
        <f>(((K3964/60)/60)/24)+DATE(1970,1,1)</f>
        <v>42311.621458333335</v>
      </c>
      <c r="M3964" s="10">
        <f t="shared" si="123"/>
        <v>2015</v>
      </c>
      <c r="N3964" t="b">
        <v>0</v>
      </c>
      <c r="O3964">
        <v>3</v>
      </c>
      <c r="P3964" t="b">
        <v>0</v>
      </c>
      <c r="Q3964" t="s">
        <v>8269</v>
      </c>
      <c r="R3964">
        <f>ROUND(E3964/D3964*100,0)</f>
        <v>3</v>
      </c>
      <c r="S3964">
        <f>IFERROR(ROUND(E3964/O3964,2),0)</f>
        <v>15</v>
      </c>
      <c r="T3964" s="11" t="s">
        <v>8308</v>
      </c>
      <c r="U3964" t="s">
        <v>8309</v>
      </c>
    </row>
    <row r="3965" spans="1:21" ht="43.2" x14ac:dyDescent="0.3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5">
        <f t="shared" si="122"/>
        <v>42326.195798611108</v>
      </c>
      <c r="K3965">
        <v>1445226117</v>
      </c>
      <c r="L3965" s="15">
        <f>(((K3965/60)/60)/24)+DATE(1970,1,1)</f>
        <v>42296.154131944444</v>
      </c>
      <c r="M3965" s="10">
        <f t="shared" si="123"/>
        <v>2015</v>
      </c>
      <c r="N3965" t="b">
        <v>0</v>
      </c>
      <c r="O3965">
        <v>0</v>
      </c>
      <c r="P3965" t="b">
        <v>0</v>
      </c>
      <c r="Q3965" t="s">
        <v>8269</v>
      </c>
      <c r="R3965">
        <f>ROUND(E3965/D3965*100,0)</f>
        <v>0</v>
      </c>
      <c r="S3965">
        <f>IFERROR(ROUND(E3965/O3965,2),0)</f>
        <v>0</v>
      </c>
      <c r="T3965" s="11" t="s">
        <v>8308</v>
      </c>
      <c r="U3965" t="s">
        <v>8309</v>
      </c>
    </row>
    <row r="3966" spans="1:21" ht="43.2" x14ac:dyDescent="0.3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5">
        <f t="shared" si="122"/>
        <v>42113.680393518516</v>
      </c>
      <c r="K3966">
        <v>1424279986</v>
      </c>
      <c r="L3966" s="15">
        <f>(((K3966/60)/60)/24)+DATE(1970,1,1)</f>
        <v>42053.722060185188</v>
      </c>
      <c r="M3966" s="10">
        <f t="shared" si="123"/>
        <v>2015</v>
      </c>
      <c r="N3966" t="b">
        <v>0</v>
      </c>
      <c r="O3966">
        <v>3</v>
      </c>
      <c r="P3966" t="b">
        <v>0</v>
      </c>
      <c r="Q3966" t="s">
        <v>8269</v>
      </c>
      <c r="R3966">
        <f>ROUND(E3966/D3966*100,0)</f>
        <v>6</v>
      </c>
      <c r="S3966">
        <f>IFERROR(ROUND(E3966/O3966,2),0)</f>
        <v>42</v>
      </c>
      <c r="T3966" s="11" t="s">
        <v>8308</v>
      </c>
      <c r="U3966" t="s">
        <v>8309</v>
      </c>
    </row>
    <row r="3967" spans="1:21" ht="43.2" x14ac:dyDescent="0.3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5">
        <f t="shared" si="122"/>
        <v>42474.194212962961</v>
      </c>
      <c r="K3967">
        <v>1455428380</v>
      </c>
      <c r="L3967" s="15">
        <f>(((K3967/60)/60)/24)+DATE(1970,1,1)</f>
        <v>42414.235879629632</v>
      </c>
      <c r="M3967" s="10">
        <f t="shared" si="123"/>
        <v>2016</v>
      </c>
      <c r="N3967" t="b">
        <v>0</v>
      </c>
      <c r="O3967">
        <v>4</v>
      </c>
      <c r="P3967" t="b">
        <v>0</v>
      </c>
      <c r="Q3967" t="s">
        <v>8269</v>
      </c>
      <c r="R3967">
        <f>ROUND(E3967/D3967*100,0)</f>
        <v>14</v>
      </c>
      <c r="S3967">
        <f>IFERROR(ROUND(E3967/O3967,2),0)</f>
        <v>71.25</v>
      </c>
      <c r="T3967" s="11" t="s">
        <v>8308</v>
      </c>
      <c r="U3967" t="s">
        <v>8309</v>
      </c>
    </row>
    <row r="3968" spans="1:21" ht="57.6" x14ac:dyDescent="0.3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5">
        <f t="shared" si="122"/>
        <v>41844.124305555553</v>
      </c>
      <c r="K3968">
        <v>1402506278</v>
      </c>
      <c r="L3968" s="15">
        <f>(((K3968/60)/60)/24)+DATE(1970,1,1)</f>
        <v>41801.711550925924</v>
      </c>
      <c r="M3968" s="10">
        <f t="shared" si="123"/>
        <v>2014</v>
      </c>
      <c r="N3968" t="b">
        <v>0</v>
      </c>
      <c r="O3968">
        <v>2</v>
      </c>
      <c r="P3968" t="b">
        <v>0</v>
      </c>
      <c r="Q3968" t="s">
        <v>8269</v>
      </c>
      <c r="R3968">
        <f>ROUND(E3968/D3968*100,0)</f>
        <v>1</v>
      </c>
      <c r="S3968">
        <f>IFERROR(ROUND(E3968/O3968,2),0)</f>
        <v>22.5</v>
      </c>
      <c r="T3968" s="11" t="s">
        <v>8308</v>
      </c>
      <c r="U3968" t="s">
        <v>8309</v>
      </c>
    </row>
    <row r="3969" spans="1:21" ht="43.2" x14ac:dyDescent="0.3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5">
        <f t="shared" si="122"/>
        <v>42800.290590277778</v>
      </c>
      <c r="K3969">
        <v>1486191507</v>
      </c>
      <c r="L3969" s="15">
        <f>(((K3969/60)/60)/24)+DATE(1970,1,1)</f>
        <v>42770.290590277778</v>
      </c>
      <c r="M3969" s="10">
        <f t="shared" si="123"/>
        <v>2017</v>
      </c>
      <c r="N3969" t="b">
        <v>0</v>
      </c>
      <c r="O3969">
        <v>10</v>
      </c>
      <c r="P3969" t="b">
        <v>0</v>
      </c>
      <c r="Q3969" t="s">
        <v>8269</v>
      </c>
      <c r="R3969">
        <f>ROUND(E3969/D3969*100,0)</f>
        <v>24</v>
      </c>
      <c r="S3969">
        <f>IFERROR(ROUND(E3969/O3969,2),0)</f>
        <v>41</v>
      </c>
      <c r="T3969" s="11" t="s">
        <v>8308</v>
      </c>
      <c r="U3969" t="s">
        <v>8309</v>
      </c>
    </row>
    <row r="3970" spans="1:21" ht="43.2" x14ac:dyDescent="0.3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5">
        <f t="shared" si="122"/>
        <v>42512.815659722226</v>
      </c>
      <c r="K3970">
        <v>1458761673</v>
      </c>
      <c r="L3970" s="15">
        <f>(((K3970/60)/60)/24)+DATE(1970,1,1)</f>
        <v>42452.815659722226</v>
      </c>
      <c r="M3970" s="10">
        <f t="shared" si="123"/>
        <v>2016</v>
      </c>
      <c r="N3970" t="b">
        <v>0</v>
      </c>
      <c r="O3970">
        <v>11</v>
      </c>
      <c r="P3970" t="b">
        <v>0</v>
      </c>
      <c r="Q3970" t="s">
        <v>8269</v>
      </c>
      <c r="R3970">
        <f>ROUND(E3970/D3970*100,0)</f>
        <v>11</v>
      </c>
      <c r="S3970">
        <f>IFERROR(ROUND(E3970/O3970,2),0)</f>
        <v>47.91</v>
      </c>
      <c r="T3970" s="11" t="s">
        <v>8308</v>
      </c>
      <c r="U3970" t="s">
        <v>8309</v>
      </c>
    </row>
    <row r="3971" spans="1:21" ht="57.6" x14ac:dyDescent="0.3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5">
        <f t="shared" ref="J3971:J4034" si="124">(((I3971/60)/60)/24)+DATE(1970,1,1)</f>
        <v>42611.163194444445</v>
      </c>
      <c r="K3971">
        <v>1471638646</v>
      </c>
      <c r="L3971" s="15">
        <f>(((K3971/60)/60)/24)+DATE(1970,1,1)</f>
        <v>42601.854699074072</v>
      </c>
      <c r="M3971" s="10">
        <f t="shared" ref="M3971:M4034" si="125">YEAR(L3971)</f>
        <v>2016</v>
      </c>
      <c r="N3971" t="b">
        <v>0</v>
      </c>
      <c r="O3971">
        <v>6</v>
      </c>
      <c r="P3971" t="b">
        <v>0</v>
      </c>
      <c r="Q3971" t="s">
        <v>8269</v>
      </c>
      <c r="R3971">
        <f>ROUND(E3971/D3971*100,0)</f>
        <v>7</v>
      </c>
      <c r="S3971">
        <f>IFERROR(ROUND(E3971/O3971,2),0)</f>
        <v>35.17</v>
      </c>
      <c r="T3971" s="11" t="s">
        <v>8308</v>
      </c>
      <c r="U3971" t="s">
        <v>8309</v>
      </c>
    </row>
    <row r="3972" spans="1:21" ht="57.6" x14ac:dyDescent="0.3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5">
        <f t="shared" si="124"/>
        <v>42477.863553240735</v>
      </c>
      <c r="K3972">
        <v>1458333811</v>
      </c>
      <c r="L3972" s="15">
        <f>(((K3972/60)/60)/24)+DATE(1970,1,1)</f>
        <v>42447.863553240735</v>
      </c>
      <c r="M3972" s="10">
        <f t="shared" si="125"/>
        <v>2016</v>
      </c>
      <c r="N3972" t="b">
        <v>0</v>
      </c>
      <c r="O3972">
        <v>2</v>
      </c>
      <c r="P3972" t="b">
        <v>0</v>
      </c>
      <c r="Q3972" t="s">
        <v>8269</v>
      </c>
      <c r="R3972">
        <f>ROUND(E3972/D3972*100,0)</f>
        <v>0</v>
      </c>
      <c r="S3972">
        <f>IFERROR(ROUND(E3972/O3972,2),0)</f>
        <v>5.5</v>
      </c>
      <c r="T3972" s="11" t="s">
        <v>8308</v>
      </c>
      <c r="U3972" t="s">
        <v>8309</v>
      </c>
    </row>
    <row r="3973" spans="1:21" ht="43.2" x14ac:dyDescent="0.3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5">
        <f t="shared" si="124"/>
        <v>41841.536180555559</v>
      </c>
      <c r="K3973">
        <v>1403355126</v>
      </c>
      <c r="L3973" s="15">
        <f>(((K3973/60)/60)/24)+DATE(1970,1,1)</f>
        <v>41811.536180555559</v>
      </c>
      <c r="M3973" s="10">
        <f t="shared" si="125"/>
        <v>2014</v>
      </c>
      <c r="N3973" t="b">
        <v>0</v>
      </c>
      <c r="O3973">
        <v>6</v>
      </c>
      <c r="P3973" t="b">
        <v>0</v>
      </c>
      <c r="Q3973" t="s">
        <v>8269</v>
      </c>
      <c r="R3973">
        <f>ROUND(E3973/D3973*100,0)</f>
        <v>1</v>
      </c>
      <c r="S3973">
        <f>IFERROR(ROUND(E3973/O3973,2),0)</f>
        <v>22.67</v>
      </c>
      <c r="T3973" s="11" t="s">
        <v>8308</v>
      </c>
      <c r="U3973" t="s">
        <v>8309</v>
      </c>
    </row>
    <row r="3974" spans="1:21" ht="43.2" x14ac:dyDescent="0.3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5">
        <f t="shared" si="124"/>
        <v>42041.067523148144</v>
      </c>
      <c r="K3974">
        <v>1418002634</v>
      </c>
      <c r="L3974" s="15">
        <f>(((K3974/60)/60)/24)+DATE(1970,1,1)</f>
        <v>41981.067523148144</v>
      </c>
      <c r="M3974" s="10">
        <f t="shared" si="125"/>
        <v>2014</v>
      </c>
      <c r="N3974" t="b">
        <v>0</v>
      </c>
      <c r="O3974">
        <v>8</v>
      </c>
      <c r="P3974" t="b">
        <v>0</v>
      </c>
      <c r="Q3974" t="s">
        <v>8269</v>
      </c>
      <c r="R3974">
        <f>ROUND(E3974/D3974*100,0)</f>
        <v>21</v>
      </c>
      <c r="S3974">
        <f>IFERROR(ROUND(E3974/O3974,2),0)</f>
        <v>26.38</v>
      </c>
      <c r="T3974" s="11" t="s">
        <v>8308</v>
      </c>
      <c r="U3974" t="s">
        <v>8309</v>
      </c>
    </row>
    <row r="3975" spans="1:21" ht="43.2" x14ac:dyDescent="0.3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5">
        <f t="shared" si="124"/>
        <v>42499.166666666672</v>
      </c>
      <c r="K3975">
        <v>1460219110</v>
      </c>
      <c r="L3975" s="15">
        <f>(((K3975/60)/60)/24)+DATE(1970,1,1)</f>
        <v>42469.68414351852</v>
      </c>
      <c r="M3975" s="10">
        <f t="shared" si="125"/>
        <v>2016</v>
      </c>
      <c r="N3975" t="b">
        <v>0</v>
      </c>
      <c r="O3975">
        <v>37</v>
      </c>
      <c r="P3975" t="b">
        <v>0</v>
      </c>
      <c r="Q3975" t="s">
        <v>8269</v>
      </c>
      <c r="R3975">
        <f>ROUND(E3975/D3975*100,0)</f>
        <v>78</v>
      </c>
      <c r="S3975">
        <f>IFERROR(ROUND(E3975/O3975,2),0)</f>
        <v>105.54</v>
      </c>
      <c r="T3975" s="11" t="s">
        <v>8308</v>
      </c>
      <c r="U3975" t="s">
        <v>8309</v>
      </c>
    </row>
    <row r="3976" spans="1:21" ht="43.2" x14ac:dyDescent="0.3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5">
        <f t="shared" si="124"/>
        <v>42523.546851851846</v>
      </c>
      <c r="K3976">
        <v>1462280848</v>
      </c>
      <c r="L3976" s="15">
        <f>(((K3976/60)/60)/24)+DATE(1970,1,1)</f>
        <v>42493.546851851846</v>
      </c>
      <c r="M3976" s="10">
        <f t="shared" si="125"/>
        <v>2016</v>
      </c>
      <c r="N3976" t="b">
        <v>0</v>
      </c>
      <c r="O3976">
        <v>11</v>
      </c>
      <c r="P3976" t="b">
        <v>0</v>
      </c>
      <c r="Q3976" t="s">
        <v>8269</v>
      </c>
      <c r="R3976">
        <f>ROUND(E3976/D3976*100,0)</f>
        <v>32</v>
      </c>
      <c r="S3976">
        <f>IFERROR(ROUND(E3976/O3976,2),0)</f>
        <v>29.09</v>
      </c>
      <c r="T3976" s="11" t="s">
        <v>8308</v>
      </c>
      <c r="U3976" t="s">
        <v>8309</v>
      </c>
    </row>
    <row r="3977" spans="1:21" ht="43.2" x14ac:dyDescent="0.3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5">
        <f t="shared" si="124"/>
        <v>42564.866875</v>
      </c>
      <c r="K3977">
        <v>1465850898</v>
      </c>
      <c r="L3977" s="15">
        <f>(((K3977/60)/60)/24)+DATE(1970,1,1)</f>
        <v>42534.866875</v>
      </c>
      <c r="M3977" s="10">
        <f t="shared" si="125"/>
        <v>2016</v>
      </c>
      <c r="N3977" t="b">
        <v>0</v>
      </c>
      <c r="O3977">
        <v>0</v>
      </c>
      <c r="P3977" t="b">
        <v>0</v>
      </c>
      <c r="Q3977" t="s">
        <v>8269</v>
      </c>
      <c r="R3977">
        <f>ROUND(E3977/D3977*100,0)</f>
        <v>0</v>
      </c>
      <c r="S3977">
        <f>IFERROR(ROUND(E3977/O3977,2),0)</f>
        <v>0</v>
      </c>
      <c r="T3977" s="11" t="s">
        <v>8308</v>
      </c>
      <c r="U3977" t="s">
        <v>8309</v>
      </c>
    </row>
    <row r="3978" spans="1:21" ht="43.2" x14ac:dyDescent="0.3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5">
        <f t="shared" si="124"/>
        <v>41852.291666666664</v>
      </c>
      <c r="K3978">
        <v>1405024561</v>
      </c>
      <c r="L3978" s="15">
        <f>(((K3978/60)/60)/24)+DATE(1970,1,1)</f>
        <v>41830.858344907407</v>
      </c>
      <c r="M3978" s="10">
        <f t="shared" si="125"/>
        <v>2014</v>
      </c>
      <c r="N3978" t="b">
        <v>0</v>
      </c>
      <c r="O3978">
        <v>10</v>
      </c>
      <c r="P3978" t="b">
        <v>0</v>
      </c>
      <c r="Q3978" t="s">
        <v>8269</v>
      </c>
      <c r="R3978">
        <f>ROUND(E3978/D3978*100,0)</f>
        <v>48</v>
      </c>
      <c r="S3978">
        <f>IFERROR(ROUND(E3978/O3978,2),0)</f>
        <v>62</v>
      </c>
      <c r="T3978" s="11" t="s">
        <v>8308</v>
      </c>
      <c r="U3978" t="s">
        <v>8309</v>
      </c>
    </row>
    <row r="3979" spans="1:21" ht="43.2" x14ac:dyDescent="0.3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5">
        <f t="shared" si="124"/>
        <v>42573.788564814815</v>
      </c>
      <c r="K3979">
        <v>1466621732</v>
      </c>
      <c r="L3979" s="15">
        <f>(((K3979/60)/60)/24)+DATE(1970,1,1)</f>
        <v>42543.788564814815</v>
      </c>
      <c r="M3979" s="10">
        <f t="shared" si="125"/>
        <v>2016</v>
      </c>
      <c r="N3979" t="b">
        <v>0</v>
      </c>
      <c r="O3979">
        <v>6</v>
      </c>
      <c r="P3979" t="b">
        <v>0</v>
      </c>
      <c r="Q3979" t="s">
        <v>8269</v>
      </c>
      <c r="R3979">
        <f>ROUND(E3979/D3979*100,0)</f>
        <v>1</v>
      </c>
      <c r="S3979">
        <f>IFERROR(ROUND(E3979/O3979,2),0)</f>
        <v>217.5</v>
      </c>
      <c r="T3979" s="11" t="s">
        <v>8308</v>
      </c>
      <c r="U3979" t="s">
        <v>8309</v>
      </c>
    </row>
    <row r="3980" spans="1:21" ht="43.2" x14ac:dyDescent="0.3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5">
        <f t="shared" si="124"/>
        <v>42035.642974537041</v>
      </c>
      <c r="K3980">
        <v>1417533953</v>
      </c>
      <c r="L3980" s="15">
        <f>(((K3980/60)/60)/24)+DATE(1970,1,1)</f>
        <v>41975.642974537041</v>
      </c>
      <c r="M3980" s="10">
        <f t="shared" si="125"/>
        <v>2014</v>
      </c>
      <c r="N3980" t="b">
        <v>0</v>
      </c>
      <c r="O3980">
        <v>8</v>
      </c>
      <c r="P3980" t="b">
        <v>0</v>
      </c>
      <c r="Q3980" t="s">
        <v>8269</v>
      </c>
      <c r="R3980">
        <f>ROUND(E3980/D3980*100,0)</f>
        <v>11</v>
      </c>
      <c r="S3980">
        <f>IFERROR(ROUND(E3980/O3980,2),0)</f>
        <v>26.75</v>
      </c>
      <c r="T3980" s="11" t="s">
        <v>8308</v>
      </c>
      <c r="U3980" t="s">
        <v>8309</v>
      </c>
    </row>
    <row r="3981" spans="1:21" ht="43.2" x14ac:dyDescent="0.3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5">
        <f t="shared" si="124"/>
        <v>42092.833333333328</v>
      </c>
      <c r="K3981">
        <v>1425678057</v>
      </c>
      <c r="L3981" s="15">
        <f>(((K3981/60)/60)/24)+DATE(1970,1,1)</f>
        <v>42069.903437500005</v>
      </c>
      <c r="M3981" s="10">
        <f t="shared" si="125"/>
        <v>2015</v>
      </c>
      <c r="N3981" t="b">
        <v>0</v>
      </c>
      <c r="O3981">
        <v>6</v>
      </c>
      <c r="P3981" t="b">
        <v>0</v>
      </c>
      <c r="Q3981" t="s">
        <v>8269</v>
      </c>
      <c r="R3981">
        <f>ROUND(E3981/D3981*100,0)</f>
        <v>2</v>
      </c>
      <c r="S3981">
        <f>IFERROR(ROUND(E3981/O3981,2),0)</f>
        <v>18.329999999999998</v>
      </c>
      <c r="T3981" s="11" t="s">
        <v>8308</v>
      </c>
      <c r="U3981" t="s">
        <v>8309</v>
      </c>
    </row>
    <row r="3982" spans="1:21" ht="57.6" x14ac:dyDescent="0.3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5">
        <f t="shared" si="124"/>
        <v>41825.598923611113</v>
      </c>
      <c r="K3982">
        <v>1401978147</v>
      </c>
      <c r="L3982" s="15">
        <f>(((K3982/60)/60)/24)+DATE(1970,1,1)</f>
        <v>41795.598923611113</v>
      </c>
      <c r="M3982" s="10">
        <f t="shared" si="125"/>
        <v>2014</v>
      </c>
      <c r="N3982" t="b">
        <v>0</v>
      </c>
      <c r="O3982">
        <v>7</v>
      </c>
      <c r="P3982" t="b">
        <v>0</v>
      </c>
      <c r="Q3982" t="s">
        <v>8269</v>
      </c>
      <c r="R3982">
        <f>ROUND(E3982/D3982*100,0)</f>
        <v>18</v>
      </c>
      <c r="S3982">
        <f>IFERROR(ROUND(E3982/O3982,2),0)</f>
        <v>64.290000000000006</v>
      </c>
      <c r="T3982" s="11" t="s">
        <v>8308</v>
      </c>
      <c r="U3982" t="s">
        <v>8309</v>
      </c>
    </row>
    <row r="3983" spans="1:21" ht="43.2" x14ac:dyDescent="0.3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5">
        <f t="shared" si="124"/>
        <v>42568.179965277777</v>
      </c>
      <c r="K3983">
        <v>1463545149</v>
      </c>
      <c r="L3983" s="15">
        <f>(((K3983/60)/60)/24)+DATE(1970,1,1)</f>
        <v>42508.179965277777</v>
      </c>
      <c r="M3983" s="10">
        <f t="shared" si="125"/>
        <v>2016</v>
      </c>
      <c r="N3983" t="b">
        <v>0</v>
      </c>
      <c r="O3983">
        <v>7</v>
      </c>
      <c r="P3983" t="b">
        <v>0</v>
      </c>
      <c r="Q3983" t="s">
        <v>8269</v>
      </c>
      <c r="R3983">
        <f>ROUND(E3983/D3983*100,0)</f>
        <v>4</v>
      </c>
      <c r="S3983">
        <f>IFERROR(ROUND(E3983/O3983,2),0)</f>
        <v>175</v>
      </c>
      <c r="T3983" s="11" t="s">
        <v>8308</v>
      </c>
      <c r="U3983" t="s">
        <v>8309</v>
      </c>
    </row>
    <row r="3984" spans="1:21" ht="57.6" x14ac:dyDescent="0.3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5">
        <f t="shared" si="124"/>
        <v>42192.809953703705</v>
      </c>
      <c r="K3984">
        <v>1431113180</v>
      </c>
      <c r="L3984" s="15">
        <f>(((K3984/60)/60)/24)+DATE(1970,1,1)</f>
        <v>42132.809953703705</v>
      </c>
      <c r="M3984" s="10">
        <f t="shared" si="125"/>
        <v>2015</v>
      </c>
      <c r="N3984" t="b">
        <v>0</v>
      </c>
      <c r="O3984">
        <v>5</v>
      </c>
      <c r="P3984" t="b">
        <v>0</v>
      </c>
      <c r="Q3984" t="s">
        <v>8269</v>
      </c>
      <c r="R3984">
        <f>ROUND(E3984/D3984*100,0)</f>
        <v>20</v>
      </c>
      <c r="S3984">
        <f>IFERROR(ROUND(E3984/O3984,2),0)</f>
        <v>34</v>
      </c>
      <c r="T3984" s="11" t="s">
        <v>8308</v>
      </c>
      <c r="U3984" t="s">
        <v>8309</v>
      </c>
    </row>
    <row r="3985" spans="1:21" ht="43.2" x14ac:dyDescent="0.3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5">
        <f t="shared" si="124"/>
        <v>41779.290972222225</v>
      </c>
      <c r="K3985">
        <v>1397854356</v>
      </c>
      <c r="L3985" s="15">
        <f>(((K3985/60)/60)/24)+DATE(1970,1,1)</f>
        <v>41747.86986111111</v>
      </c>
      <c r="M3985" s="10">
        <f t="shared" si="125"/>
        <v>2014</v>
      </c>
      <c r="N3985" t="b">
        <v>0</v>
      </c>
      <c r="O3985">
        <v>46</v>
      </c>
      <c r="P3985" t="b">
        <v>0</v>
      </c>
      <c r="Q3985" t="s">
        <v>8269</v>
      </c>
      <c r="R3985">
        <f>ROUND(E3985/D3985*100,0)</f>
        <v>35</v>
      </c>
      <c r="S3985">
        <f>IFERROR(ROUND(E3985/O3985,2),0)</f>
        <v>84.28</v>
      </c>
      <c r="T3985" s="11" t="s">
        <v>8308</v>
      </c>
      <c r="U3985" t="s">
        <v>8309</v>
      </c>
    </row>
    <row r="3986" spans="1:21" ht="43.2" x14ac:dyDescent="0.3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5">
        <f t="shared" si="124"/>
        <v>41951</v>
      </c>
      <c r="K3986">
        <v>1412809644</v>
      </c>
      <c r="L3986" s="15">
        <f>(((K3986/60)/60)/24)+DATE(1970,1,1)</f>
        <v>41920.963472222218</v>
      </c>
      <c r="M3986" s="10">
        <f t="shared" si="125"/>
        <v>2014</v>
      </c>
      <c r="N3986" t="b">
        <v>0</v>
      </c>
      <c r="O3986">
        <v>10</v>
      </c>
      <c r="P3986" t="b">
        <v>0</v>
      </c>
      <c r="Q3986" t="s">
        <v>8269</v>
      </c>
      <c r="R3986">
        <f>ROUND(E3986/D3986*100,0)</f>
        <v>6</v>
      </c>
      <c r="S3986">
        <f>IFERROR(ROUND(E3986/O3986,2),0)</f>
        <v>9.5</v>
      </c>
      <c r="T3986" s="11" t="s">
        <v>8308</v>
      </c>
      <c r="U3986" t="s">
        <v>8309</v>
      </c>
    </row>
    <row r="3987" spans="1:21" ht="57.6" x14ac:dyDescent="0.3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5">
        <f t="shared" si="124"/>
        <v>42420.878472222219</v>
      </c>
      <c r="K3987">
        <v>1454173120</v>
      </c>
      <c r="L3987" s="15">
        <f>(((K3987/60)/60)/24)+DATE(1970,1,1)</f>
        <v>42399.707407407404</v>
      </c>
      <c r="M3987" s="10">
        <f t="shared" si="125"/>
        <v>2016</v>
      </c>
      <c r="N3987" t="b">
        <v>0</v>
      </c>
      <c r="O3987">
        <v>19</v>
      </c>
      <c r="P3987" t="b">
        <v>0</v>
      </c>
      <c r="Q3987" t="s">
        <v>8269</v>
      </c>
      <c r="R3987">
        <f>ROUND(E3987/D3987*100,0)</f>
        <v>32</v>
      </c>
      <c r="S3987">
        <f>IFERROR(ROUND(E3987/O3987,2),0)</f>
        <v>33.74</v>
      </c>
      <c r="T3987" s="11" t="s">
        <v>8308</v>
      </c>
      <c r="U3987" t="s">
        <v>8309</v>
      </c>
    </row>
    <row r="3988" spans="1:21" ht="57.6" x14ac:dyDescent="0.3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5">
        <f t="shared" si="124"/>
        <v>42496.544444444444</v>
      </c>
      <c r="K3988">
        <v>1460034594</v>
      </c>
      <c r="L3988" s="15">
        <f>(((K3988/60)/60)/24)+DATE(1970,1,1)</f>
        <v>42467.548541666663</v>
      </c>
      <c r="M3988" s="10">
        <f t="shared" si="125"/>
        <v>2016</v>
      </c>
      <c r="N3988" t="b">
        <v>0</v>
      </c>
      <c r="O3988">
        <v>13</v>
      </c>
      <c r="P3988" t="b">
        <v>0</v>
      </c>
      <c r="Q3988" t="s">
        <v>8269</v>
      </c>
      <c r="R3988">
        <f>ROUND(E3988/D3988*100,0)</f>
        <v>10</v>
      </c>
      <c r="S3988">
        <f>IFERROR(ROUND(E3988/O3988,2),0)</f>
        <v>37.54</v>
      </c>
      <c r="T3988" s="11" t="s">
        <v>8308</v>
      </c>
      <c r="U3988" t="s">
        <v>8309</v>
      </c>
    </row>
    <row r="3989" spans="1:21" ht="43.2" x14ac:dyDescent="0.3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5">
        <f t="shared" si="124"/>
        <v>41775.92465277778</v>
      </c>
      <c r="K3989">
        <v>1399414290</v>
      </c>
      <c r="L3989" s="15">
        <f>(((K3989/60)/60)/24)+DATE(1970,1,1)</f>
        <v>41765.92465277778</v>
      </c>
      <c r="M3989" s="10">
        <f t="shared" si="125"/>
        <v>2014</v>
      </c>
      <c r="N3989" t="b">
        <v>0</v>
      </c>
      <c r="O3989">
        <v>13</v>
      </c>
      <c r="P3989" t="b">
        <v>0</v>
      </c>
      <c r="Q3989" t="s">
        <v>8269</v>
      </c>
      <c r="R3989">
        <f>ROUND(E3989/D3989*100,0)</f>
        <v>38</v>
      </c>
      <c r="S3989">
        <f>IFERROR(ROUND(E3989/O3989,2),0)</f>
        <v>11.62</v>
      </c>
      <c r="T3989" s="11" t="s">
        <v>8308</v>
      </c>
      <c r="U3989" t="s">
        <v>8309</v>
      </c>
    </row>
    <row r="3990" spans="1:21" ht="28.8" x14ac:dyDescent="0.3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5">
        <f t="shared" si="124"/>
        <v>42245.08116898148</v>
      </c>
      <c r="K3990">
        <v>1439517413</v>
      </c>
      <c r="L3990" s="15">
        <f>(((K3990/60)/60)/24)+DATE(1970,1,1)</f>
        <v>42230.08116898148</v>
      </c>
      <c r="M3990" s="10">
        <f t="shared" si="125"/>
        <v>2015</v>
      </c>
      <c r="N3990" t="b">
        <v>0</v>
      </c>
      <c r="O3990">
        <v>4</v>
      </c>
      <c r="P3990" t="b">
        <v>0</v>
      </c>
      <c r="Q3990" t="s">
        <v>8269</v>
      </c>
      <c r="R3990">
        <f>ROUND(E3990/D3990*100,0)</f>
        <v>2</v>
      </c>
      <c r="S3990">
        <f>IFERROR(ROUND(E3990/O3990,2),0)</f>
        <v>8</v>
      </c>
      <c r="T3990" s="11" t="s">
        <v>8308</v>
      </c>
      <c r="U3990" t="s">
        <v>8309</v>
      </c>
    </row>
    <row r="3991" spans="1:21" ht="43.2" x14ac:dyDescent="0.3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5">
        <f t="shared" si="124"/>
        <v>42316.791446759264</v>
      </c>
      <c r="K3991">
        <v>1444413581</v>
      </c>
      <c r="L3991" s="15">
        <f>(((K3991/60)/60)/24)+DATE(1970,1,1)</f>
        <v>42286.749780092592</v>
      </c>
      <c r="M3991" s="10">
        <f t="shared" si="125"/>
        <v>2015</v>
      </c>
      <c r="N3991" t="b">
        <v>0</v>
      </c>
      <c r="O3991">
        <v>0</v>
      </c>
      <c r="P3991" t="b">
        <v>0</v>
      </c>
      <c r="Q3991" t="s">
        <v>8269</v>
      </c>
      <c r="R3991">
        <f>ROUND(E3991/D3991*100,0)</f>
        <v>0</v>
      </c>
      <c r="S3991">
        <f>IFERROR(ROUND(E3991/O3991,2),0)</f>
        <v>0</v>
      </c>
      <c r="T3991" s="11" t="s">
        <v>8308</v>
      </c>
      <c r="U3991" t="s">
        <v>8309</v>
      </c>
    </row>
    <row r="3992" spans="1:21" ht="43.2" x14ac:dyDescent="0.3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5">
        <f t="shared" si="124"/>
        <v>42431.672372685185</v>
      </c>
      <c r="K3992">
        <v>1454342893</v>
      </c>
      <c r="L3992" s="15">
        <f>(((K3992/60)/60)/24)+DATE(1970,1,1)</f>
        <v>42401.672372685185</v>
      </c>
      <c r="M3992" s="10">
        <f t="shared" si="125"/>
        <v>2016</v>
      </c>
      <c r="N3992" t="b">
        <v>0</v>
      </c>
      <c r="O3992">
        <v>3</v>
      </c>
      <c r="P3992" t="b">
        <v>0</v>
      </c>
      <c r="Q3992" t="s">
        <v>8269</v>
      </c>
      <c r="R3992">
        <f>ROUND(E3992/D3992*100,0)</f>
        <v>4</v>
      </c>
      <c r="S3992">
        <f>IFERROR(ROUND(E3992/O3992,2),0)</f>
        <v>23</v>
      </c>
      <c r="T3992" s="11" t="s">
        <v>8308</v>
      </c>
      <c r="U3992" t="s">
        <v>8309</v>
      </c>
    </row>
    <row r="3993" spans="1:21" ht="28.8" x14ac:dyDescent="0.3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5">
        <f t="shared" si="124"/>
        <v>42155.644467592589</v>
      </c>
      <c r="K3993">
        <v>1430494082</v>
      </c>
      <c r="L3993" s="15">
        <f>(((K3993/60)/60)/24)+DATE(1970,1,1)</f>
        <v>42125.644467592589</v>
      </c>
      <c r="M3993" s="10">
        <f t="shared" si="125"/>
        <v>2015</v>
      </c>
      <c r="N3993" t="b">
        <v>0</v>
      </c>
      <c r="O3993">
        <v>1</v>
      </c>
      <c r="P3993" t="b">
        <v>0</v>
      </c>
      <c r="Q3993" t="s">
        <v>8269</v>
      </c>
      <c r="R3993">
        <f>ROUND(E3993/D3993*100,0)</f>
        <v>20</v>
      </c>
      <c r="S3993">
        <f>IFERROR(ROUND(E3993/O3993,2),0)</f>
        <v>100</v>
      </c>
      <c r="T3993" s="11" t="s">
        <v>8308</v>
      </c>
      <c r="U3993" t="s">
        <v>8309</v>
      </c>
    </row>
    <row r="3994" spans="1:21" ht="43.2" x14ac:dyDescent="0.3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5">
        <f t="shared" si="124"/>
        <v>42349.982164351852</v>
      </c>
      <c r="K3994">
        <v>1444689259</v>
      </c>
      <c r="L3994" s="15">
        <f>(((K3994/60)/60)/24)+DATE(1970,1,1)</f>
        <v>42289.94049768518</v>
      </c>
      <c r="M3994" s="10">
        <f t="shared" si="125"/>
        <v>2015</v>
      </c>
      <c r="N3994" t="b">
        <v>0</v>
      </c>
      <c r="O3994">
        <v>9</v>
      </c>
      <c r="P3994" t="b">
        <v>0</v>
      </c>
      <c r="Q3994" t="s">
        <v>8269</v>
      </c>
      <c r="R3994">
        <f>ROUND(E3994/D3994*100,0)</f>
        <v>5</v>
      </c>
      <c r="S3994">
        <f>IFERROR(ROUND(E3994/O3994,2),0)</f>
        <v>60.11</v>
      </c>
      <c r="T3994" s="11" t="s">
        <v>8308</v>
      </c>
      <c r="U3994" t="s">
        <v>8309</v>
      </c>
    </row>
    <row r="3995" spans="1:21" ht="43.2" x14ac:dyDescent="0.3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5">
        <f t="shared" si="124"/>
        <v>42137.864722222221</v>
      </c>
      <c r="K3995">
        <v>1428957912</v>
      </c>
      <c r="L3995" s="15">
        <f>(((K3995/60)/60)/24)+DATE(1970,1,1)</f>
        <v>42107.864722222221</v>
      </c>
      <c r="M3995" s="10">
        <f t="shared" si="125"/>
        <v>2015</v>
      </c>
      <c r="N3995" t="b">
        <v>0</v>
      </c>
      <c r="O3995">
        <v>1</v>
      </c>
      <c r="P3995" t="b">
        <v>0</v>
      </c>
      <c r="Q3995" t="s">
        <v>8269</v>
      </c>
      <c r="R3995">
        <f>ROUND(E3995/D3995*100,0)</f>
        <v>0</v>
      </c>
      <c r="S3995">
        <f>IFERROR(ROUND(E3995/O3995,2),0)</f>
        <v>3</v>
      </c>
      <c r="T3995" s="11" t="s">
        <v>8308</v>
      </c>
      <c r="U3995" t="s">
        <v>8309</v>
      </c>
    </row>
    <row r="3996" spans="1:21" ht="43.2" x14ac:dyDescent="0.3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5">
        <f t="shared" si="124"/>
        <v>41839.389930555553</v>
      </c>
      <c r="K3996">
        <v>1403169690</v>
      </c>
      <c r="L3996" s="15">
        <f>(((K3996/60)/60)/24)+DATE(1970,1,1)</f>
        <v>41809.389930555553</v>
      </c>
      <c r="M3996" s="10">
        <f t="shared" si="125"/>
        <v>2014</v>
      </c>
      <c r="N3996" t="b">
        <v>0</v>
      </c>
      <c r="O3996">
        <v>1</v>
      </c>
      <c r="P3996" t="b">
        <v>0</v>
      </c>
      <c r="Q3996" t="s">
        <v>8269</v>
      </c>
      <c r="R3996">
        <f>ROUND(E3996/D3996*100,0)</f>
        <v>0</v>
      </c>
      <c r="S3996">
        <f>IFERROR(ROUND(E3996/O3996,2),0)</f>
        <v>5</v>
      </c>
      <c r="T3996" s="11" t="s">
        <v>8308</v>
      </c>
      <c r="U3996" t="s">
        <v>8309</v>
      </c>
    </row>
    <row r="3997" spans="1:21" ht="43.2" x14ac:dyDescent="0.3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5">
        <f t="shared" si="124"/>
        <v>42049.477083333331</v>
      </c>
      <c r="K3997">
        <v>1421339077</v>
      </c>
      <c r="L3997" s="15">
        <f>(((K3997/60)/60)/24)+DATE(1970,1,1)</f>
        <v>42019.683761574073</v>
      </c>
      <c r="M3997" s="10">
        <f t="shared" si="125"/>
        <v>2015</v>
      </c>
      <c r="N3997" t="b">
        <v>0</v>
      </c>
      <c r="O3997">
        <v>4</v>
      </c>
      <c r="P3997" t="b">
        <v>0</v>
      </c>
      <c r="Q3997" t="s">
        <v>8269</v>
      </c>
      <c r="R3997">
        <f>ROUND(E3997/D3997*100,0)</f>
        <v>35</v>
      </c>
      <c r="S3997">
        <f>IFERROR(ROUND(E3997/O3997,2),0)</f>
        <v>17.5</v>
      </c>
      <c r="T3997" s="11" t="s">
        <v>8308</v>
      </c>
      <c r="U3997" t="s">
        <v>8309</v>
      </c>
    </row>
    <row r="3998" spans="1:21" ht="43.2" x14ac:dyDescent="0.3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5">
        <f t="shared" si="124"/>
        <v>41963.669444444444</v>
      </c>
      <c r="K3998">
        <v>1415341464</v>
      </c>
      <c r="L3998" s="15">
        <f>(((K3998/60)/60)/24)+DATE(1970,1,1)</f>
        <v>41950.26694444444</v>
      </c>
      <c r="M3998" s="10">
        <f t="shared" si="125"/>
        <v>2014</v>
      </c>
      <c r="N3998" t="b">
        <v>0</v>
      </c>
      <c r="O3998">
        <v>17</v>
      </c>
      <c r="P3998" t="b">
        <v>0</v>
      </c>
      <c r="Q3998" t="s">
        <v>8269</v>
      </c>
      <c r="R3998">
        <f>ROUND(E3998/D3998*100,0)</f>
        <v>17</v>
      </c>
      <c r="S3998">
        <f>IFERROR(ROUND(E3998/O3998,2),0)</f>
        <v>29.24</v>
      </c>
      <c r="T3998" s="11" t="s">
        <v>8308</v>
      </c>
      <c r="U3998" t="s">
        <v>8309</v>
      </c>
    </row>
    <row r="3999" spans="1:21" ht="43.2" x14ac:dyDescent="0.3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5">
        <f t="shared" si="124"/>
        <v>42099.349780092598</v>
      </c>
      <c r="K3999">
        <v>1425633821</v>
      </c>
      <c r="L3999" s="15">
        <f>(((K3999/60)/60)/24)+DATE(1970,1,1)</f>
        <v>42069.391446759255</v>
      </c>
      <c r="M3999" s="10">
        <f t="shared" si="125"/>
        <v>2015</v>
      </c>
      <c r="N3999" t="b">
        <v>0</v>
      </c>
      <c r="O3999">
        <v>0</v>
      </c>
      <c r="P3999" t="b">
        <v>0</v>
      </c>
      <c r="Q3999" t="s">
        <v>8269</v>
      </c>
      <c r="R3999">
        <f>ROUND(E3999/D3999*100,0)</f>
        <v>0</v>
      </c>
      <c r="S3999">
        <f>IFERROR(ROUND(E3999/O3999,2),0)</f>
        <v>0</v>
      </c>
      <c r="T3999" s="11" t="s">
        <v>8308</v>
      </c>
      <c r="U3999" t="s">
        <v>8309</v>
      </c>
    </row>
    <row r="4000" spans="1:21" ht="43.2" x14ac:dyDescent="0.3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5">
        <f t="shared" si="124"/>
        <v>42091.921597222223</v>
      </c>
      <c r="K4000">
        <v>1424992026</v>
      </c>
      <c r="L4000" s="15">
        <f>(((K4000/60)/60)/24)+DATE(1970,1,1)</f>
        <v>42061.963263888887</v>
      </c>
      <c r="M4000" s="10">
        <f t="shared" si="125"/>
        <v>2015</v>
      </c>
      <c r="N4000" t="b">
        <v>0</v>
      </c>
      <c r="O4000">
        <v>12</v>
      </c>
      <c r="P4000" t="b">
        <v>0</v>
      </c>
      <c r="Q4000" t="s">
        <v>8269</v>
      </c>
      <c r="R4000">
        <f>ROUND(E4000/D4000*100,0)</f>
        <v>57</v>
      </c>
      <c r="S4000">
        <f>IFERROR(ROUND(E4000/O4000,2),0)</f>
        <v>59.58</v>
      </c>
      <c r="T4000" s="11" t="s">
        <v>8308</v>
      </c>
      <c r="U4000" t="s">
        <v>8309</v>
      </c>
    </row>
    <row r="4001" spans="1:21" ht="43.2" x14ac:dyDescent="0.3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5">
        <f t="shared" si="124"/>
        <v>41882.827650462961</v>
      </c>
      <c r="K4001">
        <v>1406058798</v>
      </c>
      <c r="L4001" s="15">
        <f>(((K4001/60)/60)/24)+DATE(1970,1,1)</f>
        <v>41842.828680555554</v>
      </c>
      <c r="M4001" s="10">
        <f t="shared" si="125"/>
        <v>2014</v>
      </c>
      <c r="N4001" t="b">
        <v>0</v>
      </c>
      <c r="O4001">
        <v>14</v>
      </c>
      <c r="P4001" t="b">
        <v>0</v>
      </c>
      <c r="Q4001" t="s">
        <v>8269</v>
      </c>
      <c r="R4001">
        <f>ROUND(E4001/D4001*100,0)</f>
        <v>17</v>
      </c>
      <c r="S4001">
        <f>IFERROR(ROUND(E4001/O4001,2),0)</f>
        <v>82.57</v>
      </c>
      <c r="T4001" s="11" t="s">
        <v>8308</v>
      </c>
      <c r="U4001" t="s">
        <v>8309</v>
      </c>
    </row>
    <row r="4002" spans="1:21" ht="28.8" x14ac:dyDescent="0.3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5">
        <f t="shared" si="124"/>
        <v>42497.603680555556</v>
      </c>
      <c r="K4002">
        <v>1457450958</v>
      </c>
      <c r="L4002" s="15">
        <f>(((K4002/60)/60)/24)+DATE(1970,1,1)</f>
        <v>42437.64534722222</v>
      </c>
      <c r="M4002" s="10">
        <f t="shared" si="125"/>
        <v>2016</v>
      </c>
      <c r="N4002" t="b">
        <v>0</v>
      </c>
      <c r="O4002">
        <v>1</v>
      </c>
      <c r="P4002" t="b">
        <v>0</v>
      </c>
      <c r="Q4002" t="s">
        <v>8269</v>
      </c>
      <c r="R4002">
        <f>ROUND(E4002/D4002*100,0)</f>
        <v>0</v>
      </c>
      <c r="S4002">
        <f>IFERROR(ROUND(E4002/O4002,2),0)</f>
        <v>10</v>
      </c>
      <c r="T4002" s="11" t="s">
        <v>8308</v>
      </c>
      <c r="U4002" t="s">
        <v>8309</v>
      </c>
    </row>
    <row r="4003" spans="1:21" ht="57.6" x14ac:dyDescent="0.3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5">
        <f t="shared" si="124"/>
        <v>42795.791666666672</v>
      </c>
      <c r="K4003">
        <v>1486681708</v>
      </c>
      <c r="L4003" s="15">
        <f>(((K4003/60)/60)/24)+DATE(1970,1,1)</f>
        <v>42775.964212962965</v>
      </c>
      <c r="M4003" s="10">
        <f t="shared" si="125"/>
        <v>2017</v>
      </c>
      <c r="N4003" t="b">
        <v>0</v>
      </c>
      <c r="O4003">
        <v>14</v>
      </c>
      <c r="P4003" t="b">
        <v>0</v>
      </c>
      <c r="Q4003" t="s">
        <v>8269</v>
      </c>
      <c r="R4003">
        <f>ROUND(E4003/D4003*100,0)</f>
        <v>38</v>
      </c>
      <c r="S4003">
        <f>IFERROR(ROUND(E4003/O4003,2),0)</f>
        <v>32.36</v>
      </c>
      <c r="T4003" s="11" t="s">
        <v>8308</v>
      </c>
      <c r="U4003" t="s">
        <v>8309</v>
      </c>
    </row>
    <row r="4004" spans="1:21" ht="43.2" x14ac:dyDescent="0.3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5">
        <f t="shared" si="124"/>
        <v>41909.043530092589</v>
      </c>
      <c r="K4004">
        <v>1409187761</v>
      </c>
      <c r="L4004" s="15">
        <f>(((K4004/60)/60)/24)+DATE(1970,1,1)</f>
        <v>41879.043530092589</v>
      </c>
      <c r="M4004" s="10">
        <f t="shared" si="125"/>
        <v>2014</v>
      </c>
      <c r="N4004" t="b">
        <v>0</v>
      </c>
      <c r="O4004">
        <v>4</v>
      </c>
      <c r="P4004" t="b">
        <v>0</v>
      </c>
      <c r="Q4004" t="s">
        <v>8269</v>
      </c>
      <c r="R4004">
        <f>ROUND(E4004/D4004*100,0)</f>
        <v>2</v>
      </c>
      <c r="S4004">
        <f>IFERROR(ROUND(E4004/O4004,2),0)</f>
        <v>5.75</v>
      </c>
      <c r="T4004" s="11" t="s">
        <v>8308</v>
      </c>
      <c r="U4004" t="s">
        <v>8309</v>
      </c>
    </row>
    <row r="4005" spans="1:21" ht="43.2" x14ac:dyDescent="0.3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5">
        <f t="shared" si="124"/>
        <v>42050.587349537032</v>
      </c>
      <c r="K4005">
        <v>1421417147</v>
      </c>
      <c r="L4005" s="15">
        <f>(((K4005/60)/60)/24)+DATE(1970,1,1)</f>
        <v>42020.587349537032</v>
      </c>
      <c r="M4005" s="10">
        <f t="shared" si="125"/>
        <v>2015</v>
      </c>
      <c r="N4005" t="b">
        <v>0</v>
      </c>
      <c r="O4005">
        <v>2</v>
      </c>
      <c r="P4005" t="b">
        <v>0</v>
      </c>
      <c r="Q4005" t="s">
        <v>8269</v>
      </c>
      <c r="R4005">
        <f>ROUND(E4005/D4005*100,0)</f>
        <v>10</v>
      </c>
      <c r="S4005">
        <f>IFERROR(ROUND(E4005/O4005,2),0)</f>
        <v>100.5</v>
      </c>
      <c r="T4005" s="11" t="s">
        <v>8308</v>
      </c>
      <c r="U4005" t="s">
        <v>8309</v>
      </c>
    </row>
    <row r="4006" spans="1:21" x14ac:dyDescent="0.3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5">
        <f t="shared" si="124"/>
        <v>41920.16269675926</v>
      </c>
      <c r="K4006">
        <v>1410148457</v>
      </c>
      <c r="L4006" s="15">
        <f>(((K4006/60)/60)/24)+DATE(1970,1,1)</f>
        <v>41890.16269675926</v>
      </c>
      <c r="M4006" s="10">
        <f t="shared" si="125"/>
        <v>2014</v>
      </c>
      <c r="N4006" t="b">
        <v>0</v>
      </c>
      <c r="O4006">
        <v>1</v>
      </c>
      <c r="P4006" t="b">
        <v>0</v>
      </c>
      <c r="Q4006" t="s">
        <v>8269</v>
      </c>
      <c r="R4006">
        <f>ROUND(E4006/D4006*100,0)</f>
        <v>0</v>
      </c>
      <c r="S4006">
        <f>IFERROR(ROUND(E4006/O4006,2),0)</f>
        <v>1</v>
      </c>
      <c r="T4006" s="11" t="s">
        <v>8308</v>
      </c>
      <c r="U4006" t="s">
        <v>8309</v>
      </c>
    </row>
    <row r="4007" spans="1:21" ht="43.2" x14ac:dyDescent="0.3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5">
        <f t="shared" si="124"/>
        <v>41932.807696759257</v>
      </c>
      <c r="K4007">
        <v>1408648985</v>
      </c>
      <c r="L4007" s="15">
        <f>(((K4007/60)/60)/24)+DATE(1970,1,1)</f>
        <v>41872.807696759257</v>
      </c>
      <c r="M4007" s="10">
        <f t="shared" si="125"/>
        <v>2014</v>
      </c>
      <c r="N4007" t="b">
        <v>0</v>
      </c>
      <c r="O4007">
        <v>2</v>
      </c>
      <c r="P4007" t="b">
        <v>0</v>
      </c>
      <c r="Q4007" t="s">
        <v>8269</v>
      </c>
      <c r="R4007">
        <f>ROUND(E4007/D4007*100,0)</f>
        <v>1</v>
      </c>
      <c r="S4007">
        <f>IFERROR(ROUND(E4007/O4007,2),0)</f>
        <v>20</v>
      </c>
      <c r="T4007" s="11" t="s">
        <v>8308</v>
      </c>
      <c r="U4007" t="s">
        <v>8309</v>
      </c>
    </row>
    <row r="4008" spans="1:21" ht="43.2" x14ac:dyDescent="0.3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5">
        <f t="shared" si="124"/>
        <v>42416.772997685184</v>
      </c>
      <c r="K4008">
        <v>1453487587</v>
      </c>
      <c r="L4008" s="15">
        <f>(((K4008/60)/60)/24)+DATE(1970,1,1)</f>
        <v>42391.772997685184</v>
      </c>
      <c r="M4008" s="10">
        <f t="shared" si="125"/>
        <v>2016</v>
      </c>
      <c r="N4008" t="b">
        <v>0</v>
      </c>
      <c r="O4008">
        <v>1</v>
      </c>
      <c r="P4008" t="b">
        <v>0</v>
      </c>
      <c r="Q4008" t="s">
        <v>8269</v>
      </c>
      <c r="R4008">
        <f>ROUND(E4008/D4008*100,0)</f>
        <v>0</v>
      </c>
      <c r="S4008">
        <f>IFERROR(ROUND(E4008/O4008,2),0)</f>
        <v>2</v>
      </c>
      <c r="T4008" s="11" t="s">
        <v>8308</v>
      </c>
      <c r="U4008" t="s">
        <v>8309</v>
      </c>
    </row>
    <row r="4009" spans="1:21" ht="43.2" x14ac:dyDescent="0.3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5">
        <f t="shared" si="124"/>
        <v>41877.686111111114</v>
      </c>
      <c r="K4009">
        <v>1406572381</v>
      </c>
      <c r="L4009" s="15">
        <f>(((K4009/60)/60)/24)+DATE(1970,1,1)</f>
        <v>41848.772928240738</v>
      </c>
      <c r="M4009" s="10">
        <f t="shared" si="125"/>
        <v>2014</v>
      </c>
      <c r="N4009" t="b">
        <v>0</v>
      </c>
      <c r="O4009">
        <v>1</v>
      </c>
      <c r="P4009" t="b">
        <v>0</v>
      </c>
      <c r="Q4009" t="s">
        <v>8269</v>
      </c>
      <c r="R4009">
        <f>ROUND(E4009/D4009*100,0)</f>
        <v>0</v>
      </c>
      <c r="S4009">
        <f>IFERROR(ROUND(E4009/O4009,2),0)</f>
        <v>5</v>
      </c>
      <c r="T4009" s="11" t="s">
        <v>8308</v>
      </c>
      <c r="U4009" t="s">
        <v>8309</v>
      </c>
    </row>
    <row r="4010" spans="1:21" ht="43.2" x14ac:dyDescent="0.3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5">
        <f t="shared" si="124"/>
        <v>42207.964201388888</v>
      </c>
      <c r="K4010">
        <v>1435014507</v>
      </c>
      <c r="L4010" s="15">
        <f>(((K4010/60)/60)/24)+DATE(1970,1,1)</f>
        <v>42177.964201388888</v>
      </c>
      <c r="M4010" s="10">
        <f t="shared" si="125"/>
        <v>2015</v>
      </c>
      <c r="N4010" t="b">
        <v>0</v>
      </c>
      <c r="O4010">
        <v>4</v>
      </c>
      <c r="P4010" t="b">
        <v>0</v>
      </c>
      <c r="Q4010" t="s">
        <v>8269</v>
      </c>
      <c r="R4010">
        <f>ROUND(E4010/D4010*100,0)</f>
        <v>6</v>
      </c>
      <c r="S4010">
        <f>IFERROR(ROUND(E4010/O4010,2),0)</f>
        <v>15</v>
      </c>
      <c r="T4010" s="11" t="s">
        <v>8308</v>
      </c>
      <c r="U4010" t="s">
        <v>8309</v>
      </c>
    </row>
    <row r="4011" spans="1:21" ht="43.2" x14ac:dyDescent="0.3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5">
        <f t="shared" si="124"/>
        <v>41891.700925925928</v>
      </c>
      <c r="K4011">
        <v>1406825360</v>
      </c>
      <c r="L4011" s="15">
        <f>(((K4011/60)/60)/24)+DATE(1970,1,1)</f>
        <v>41851.700925925928</v>
      </c>
      <c r="M4011" s="10">
        <f t="shared" si="125"/>
        <v>2014</v>
      </c>
      <c r="N4011" t="b">
        <v>0</v>
      </c>
      <c r="O4011">
        <v>3</v>
      </c>
      <c r="P4011" t="b">
        <v>0</v>
      </c>
      <c r="Q4011" t="s">
        <v>8269</v>
      </c>
      <c r="R4011">
        <f>ROUND(E4011/D4011*100,0)</f>
        <v>4</v>
      </c>
      <c r="S4011">
        <f>IFERROR(ROUND(E4011/O4011,2),0)</f>
        <v>25</v>
      </c>
      <c r="T4011" s="11" t="s">
        <v>8308</v>
      </c>
      <c r="U4011" t="s">
        <v>8309</v>
      </c>
    </row>
    <row r="4012" spans="1:21" ht="43.2" x14ac:dyDescent="0.3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5">
        <f t="shared" si="124"/>
        <v>41938.770439814813</v>
      </c>
      <c r="K4012">
        <v>1412879366</v>
      </c>
      <c r="L4012" s="15">
        <f>(((K4012/60)/60)/24)+DATE(1970,1,1)</f>
        <v>41921.770439814813</v>
      </c>
      <c r="M4012" s="10">
        <f t="shared" si="125"/>
        <v>2014</v>
      </c>
      <c r="N4012" t="b">
        <v>0</v>
      </c>
      <c r="O4012">
        <v>38</v>
      </c>
      <c r="P4012" t="b">
        <v>0</v>
      </c>
      <c r="Q4012" t="s">
        <v>8269</v>
      </c>
      <c r="R4012">
        <f>ROUND(E4012/D4012*100,0)</f>
        <v>24</v>
      </c>
      <c r="S4012">
        <f>IFERROR(ROUND(E4012/O4012,2),0)</f>
        <v>45.84</v>
      </c>
      <c r="T4012" s="11" t="s">
        <v>8308</v>
      </c>
      <c r="U4012" t="s">
        <v>8309</v>
      </c>
    </row>
    <row r="4013" spans="1:21" ht="43.2" x14ac:dyDescent="0.3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5">
        <f t="shared" si="124"/>
        <v>42032.54488425926</v>
      </c>
      <c r="K4013">
        <v>1419858278</v>
      </c>
      <c r="L4013" s="15">
        <f>(((K4013/60)/60)/24)+DATE(1970,1,1)</f>
        <v>42002.54488425926</v>
      </c>
      <c r="M4013" s="10">
        <f t="shared" si="125"/>
        <v>2014</v>
      </c>
      <c r="N4013" t="b">
        <v>0</v>
      </c>
      <c r="O4013">
        <v>4</v>
      </c>
      <c r="P4013" t="b">
        <v>0</v>
      </c>
      <c r="Q4013" t="s">
        <v>8269</v>
      </c>
      <c r="R4013">
        <f>ROUND(E4013/D4013*100,0)</f>
        <v>8</v>
      </c>
      <c r="S4013">
        <f>IFERROR(ROUND(E4013/O4013,2),0)</f>
        <v>4.75</v>
      </c>
      <c r="T4013" s="11" t="s">
        <v>8308</v>
      </c>
      <c r="U4013" t="s">
        <v>8309</v>
      </c>
    </row>
    <row r="4014" spans="1:21" ht="57.6" x14ac:dyDescent="0.3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5">
        <f t="shared" si="124"/>
        <v>42126.544548611113</v>
      </c>
      <c r="K4014">
        <v>1427979849</v>
      </c>
      <c r="L4014" s="15">
        <f>(((K4014/60)/60)/24)+DATE(1970,1,1)</f>
        <v>42096.544548611113</v>
      </c>
      <c r="M4014" s="10">
        <f t="shared" si="125"/>
        <v>2015</v>
      </c>
      <c r="N4014" t="b">
        <v>0</v>
      </c>
      <c r="O4014">
        <v>0</v>
      </c>
      <c r="P4014" t="b">
        <v>0</v>
      </c>
      <c r="Q4014" t="s">
        <v>8269</v>
      </c>
      <c r="R4014">
        <f>ROUND(E4014/D4014*100,0)</f>
        <v>0</v>
      </c>
      <c r="S4014">
        <f>IFERROR(ROUND(E4014/O4014,2),0)</f>
        <v>0</v>
      </c>
      <c r="T4014" s="11" t="s">
        <v>8308</v>
      </c>
      <c r="U4014" t="s">
        <v>8309</v>
      </c>
    </row>
    <row r="4015" spans="1:21" ht="57.6" x14ac:dyDescent="0.3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5">
        <f t="shared" si="124"/>
        <v>42051.301192129627</v>
      </c>
      <c r="K4015">
        <v>1421478823</v>
      </c>
      <c r="L4015" s="15">
        <f>(((K4015/60)/60)/24)+DATE(1970,1,1)</f>
        <v>42021.301192129627</v>
      </c>
      <c r="M4015" s="10">
        <f t="shared" si="125"/>
        <v>2015</v>
      </c>
      <c r="N4015" t="b">
        <v>0</v>
      </c>
      <c r="O4015">
        <v>2</v>
      </c>
      <c r="P4015" t="b">
        <v>0</v>
      </c>
      <c r="Q4015" t="s">
        <v>8269</v>
      </c>
      <c r="R4015">
        <f>ROUND(E4015/D4015*100,0)</f>
        <v>1</v>
      </c>
      <c r="S4015">
        <f>IFERROR(ROUND(E4015/O4015,2),0)</f>
        <v>13</v>
      </c>
      <c r="T4015" s="11" t="s">
        <v>8308</v>
      </c>
      <c r="U4015" t="s">
        <v>8309</v>
      </c>
    </row>
    <row r="4016" spans="1:21" ht="43.2" x14ac:dyDescent="0.3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5">
        <f t="shared" si="124"/>
        <v>42434.246168981481</v>
      </c>
      <c r="K4016">
        <v>1455861269</v>
      </c>
      <c r="L4016" s="15">
        <f>(((K4016/60)/60)/24)+DATE(1970,1,1)</f>
        <v>42419.246168981481</v>
      </c>
      <c r="M4016" s="10">
        <f t="shared" si="125"/>
        <v>2016</v>
      </c>
      <c r="N4016" t="b">
        <v>0</v>
      </c>
      <c r="O4016">
        <v>0</v>
      </c>
      <c r="P4016" t="b">
        <v>0</v>
      </c>
      <c r="Q4016" t="s">
        <v>8269</v>
      </c>
      <c r="R4016">
        <f>ROUND(E4016/D4016*100,0)</f>
        <v>0</v>
      </c>
      <c r="S4016">
        <f>IFERROR(ROUND(E4016/O4016,2),0)</f>
        <v>0</v>
      </c>
      <c r="T4016" s="11" t="s">
        <v>8308</v>
      </c>
      <c r="U4016" t="s">
        <v>8309</v>
      </c>
    </row>
    <row r="4017" spans="1:21" ht="43.2" x14ac:dyDescent="0.3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5">
        <f t="shared" si="124"/>
        <v>42204.780821759254</v>
      </c>
      <c r="K4017">
        <v>1434739463</v>
      </c>
      <c r="L4017" s="15">
        <f>(((K4017/60)/60)/24)+DATE(1970,1,1)</f>
        <v>42174.780821759254</v>
      </c>
      <c r="M4017" s="10">
        <f t="shared" si="125"/>
        <v>2015</v>
      </c>
      <c r="N4017" t="b">
        <v>0</v>
      </c>
      <c r="O4017">
        <v>1</v>
      </c>
      <c r="P4017" t="b">
        <v>0</v>
      </c>
      <c r="Q4017" t="s">
        <v>8269</v>
      </c>
      <c r="R4017">
        <f>ROUND(E4017/D4017*100,0)</f>
        <v>0</v>
      </c>
      <c r="S4017">
        <f>IFERROR(ROUND(E4017/O4017,2),0)</f>
        <v>1</v>
      </c>
      <c r="T4017" s="11" t="s">
        <v>8308</v>
      </c>
      <c r="U4017" t="s">
        <v>8309</v>
      </c>
    </row>
    <row r="4018" spans="1:21" ht="43.2" x14ac:dyDescent="0.3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5">
        <f t="shared" si="124"/>
        <v>41899.872685185182</v>
      </c>
      <c r="K4018">
        <v>1408395400</v>
      </c>
      <c r="L4018" s="15">
        <f>(((K4018/60)/60)/24)+DATE(1970,1,1)</f>
        <v>41869.872685185182</v>
      </c>
      <c r="M4018" s="10">
        <f t="shared" si="125"/>
        <v>2014</v>
      </c>
      <c r="N4018" t="b">
        <v>0</v>
      </c>
      <c r="O4018">
        <v>7</v>
      </c>
      <c r="P4018" t="b">
        <v>0</v>
      </c>
      <c r="Q4018" t="s">
        <v>8269</v>
      </c>
      <c r="R4018">
        <f>ROUND(E4018/D4018*100,0)</f>
        <v>14</v>
      </c>
      <c r="S4018">
        <f>IFERROR(ROUND(E4018/O4018,2),0)</f>
        <v>10</v>
      </c>
      <c r="T4018" s="11" t="s">
        <v>8308</v>
      </c>
      <c r="U4018" t="s">
        <v>8309</v>
      </c>
    </row>
    <row r="4019" spans="1:21" ht="43.2" x14ac:dyDescent="0.3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5">
        <f t="shared" si="124"/>
        <v>41886.672152777777</v>
      </c>
      <c r="K4019">
        <v>1407254874</v>
      </c>
      <c r="L4019" s="15">
        <f>(((K4019/60)/60)/24)+DATE(1970,1,1)</f>
        <v>41856.672152777777</v>
      </c>
      <c r="M4019" s="10">
        <f t="shared" si="125"/>
        <v>2014</v>
      </c>
      <c r="N4019" t="b">
        <v>0</v>
      </c>
      <c r="O4019">
        <v>2</v>
      </c>
      <c r="P4019" t="b">
        <v>0</v>
      </c>
      <c r="Q4019" t="s">
        <v>8269</v>
      </c>
      <c r="R4019">
        <f>ROUND(E4019/D4019*100,0)</f>
        <v>1</v>
      </c>
      <c r="S4019">
        <f>IFERROR(ROUND(E4019/O4019,2),0)</f>
        <v>52.5</v>
      </c>
      <c r="T4019" s="11" t="s">
        <v>8308</v>
      </c>
      <c r="U4019" t="s">
        <v>8309</v>
      </c>
    </row>
    <row r="4020" spans="1:21" ht="28.8" x14ac:dyDescent="0.3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5">
        <f t="shared" si="124"/>
        <v>42650.91097222222</v>
      </c>
      <c r="K4020">
        <v>1473285108</v>
      </c>
      <c r="L4020" s="15">
        <f>(((K4020/60)/60)/24)+DATE(1970,1,1)</f>
        <v>42620.91097222222</v>
      </c>
      <c r="M4020" s="10">
        <f t="shared" si="125"/>
        <v>2016</v>
      </c>
      <c r="N4020" t="b">
        <v>0</v>
      </c>
      <c r="O4020">
        <v>4</v>
      </c>
      <c r="P4020" t="b">
        <v>0</v>
      </c>
      <c r="Q4020" t="s">
        <v>8269</v>
      </c>
      <c r="R4020">
        <f>ROUND(E4020/D4020*100,0)</f>
        <v>9</v>
      </c>
      <c r="S4020">
        <f>IFERROR(ROUND(E4020/O4020,2),0)</f>
        <v>32.5</v>
      </c>
      <c r="T4020" s="11" t="s">
        <v>8308</v>
      </c>
      <c r="U4020" t="s">
        <v>8309</v>
      </c>
    </row>
    <row r="4021" spans="1:21" ht="43.2" x14ac:dyDescent="0.3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5">
        <f t="shared" si="124"/>
        <v>42475.686111111107</v>
      </c>
      <c r="K4021">
        <v>1455725596</v>
      </c>
      <c r="L4021" s="15">
        <f>(((K4021/60)/60)/24)+DATE(1970,1,1)</f>
        <v>42417.675879629634</v>
      </c>
      <c r="M4021" s="10">
        <f t="shared" si="125"/>
        <v>2016</v>
      </c>
      <c r="N4021" t="b">
        <v>0</v>
      </c>
      <c r="O4021">
        <v>4</v>
      </c>
      <c r="P4021" t="b">
        <v>0</v>
      </c>
      <c r="Q4021" t="s">
        <v>8269</v>
      </c>
      <c r="R4021">
        <f>ROUND(E4021/D4021*100,0)</f>
        <v>1</v>
      </c>
      <c r="S4021">
        <f>IFERROR(ROUND(E4021/O4021,2),0)</f>
        <v>7.25</v>
      </c>
      <c r="T4021" s="11" t="s">
        <v>8308</v>
      </c>
      <c r="U4021" t="s">
        <v>8309</v>
      </c>
    </row>
    <row r="4022" spans="1:21" ht="43.2" x14ac:dyDescent="0.3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5">
        <f t="shared" si="124"/>
        <v>42087.149293981478</v>
      </c>
      <c r="K4022">
        <v>1424579699</v>
      </c>
      <c r="L4022" s="15">
        <f>(((K4022/60)/60)/24)+DATE(1970,1,1)</f>
        <v>42057.190960648149</v>
      </c>
      <c r="M4022" s="10">
        <f t="shared" si="125"/>
        <v>2015</v>
      </c>
      <c r="N4022" t="b">
        <v>0</v>
      </c>
      <c r="O4022">
        <v>3</v>
      </c>
      <c r="P4022" t="b">
        <v>0</v>
      </c>
      <c r="Q4022" t="s">
        <v>8269</v>
      </c>
      <c r="R4022">
        <f>ROUND(E4022/D4022*100,0)</f>
        <v>17</v>
      </c>
      <c r="S4022">
        <f>IFERROR(ROUND(E4022/O4022,2),0)</f>
        <v>33.33</v>
      </c>
      <c r="T4022" s="11" t="s">
        <v>8308</v>
      </c>
      <c r="U4022" t="s">
        <v>8309</v>
      </c>
    </row>
    <row r="4023" spans="1:21" ht="43.2" x14ac:dyDescent="0.3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5">
        <f t="shared" si="124"/>
        <v>41938.911550925928</v>
      </c>
      <c r="K4023">
        <v>1409176358</v>
      </c>
      <c r="L4023" s="15">
        <f>(((K4023/60)/60)/24)+DATE(1970,1,1)</f>
        <v>41878.911550925928</v>
      </c>
      <c r="M4023" s="10">
        <f t="shared" si="125"/>
        <v>2014</v>
      </c>
      <c r="N4023" t="b">
        <v>0</v>
      </c>
      <c r="O4023">
        <v>2</v>
      </c>
      <c r="P4023" t="b">
        <v>0</v>
      </c>
      <c r="Q4023" t="s">
        <v>8269</v>
      </c>
      <c r="R4023">
        <f>ROUND(E4023/D4023*100,0)</f>
        <v>1</v>
      </c>
      <c r="S4023">
        <f>IFERROR(ROUND(E4023/O4023,2),0)</f>
        <v>62.5</v>
      </c>
      <c r="T4023" s="11" t="s">
        <v>8308</v>
      </c>
      <c r="U4023" t="s">
        <v>8309</v>
      </c>
    </row>
    <row r="4024" spans="1:21" ht="28.8" x14ac:dyDescent="0.3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5">
        <f t="shared" si="124"/>
        <v>42036.120833333334</v>
      </c>
      <c r="K4024">
        <v>1418824867</v>
      </c>
      <c r="L4024" s="15">
        <f>(((K4024/60)/60)/24)+DATE(1970,1,1)</f>
        <v>41990.584108796291</v>
      </c>
      <c r="M4024" s="10">
        <f t="shared" si="125"/>
        <v>2014</v>
      </c>
      <c r="N4024" t="b">
        <v>0</v>
      </c>
      <c r="O4024">
        <v>197</v>
      </c>
      <c r="P4024" t="b">
        <v>0</v>
      </c>
      <c r="Q4024" t="s">
        <v>8269</v>
      </c>
      <c r="R4024">
        <f>ROUND(E4024/D4024*100,0)</f>
        <v>70</v>
      </c>
      <c r="S4024">
        <f>IFERROR(ROUND(E4024/O4024,2),0)</f>
        <v>63.56</v>
      </c>
      <c r="T4024" s="11" t="s">
        <v>8308</v>
      </c>
      <c r="U4024" t="s">
        <v>8309</v>
      </c>
    </row>
    <row r="4025" spans="1:21" ht="43.2" x14ac:dyDescent="0.3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5">
        <f t="shared" si="124"/>
        <v>42453.957905092597</v>
      </c>
      <c r="K4025">
        <v>1454975963</v>
      </c>
      <c r="L4025" s="15">
        <f>(((K4025/60)/60)/24)+DATE(1970,1,1)</f>
        <v>42408.999571759254</v>
      </c>
      <c r="M4025" s="10">
        <f t="shared" si="125"/>
        <v>2016</v>
      </c>
      <c r="N4025" t="b">
        <v>0</v>
      </c>
      <c r="O4025">
        <v>0</v>
      </c>
      <c r="P4025" t="b">
        <v>0</v>
      </c>
      <c r="Q4025" t="s">
        <v>8269</v>
      </c>
      <c r="R4025">
        <f>ROUND(E4025/D4025*100,0)</f>
        <v>0</v>
      </c>
      <c r="S4025">
        <f>IFERROR(ROUND(E4025/O4025,2),0)</f>
        <v>0</v>
      </c>
      <c r="T4025" s="11" t="s">
        <v>8308</v>
      </c>
      <c r="U4025" t="s">
        <v>8309</v>
      </c>
    </row>
    <row r="4026" spans="1:21" ht="43.2" x14ac:dyDescent="0.3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5">
        <f t="shared" si="124"/>
        <v>42247.670104166667</v>
      </c>
      <c r="K4026">
        <v>1438445097</v>
      </c>
      <c r="L4026" s="15">
        <f>(((K4026/60)/60)/24)+DATE(1970,1,1)</f>
        <v>42217.670104166667</v>
      </c>
      <c r="M4026" s="10">
        <f t="shared" si="125"/>
        <v>2015</v>
      </c>
      <c r="N4026" t="b">
        <v>0</v>
      </c>
      <c r="O4026">
        <v>1</v>
      </c>
      <c r="P4026" t="b">
        <v>0</v>
      </c>
      <c r="Q4026" t="s">
        <v>8269</v>
      </c>
      <c r="R4026">
        <f>ROUND(E4026/D4026*100,0)</f>
        <v>1</v>
      </c>
      <c r="S4026">
        <f>IFERROR(ROUND(E4026/O4026,2),0)</f>
        <v>10</v>
      </c>
      <c r="T4026" s="11" t="s">
        <v>8308</v>
      </c>
      <c r="U4026" t="s">
        <v>8309</v>
      </c>
    </row>
    <row r="4027" spans="1:21" ht="57.6" x14ac:dyDescent="0.3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5">
        <f t="shared" si="124"/>
        <v>42211.237685185188</v>
      </c>
      <c r="K4027">
        <v>1432705336</v>
      </c>
      <c r="L4027" s="15">
        <f>(((K4027/60)/60)/24)+DATE(1970,1,1)</f>
        <v>42151.237685185188</v>
      </c>
      <c r="M4027" s="10">
        <f t="shared" si="125"/>
        <v>2015</v>
      </c>
      <c r="N4027" t="b">
        <v>0</v>
      </c>
      <c r="O4027">
        <v>4</v>
      </c>
      <c r="P4027" t="b">
        <v>0</v>
      </c>
      <c r="Q4027" t="s">
        <v>8269</v>
      </c>
      <c r="R4027">
        <f>ROUND(E4027/D4027*100,0)</f>
        <v>5</v>
      </c>
      <c r="S4027">
        <f>IFERROR(ROUND(E4027/O4027,2),0)</f>
        <v>62.5</v>
      </c>
      <c r="T4027" s="11" t="s">
        <v>8308</v>
      </c>
      <c r="U4027" t="s">
        <v>8309</v>
      </c>
    </row>
    <row r="4028" spans="1:21" ht="43.2" x14ac:dyDescent="0.3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5">
        <f t="shared" si="124"/>
        <v>42342.697210648148</v>
      </c>
      <c r="K4028">
        <v>1444059839</v>
      </c>
      <c r="L4028" s="15">
        <f>(((K4028/60)/60)/24)+DATE(1970,1,1)</f>
        <v>42282.655543981484</v>
      </c>
      <c r="M4028" s="10">
        <f t="shared" si="125"/>
        <v>2015</v>
      </c>
      <c r="N4028" t="b">
        <v>0</v>
      </c>
      <c r="O4028">
        <v>0</v>
      </c>
      <c r="P4028" t="b">
        <v>0</v>
      </c>
      <c r="Q4028" t="s">
        <v>8269</v>
      </c>
      <c r="R4028">
        <f>ROUND(E4028/D4028*100,0)</f>
        <v>0</v>
      </c>
      <c r="S4028">
        <f>IFERROR(ROUND(E4028/O4028,2),0)</f>
        <v>0</v>
      </c>
      <c r="T4028" s="11" t="s">
        <v>8308</v>
      </c>
      <c r="U4028" t="s">
        <v>8309</v>
      </c>
    </row>
    <row r="4029" spans="1:21" ht="43.2" x14ac:dyDescent="0.3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5">
        <f t="shared" si="124"/>
        <v>42789.041666666672</v>
      </c>
      <c r="K4029">
        <v>1486077481</v>
      </c>
      <c r="L4029" s="15">
        <f>(((K4029/60)/60)/24)+DATE(1970,1,1)</f>
        <v>42768.97084490741</v>
      </c>
      <c r="M4029" s="10">
        <f t="shared" si="125"/>
        <v>2017</v>
      </c>
      <c r="N4029" t="b">
        <v>0</v>
      </c>
      <c r="O4029">
        <v>7</v>
      </c>
      <c r="P4029" t="b">
        <v>0</v>
      </c>
      <c r="Q4029" t="s">
        <v>8269</v>
      </c>
      <c r="R4029">
        <f>ROUND(E4029/D4029*100,0)</f>
        <v>7</v>
      </c>
      <c r="S4029">
        <f>IFERROR(ROUND(E4029/O4029,2),0)</f>
        <v>30.71</v>
      </c>
      <c r="T4029" s="11" t="s">
        <v>8308</v>
      </c>
      <c r="U4029" t="s">
        <v>8309</v>
      </c>
    </row>
    <row r="4030" spans="1:21" ht="43.2" x14ac:dyDescent="0.3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5">
        <f t="shared" si="124"/>
        <v>41795.938657407409</v>
      </c>
      <c r="K4030">
        <v>1399415500</v>
      </c>
      <c r="L4030" s="15">
        <f>(((K4030/60)/60)/24)+DATE(1970,1,1)</f>
        <v>41765.938657407409</v>
      </c>
      <c r="M4030" s="10">
        <f t="shared" si="125"/>
        <v>2014</v>
      </c>
      <c r="N4030" t="b">
        <v>0</v>
      </c>
      <c r="O4030">
        <v>11</v>
      </c>
      <c r="P4030" t="b">
        <v>0</v>
      </c>
      <c r="Q4030" t="s">
        <v>8269</v>
      </c>
      <c r="R4030">
        <f>ROUND(E4030/D4030*100,0)</f>
        <v>28</v>
      </c>
      <c r="S4030">
        <f>IFERROR(ROUND(E4030/O4030,2),0)</f>
        <v>51</v>
      </c>
      <c r="T4030" s="11" t="s">
        <v>8308</v>
      </c>
      <c r="U4030" t="s">
        <v>8309</v>
      </c>
    </row>
    <row r="4031" spans="1:21" ht="43.2" x14ac:dyDescent="0.3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5">
        <f t="shared" si="124"/>
        <v>42352.025115740747</v>
      </c>
      <c r="K4031">
        <v>1447461370</v>
      </c>
      <c r="L4031" s="15">
        <f>(((K4031/60)/60)/24)+DATE(1970,1,1)</f>
        <v>42322.025115740747</v>
      </c>
      <c r="M4031" s="10">
        <f t="shared" si="125"/>
        <v>2015</v>
      </c>
      <c r="N4031" t="b">
        <v>0</v>
      </c>
      <c r="O4031">
        <v>0</v>
      </c>
      <c r="P4031" t="b">
        <v>0</v>
      </c>
      <c r="Q4031" t="s">
        <v>8269</v>
      </c>
      <c r="R4031">
        <f>ROUND(E4031/D4031*100,0)</f>
        <v>0</v>
      </c>
      <c r="S4031">
        <f>IFERROR(ROUND(E4031/O4031,2),0)</f>
        <v>0</v>
      </c>
      <c r="T4031" s="11" t="s">
        <v>8308</v>
      </c>
      <c r="U4031" t="s">
        <v>8309</v>
      </c>
    </row>
    <row r="4032" spans="1:21" ht="57.6" x14ac:dyDescent="0.3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5">
        <f t="shared" si="124"/>
        <v>42403.784027777772</v>
      </c>
      <c r="K4032">
        <v>1452008599</v>
      </c>
      <c r="L4032" s="15">
        <f>(((K4032/60)/60)/24)+DATE(1970,1,1)</f>
        <v>42374.655081018514</v>
      </c>
      <c r="M4032" s="10">
        <f t="shared" si="125"/>
        <v>2016</v>
      </c>
      <c r="N4032" t="b">
        <v>0</v>
      </c>
      <c r="O4032">
        <v>6</v>
      </c>
      <c r="P4032" t="b">
        <v>0</v>
      </c>
      <c r="Q4032" t="s">
        <v>8269</v>
      </c>
      <c r="R4032">
        <f>ROUND(E4032/D4032*100,0)</f>
        <v>16</v>
      </c>
      <c r="S4032">
        <f>IFERROR(ROUND(E4032/O4032,2),0)</f>
        <v>66.67</v>
      </c>
      <c r="T4032" s="11" t="s">
        <v>8308</v>
      </c>
      <c r="U4032" t="s">
        <v>8309</v>
      </c>
    </row>
    <row r="4033" spans="1:21" ht="43.2" x14ac:dyDescent="0.3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5">
        <f t="shared" si="124"/>
        <v>41991.626898148148</v>
      </c>
      <c r="K4033">
        <v>1414591364</v>
      </c>
      <c r="L4033" s="15">
        <f>(((K4033/60)/60)/24)+DATE(1970,1,1)</f>
        <v>41941.585231481484</v>
      </c>
      <c r="M4033" s="10">
        <f t="shared" si="125"/>
        <v>2014</v>
      </c>
      <c r="N4033" t="b">
        <v>0</v>
      </c>
      <c r="O4033">
        <v>0</v>
      </c>
      <c r="P4033" t="b">
        <v>0</v>
      </c>
      <c r="Q4033" t="s">
        <v>8269</v>
      </c>
      <c r="R4033">
        <f>ROUND(E4033/D4033*100,0)</f>
        <v>0</v>
      </c>
      <c r="S4033">
        <f>IFERROR(ROUND(E4033/O4033,2),0)</f>
        <v>0</v>
      </c>
      <c r="T4033" s="11" t="s">
        <v>8308</v>
      </c>
      <c r="U4033" t="s">
        <v>8309</v>
      </c>
    </row>
    <row r="4034" spans="1:21" ht="43.2" x14ac:dyDescent="0.3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5">
        <f t="shared" si="124"/>
        <v>42353.85087962963</v>
      </c>
      <c r="K4034">
        <v>1445023516</v>
      </c>
      <c r="L4034" s="15">
        <f>(((K4034/60)/60)/24)+DATE(1970,1,1)</f>
        <v>42293.809212962966</v>
      </c>
      <c r="M4034" s="10">
        <f t="shared" si="125"/>
        <v>2015</v>
      </c>
      <c r="N4034" t="b">
        <v>0</v>
      </c>
      <c r="O4034">
        <v>7</v>
      </c>
      <c r="P4034" t="b">
        <v>0</v>
      </c>
      <c r="Q4034" t="s">
        <v>8269</v>
      </c>
      <c r="R4034">
        <f>ROUND(E4034/D4034*100,0)</f>
        <v>7</v>
      </c>
      <c r="S4034">
        <f>IFERROR(ROUND(E4034/O4034,2),0)</f>
        <v>59</v>
      </c>
      <c r="T4034" s="11" t="s">
        <v>8308</v>
      </c>
      <c r="U4034" t="s">
        <v>8309</v>
      </c>
    </row>
    <row r="4035" spans="1:21" ht="43.2" x14ac:dyDescent="0.3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5">
        <f t="shared" ref="J4035:J4098" si="126">(((I4035/60)/60)/24)+DATE(1970,1,1)</f>
        <v>42645.375</v>
      </c>
      <c r="K4035">
        <v>1472711224</v>
      </c>
      <c r="L4035" s="15">
        <f>(((K4035/60)/60)/24)+DATE(1970,1,1)</f>
        <v>42614.268796296295</v>
      </c>
      <c r="M4035" s="10">
        <f t="shared" ref="M4035:M4098" si="127">YEAR(L4035)</f>
        <v>2016</v>
      </c>
      <c r="N4035" t="b">
        <v>0</v>
      </c>
      <c r="O4035">
        <v>94</v>
      </c>
      <c r="P4035" t="b">
        <v>0</v>
      </c>
      <c r="Q4035" t="s">
        <v>8269</v>
      </c>
      <c r="R4035">
        <f>ROUND(E4035/D4035*100,0)</f>
        <v>26</v>
      </c>
      <c r="S4035">
        <f>IFERROR(ROUND(E4035/O4035,2),0)</f>
        <v>65.34</v>
      </c>
      <c r="T4035" s="11" t="s">
        <v>8308</v>
      </c>
      <c r="U4035" t="s">
        <v>8309</v>
      </c>
    </row>
    <row r="4036" spans="1:21" ht="43.2" x14ac:dyDescent="0.3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5">
        <f t="shared" si="126"/>
        <v>42097.905671296292</v>
      </c>
      <c r="K4036">
        <v>1425509050</v>
      </c>
      <c r="L4036" s="15">
        <f>(((K4036/60)/60)/24)+DATE(1970,1,1)</f>
        <v>42067.947337962964</v>
      </c>
      <c r="M4036" s="10">
        <f t="shared" si="127"/>
        <v>2015</v>
      </c>
      <c r="N4036" t="b">
        <v>0</v>
      </c>
      <c r="O4036">
        <v>2</v>
      </c>
      <c r="P4036" t="b">
        <v>0</v>
      </c>
      <c r="Q4036" t="s">
        <v>8269</v>
      </c>
      <c r="R4036">
        <f>ROUND(E4036/D4036*100,0)</f>
        <v>1</v>
      </c>
      <c r="S4036">
        <f>IFERROR(ROUND(E4036/O4036,2),0)</f>
        <v>100</v>
      </c>
      <c r="T4036" s="11" t="s">
        <v>8308</v>
      </c>
      <c r="U4036" t="s">
        <v>8309</v>
      </c>
    </row>
    <row r="4037" spans="1:21" ht="28.8" x14ac:dyDescent="0.3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5">
        <f t="shared" si="126"/>
        <v>41933.882951388885</v>
      </c>
      <c r="K4037">
        <v>1411333887</v>
      </c>
      <c r="L4037" s="15">
        <f>(((K4037/60)/60)/24)+DATE(1970,1,1)</f>
        <v>41903.882951388885</v>
      </c>
      <c r="M4037" s="10">
        <f t="shared" si="127"/>
        <v>2014</v>
      </c>
      <c r="N4037" t="b">
        <v>0</v>
      </c>
      <c r="O4037">
        <v>25</v>
      </c>
      <c r="P4037" t="b">
        <v>0</v>
      </c>
      <c r="Q4037" t="s">
        <v>8269</v>
      </c>
      <c r="R4037">
        <f>ROUND(E4037/D4037*100,0)</f>
        <v>37</v>
      </c>
      <c r="S4037">
        <f>IFERROR(ROUND(E4037/O4037,2),0)</f>
        <v>147.4</v>
      </c>
      <c r="T4037" s="11" t="s">
        <v>8308</v>
      </c>
      <c r="U4037" t="s">
        <v>8309</v>
      </c>
    </row>
    <row r="4038" spans="1:21" ht="43.2" x14ac:dyDescent="0.3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5">
        <f t="shared" si="126"/>
        <v>41821.9375</v>
      </c>
      <c r="K4038">
        <v>1402784964</v>
      </c>
      <c r="L4038" s="15">
        <f>(((K4038/60)/60)/24)+DATE(1970,1,1)</f>
        <v>41804.937083333331</v>
      </c>
      <c r="M4038" s="10">
        <f t="shared" si="127"/>
        <v>2014</v>
      </c>
      <c r="N4038" t="b">
        <v>0</v>
      </c>
      <c r="O4038">
        <v>17</v>
      </c>
      <c r="P4038" t="b">
        <v>0</v>
      </c>
      <c r="Q4038" t="s">
        <v>8269</v>
      </c>
      <c r="R4038">
        <f>ROUND(E4038/D4038*100,0)</f>
        <v>47</v>
      </c>
      <c r="S4038">
        <f>IFERROR(ROUND(E4038/O4038,2),0)</f>
        <v>166.06</v>
      </c>
      <c r="T4038" s="11" t="s">
        <v>8308</v>
      </c>
      <c r="U4038" t="s">
        <v>8309</v>
      </c>
    </row>
    <row r="4039" spans="1:21" ht="57.6" x14ac:dyDescent="0.3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5">
        <f t="shared" si="126"/>
        <v>42514.600694444445</v>
      </c>
      <c r="K4039">
        <v>1462585315</v>
      </c>
      <c r="L4039" s="15">
        <f>(((K4039/60)/60)/24)+DATE(1970,1,1)</f>
        <v>42497.070775462969</v>
      </c>
      <c r="M4039" s="10">
        <f t="shared" si="127"/>
        <v>2016</v>
      </c>
      <c r="N4039" t="b">
        <v>0</v>
      </c>
      <c r="O4039">
        <v>2</v>
      </c>
      <c r="P4039" t="b">
        <v>0</v>
      </c>
      <c r="Q4039" t="s">
        <v>8269</v>
      </c>
      <c r="R4039">
        <f>ROUND(E4039/D4039*100,0)</f>
        <v>11</v>
      </c>
      <c r="S4039">
        <f>IFERROR(ROUND(E4039/O4039,2),0)</f>
        <v>40</v>
      </c>
      <c r="T4039" s="11" t="s">
        <v>8308</v>
      </c>
      <c r="U4039" t="s">
        <v>8309</v>
      </c>
    </row>
    <row r="4040" spans="1:21" ht="43.2" x14ac:dyDescent="0.3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5">
        <f t="shared" si="126"/>
        <v>41929.798726851855</v>
      </c>
      <c r="K4040">
        <v>1408389010</v>
      </c>
      <c r="L4040" s="15">
        <f>(((K4040/60)/60)/24)+DATE(1970,1,1)</f>
        <v>41869.798726851855</v>
      </c>
      <c r="M4040" s="10">
        <f t="shared" si="127"/>
        <v>2014</v>
      </c>
      <c r="N4040" t="b">
        <v>0</v>
      </c>
      <c r="O4040">
        <v>4</v>
      </c>
      <c r="P4040" t="b">
        <v>0</v>
      </c>
      <c r="Q4040" t="s">
        <v>8269</v>
      </c>
      <c r="R4040">
        <f>ROUND(E4040/D4040*100,0)</f>
        <v>12</v>
      </c>
      <c r="S4040">
        <f>IFERROR(ROUND(E4040/O4040,2),0)</f>
        <v>75.25</v>
      </c>
      <c r="T4040" s="11" t="s">
        <v>8308</v>
      </c>
      <c r="U4040" t="s">
        <v>8309</v>
      </c>
    </row>
    <row r="4041" spans="1:21" ht="43.2" x14ac:dyDescent="0.3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5">
        <f t="shared" si="126"/>
        <v>42339.249305555553</v>
      </c>
      <c r="K4041">
        <v>1446048367</v>
      </c>
      <c r="L4041" s="15">
        <f>(((K4041/60)/60)/24)+DATE(1970,1,1)</f>
        <v>42305.670914351853</v>
      </c>
      <c r="M4041" s="10">
        <f t="shared" si="127"/>
        <v>2015</v>
      </c>
      <c r="N4041" t="b">
        <v>0</v>
      </c>
      <c r="O4041">
        <v>5</v>
      </c>
      <c r="P4041" t="b">
        <v>0</v>
      </c>
      <c r="Q4041" t="s">
        <v>8269</v>
      </c>
      <c r="R4041">
        <f>ROUND(E4041/D4041*100,0)</f>
        <v>60</v>
      </c>
      <c r="S4041">
        <f>IFERROR(ROUND(E4041/O4041,2),0)</f>
        <v>60</v>
      </c>
      <c r="T4041" s="11" t="s">
        <v>8308</v>
      </c>
      <c r="U4041" t="s">
        <v>8309</v>
      </c>
    </row>
    <row r="4042" spans="1:21" ht="43.2" x14ac:dyDescent="0.3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5">
        <f t="shared" si="126"/>
        <v>42203.125</v>
      </c>
      <c r="K4042">
        <v>1432100004</v>
      </c>
      <c r="L4042" s="15">
        <f>(((K4042/60)/60)/24)+DATE(1970,1,1)</f>
        <v>42144.231527777782</v>
      </c>
      <c r="M4042" s="10">
        <f t="shared" si="127"/>
        <v>2015</v>
      </c>
      <c r="N4042" t="b">
        <v>0</v>
      </c>
      <c r="O4042">
        <v>2</v>
      </c>
      <c r="P4042" t="b">
        <v>0</v>
      </c>
      <c r="Q4042" t="s">
        <v>8269</v>
      </c>
      <c r="R4042">
        <f>ROUND(E4042/D4042*100,0)</f>
        <v>31</v>
      </c>
      <c r="S4042">
        <f>IFERROR(ROUND(E4042/O4042,2),0)</f>
        <v>1250</v>
      </c>
      <c r="T4042" s="11" t="s">
        <v>8308</v>
      </c>
      <c r="U4042" t="s">
        <v>8309</v>
      </c>
    </row>
    <row r="4043" spans="1:21" ht="28.8" x14ac:dyDescent="0.3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5">
        <f t="shared" si="126"/>
        <v>42619.474004629628</v>
      </c>
      <c r="K4043">
        <v>1467976954</v>
      </c>
      <c r="L4043" s="15">
        <f>(((K4043/60)/60)/24)+DATE(1970,1,1)</f>
        <v>42559.474004629628</v>
      </c>
      <c r="M4043" s="10">
        <f t="shared" si="127"/>
        <v>2016</v>
      </c>
      <c r="N4043" t="b">
        <v>0</v>
      </c>
      <c r="O4043">
        <v>2</v>
      </c>
      <c r="P4043" t="b">
        <v>0</v>
      </c>
      <c r="Q4043" t="s">
        <v>8269</v>
      </c>
      <c r="R4043">
        <f>ROUND(E4043/D4043*100,0)</f>
        <v>0</v>
      </c>
      <c r="S4043">
        <f>IFERROR(ROUND(E4043/O4043,2),0)</f>
        <v>10.5</v>
      </c>
      <c r="T4043" s="11" t="s">
        <v>8308</v>
      </c>
      <c r="U4043" t="s">
        <v>8309</v>
      </c>
    </row>
    <row r="4044" spans="1:21" ht="43.2" x14ac:dyDescent="0.3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5">
        <f t="shared" si="126"/>
        <v>42024.802777777775</v>
      </c>
      <c r="K4044">
        <v>1419213664</v>
      </c>
      <c r="L4044" s="15">
        <f>(((K4044/60)/60)/24)+DATE(1970,1,1)</f>
        <v>41995.084074074075</v>
      </c>
      <c r="M4044" s="10">
        <f t="shared" si="127"/>
        <v>2014</v>
      </c>
      <c r="N4044" t="b">
        <v>0</v>
      </c>
      <c r="O4044">
        <v>3</v>
      </c>
      <c r="P4044" t="b">
        <v>0</v>
      </c>
      <c r="Q4044" t="s">
        <v>8269</v>
      </c>
      <c r="R4044">
        <f>ROUND(E4044/D4044*100,0)</f>
        <v>0</v>
      </c>
      <c r="S4044">
        <f>IFERROR(ROUND(E4044/O4044,2),0)</f>
        <v>7</v>
      </c>
      <c r="T4044" s="11" t="s">
        <v>8308</v>
      </c>
      <c r="U4044" t="s">
        <v>8309</v>
      </c>
    </row>
    <row r="4045" spans="1:21" ht="43.2" x14ac:dyDescent="0.3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5">
        <f t="shared" si="126"/>
        <v>41963.957465277781</v>
      </c>
      <c r="K4045">
        <v>1415228325</v>
      </c>
      <c r="L4045" s="15">
        <f>(((K4045/60)/60)/24)+DATE(1970,1,1)</f>
        <v>41948.957465277781</v>
      </c>
      <c r="M4045" s="10">
        <f t="shared" si="127"/>
        <v>2014</v>
      </c>
      <c r="N4045" t="b">
        <v>0</v>
      </c>
      <c r="O4045">
        <v>0</v>
      </c>
      <c r="P4045" t="b">
        <v>0</v>
      </c>
      <c r="Q4045" t="s">
        <v>8269</v>
      </c>
      <c r="R4045">
        <f>ROUND(E4045/D4045*100,0)</f>
        <v>0</v>
      </c>
      <c r="S4045">
        <f>IFERROR(ROUND(E4045/O4045,2),0)</f>
        <v>0</v>
      </c>
      <c r="T4045" s="11" t="s">
        <v>8308</v>
      </c>
      <c r="U4045" t="s">
        <v>8309</v>
      </c>
    </row>
    <row r="4046" spans="1:21" ht="43.2" x14ac:dyDescent="0.3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5">
        <f t="shared" si="126"/>
        <v>42104.208333333328</v>
      </c>
      <c r="K4046">
        <v>1426050982</v>
      </c>
      <c r="L4046" s="15">
        <f>(((K4046/60)/60)/24)+DATE(1970,1,1)</f>
        <v>42074.219699074078</v>
      </c>
      <c r="M4046" s="10">
        <f t="shared" si="127"/>
        <v>2015</v>
      </c>
      <c r="N4046" t="b">
        <v>0</v>
      </c>
      <c r="O4046">
        <v>4</v>
      </c>
      <c r="P4046" t="b">
        <v>0</v>
      </c>
      <c r="Q4046" t="s">
        <v>8269</v>
      </c>
      <c r="R4046">
        <f>ROUND(E4046/D4046*100,0)</f>
        <v>38</v>
      </c>
      <c r="S4046">
        <f>IFERROR(ROUND(E4046/O4046,2),0)</f>
        <v>56.25</v>
      </c>
      <c r="T4046" s="11" t="s">
        <v>8308</v>
      </c>
      <c r="U4046" t="s">
        <v>8309</v>
      </c>
    </row>
    <row r="4047" spans="1:21" ht="57.6" x14ac:dyDescent="0.3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5">
        <f t="shared" si="126"/>
        <v>41872.201261574075</v>
      </c>
      <c r="K4047">
        <v>1406004589</v>
      </c>
      <c r="L4047" s="15">
        <f>(((K4047/60)/60)/24)+DATE(1970,1,1)</f>
        <v>41842.201261574075</v>
      </c>
      <c r="M4047" s="10">
        <f t="shared" si="127"/>
        <v>2014</v>
      </c>
      <c r="N4047" t="b">
        <v>0</v>
      </c>
      <c r="O4047">
        <v>1</v>
      </c>
      <c r="P4047" t="b">
        <v>0</v>
      </c>
      <c r="Q4047" t="s">
        <v>8269</v>
      </c>
      <c r="R4047">
        <f>ROUND(E4047/D4047*100,0)</f>
        <v>0</v>
      </c>
      <c r="S4047">
        <f>IFERROR(ROUND(E4047/O4047,2),0)</f>
        <v>1</v>
      </c>
      <c r="T4047" s="11" t="s">
        <v>8308</v>
      </c>
      <c r="U4047" t="s">
        <v>8309</v>
      </c>
    </row>
    <row r="4048" spans="1:21" ht="57.6" x14ac:dyDescent="0.3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5">
        <f t="shared" si="126"/>
        <v>41934.650578703702</v>
      </c>
      <c r="K4048">
        <v>1411400210</v>
      </c>
      <c r="L4048" s="15">
        <f>(((K4048/60)/60)/24)+DATE(1970,1,1)</f>
        <v>41904.650578703702</v>
      </c>
      <c r="M4048" s="10">
        <f t="shared" si="127"/>
        <v>2014</v>
      </c>
      <c r="N4048" t="b">
        <v>0</v>
      </c>
      <c r="O4048">
        <v>12</v>
      </c>
      <c r="P4048" t="b">
        <v>0</v>
      </c>
      <c r="Q4048" t="s">
        <v>8269</v>
      </c>
      <c r="R4048">
        <f>ROUND(E4048/D4048*100,0)</f>
        <v>8</v>
      </c>
      <c r="S4048">
        <f>IFERROR(ROUND(E4048/O4048,2),0)</f>
        <v>38.33</v>
      </c>
      <c r="T4048" s="11" t="s">
        <v>8308</v>
      </c>
      <c r="U4048" t="s">
        <v>8309</v>
      </c>
    </row>
    <row r="4049" spans="1:21" ht="43.2" x14ac:dyDescent="0.3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5">
        <f t="shared" si="126"/>
        <v>42015.041666666672</v>
      </c>
      <c r="K4049">
        <v>1418862743</v>
      </c>
      <c r="L4049" s="15">
        <f>(((K4049/60)/60)/24)+DATE(1970,1,1)</f>
        <v>41991.022488425922</v>
      </c>
      <c r="M4049" s="10">
        <f t="shared" si="127"/>
        <v>2014</v>
      </c>
      <c r="N4049" t="b">
        <v>0</v>
      </c>
      <c r="O4049">
        <v>4</v>
      </c>
      <c r="P4049" t="b">
        <v>0</v>
      </c>
      <c r="Q4049" t="s">
        <v>8269</v>
      </c>
      <c r="R4049">
        <f>ROUND(E4049/D4049*100,0)</f>
        <v>2</v>
      </c>
      <c r="S4049">
        <f>IFERROR(ROUND(E4049/O4049,2),0)</f>
        <v>27.5</v>
      </c>
      <c r="T4049" s="11" t="s">
        <v>8308</v>
      </c>
      <c r="U4049" t="s">
        <v>8309</v>
      </c>
    </row>
    <row r="4050" spans="1:21" ht="43.2" x14ac:dyDescent="0.3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5">
        <f t="shared" si="126"/>
        <v>42471.467442129629</v>
      </c>
      <c r="K4050">
        <v>1457352787</v>
      </c>
      <c r="L4050" s="15">
        <f>(((K4050/60)/60)/24)+DATE(1970,1,1)</f>
        <v>42436.509108796294</v>
      </c>
      <c r="M4050" s="10">
        <f t="shared" si="127"/>
        <v>2016</v>
      </c>
      <c r="N4050" t="b">
        <v>0</v>
      </c>
      <c r="O4050">
        <v>91</v>
      </c>
      <c r="P4050" t="b">
        <v>0</v>
      </c>
      <c r="Q4050" t="s">
        <v>8269</v>
      </c>
      <c r="R4050">
        <f>ROUND(E4050/D4050*100,0)</f>
        <v>18</v>
      </c>
      <c r="S4050">
        <f>IFERROR(ROUND(E4050/O4050,2),0)</f>
        <v>32.979999999999997</v>
      </c>
      <c r="T4050" s="11" t="s">
        <v>8308</v>
      </c>
      <c r="U4050" t="s">
        <v>8309</v>
      </c>
    </row>
    <row r="4051" spans="1:21" ht="43.2" x14ac:dyDescent="0.3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5">
        <f t="shared" si="126"/>
        <v>42199.958506944444</v>
      </c>
      <c r="K4051">
        <v>1434322815</v>
      </c>
      <c r="L4051" s="15">
        <f>(((K4051/60)/60)/24)+DATE(1970,1,1)</f>
        <v>42169.958506944444</v>
      </c>
      <c r="M4051" s="10">
        <f t="shared" si="127"/>
        <v>2015</v>
      </c>
      <c r="N4051" t="b">
        <v>0</v>
      </c>
      <c r="O4051">
        <v>1</v>
      </c>
      <c r="P4051" t="b">
        <v>0</v>
      </c>
      <c r="Q4051" t="s">
        <v>8269</v>
      </c>
      <c r="R4051">
        <f>ROUND(E4051/D4051*100,0)</f>
        <v>0</v>
      </c>
      <c r="S4051">
        <f>IFERROR(ROUND(E4051/O4051,2),0)</f>
        <v>16</v>
      </c>
      <c r="T4051" s="11" t="s">
        <v>8308</v>
      </c>
      <c r="U4051" t="s">
        <v>8309</v>
      </c>
    </row>
    <row r="4052" spans="1:21" ht="43.2" x14ac:dyDescent="0.3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5">
        <f t="shared" si="126"/>
        <v>41935.636469907404</v>
      </c>
      <c r="K4052">
        <v>1411485391</v>
      </c>
      <c r="L4052" s="15">
        <f>(((K4052/60)/60)/24)+DATE(1970,1,1)</f>
        <v>41905.636469907404</v>
      </c>
      <c r="M4052" s="10">
        <f t="shared" si="127"/>
        <v>2014</v>
      </c>
      <c r="N4052" t="b">
        <v>0</v>
      </c>
      <c r="O4052">
        <v>1</v>
      </c>
      <c r="P4052" t="b">
        <v>0</v>
      </c>
      <c r="Q4052" t="s">
        <v>8269</v>
      </c>
      <c r="R4052">
        <f>ROUND(E4052/D4052*100,0)</f>
        <v>0</v>
      </c>
      <c r="S4052">
        <f>IFERROR(ROUND(E4052/O4052,2),0)</f>
        <v>1</v>
      </c>
      <c r="T4052" s="11" t="s">
        <v>8308</v>
      </c>
      <c r="U4052" t="s">
        <v>8309</v>
      </c>
    </row>
    <row r="4053" spans="1:21" ht="43.2" x14ac:dyDescent="0.3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5">
        <f t="shared" si="126"/>
        <v>41768.286805555559</v>
      </c>
      <c r="K4053">
        <v>1399058797</v>
      </c>
      <c r="L4053" s="15">
        <f>(((K4053/60)/60)/24)+DATE(1970,1,1)</f>
        <v>41761.810150462967</v>
      </c>
      <c r="M4053" s="10">
        <f t="shared" si="127"/>
        <v>2014</v>
      </c>
      <c r="N4053" t="b">
        <v>0</v>
      </c>
      <c r="O4053">
        <v>0</v>
      </c>
      <c r="P4053" t="b">
        <v>0</v>
      </c>
      <c r="Q4053" t="s">
        <v>8269</v>
      </c>
      <c r="R4053">
        <f>ROUND(E4053/D4053*100,0)</f>
        <v>0</v>
      </c>
      <c r="S4053">
        <f>IFERROR(ROUND(E4053/O4053,2),0)</f>
        <v>0</v>
      </c>
      <c r="T4053" s="11" t="s">
        <v>8308</v>
      </c>
      <c r="U4053" t="s">
        <v>8309</v>
      </c>
    </row>
    <row r="4054" spans="1:21" ht="57.6" x14ac:dyDescent="0.3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5">
        <f t="shared" si="126"/>
        <v>41925.878657407404</v>
      </c>
      <c r="K4054">
        <v>1408050316</v>
      </c>
      <c r="L4054" s="15">
        <f>(((K4054/60)/60)/24)+DATE(1970,1,1)</f>
        <v>41865.878657407404</v>
      </c>
      <c r="M4054" s="10">
        <f t="shared" si="127"/>
        <v>2014</v>
      </c>
      <c r="N4054" t="b">
        <v>0</v>
      </c>
      <c r="O4054">
        <v>13</v>
      </c>
      <c r="P4054" t="b">
        <v>0</v>
      </c>
      <c r="Q4054" t="s">
        <v>8269</v>
      </c>
      <c r="R4054">
        <f>ROUND(E4054/D4054*100,0)</f>
        <v>38</v>
      </c>
      <c r="S4054">
        <f>IFERROR(ROUND(E4054/O4054,2),0)</f>
        <v>86.62</v>
      </c>
      <c r="T4054" s="11" t="s">
        <v>8308</v>
      </c>
      <c r="U4054" t="s">
        <v>8309</v>
      </c>
    </row>
    <row r="4055" spans="1:21" ht="43.2" x14ac:dyDescent="0.3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5">
        <f t="shared" si="126"/>
        <v>41958.833333333328</v>
      </c>
      <c r="K4055">
        <v>1413477228</v>
      </c>
      <c r="L4055" s="15">
        <f>(((K4055/60)/60)/24)+DATE(1970,1,1)</f>
        <v>41928.690138888887</v>
      </c>
      <c r="M4055" s="10">
        <f t="shared" si="127"/>
        <v>2014</v>
      </c>
      <c r="N4055" t="b">
        <v>0</v>
      </c>
      <c r="O4055">
        <v>2</v>
      </c>
      <c r="P4055" t="b">
        <v>0</v>
      </c>
      <c r="Q4055" t="s">
        <v>8269</v>
      </c>
      <c r="R4055">
        <f>ROUND(E4055/D4055*100,0)</f>
        <v>22</v>
      </c>
      <c r="S4055">
        <f>IFERROR(ROUND(E4055/O4055,2),0)</f>
        <v>55</v>
      </c>
      <c r="T4055" s="11" t="s">
        <v>8308</v>
      </c>
      <c r="U4055" t="s">
        <v>8309</v>
      </c>
    </row>
    <row r="4056" spans="1:21" ht="43.2" x14ac:dyDescent="0.3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5">
        <f t="shared" si="126"/>
        <v>42644.166666666672</v>
      </c>
      <c r="K4056">
        <v>1472674285</v>
      </c>
      <c r="L4056" s="15">
        <f>(((K4056/60)/60)/24)+DATE(1970,1,1)</f>
        <v>42613.841261574074</v>
      </c>
      <c r="M4056" s="10">
        <f t="shared" si="127"/>
        <v>2016</v>
      </c>
      <c r="N4056" t="b">
        <v>0</v>
      </c>
      <c r="O4056">
        <v>0</v>
      </c>
      <c r="P4056" t="b">
        <v>0</v>
      </c>
      <c r="Q4056" t="s">
        <v>8269</v>
      </c>
      <c r="R4056">
        <f>ROUND(E4056/D4056*100,0)</f>
        <v>0</v>
      </c>
      <c r="S4056">
        <f>IFERROR(ROUND(E4056/O4056,2),0)</f>
        <v>0</v>
      </c>
      <c r="T4056" s="11" t="s">
        <v>8308</v>
      </c>
      <c r="U4056" t="s">
        <v>8309</v>
      </c>
    </row>
    <row r="4057" spans="1:21" ht="43.2" x14ac:dyDescent="0.3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5">
        <f t="shared" si="126"/>
        <v>41809.648506944446</v>
      </c>
      <c r="K4057">
        <v>1400600031</v>
      </c>
      <c r="L4057" s="15">
        <f>(((K4057/60)/60)/24)+DATE(1970,1,1)</f>
        <v>41779.648506944446</v>
      </c>
      <c r="M4057" s="10">
        <f t="shared" si="127"/>
        <v>2014</v>
      </c>
      <c r="N4057" t="b">
        <v>0</v>
      </c>
      <c r="O4057">
        <v>21</v>
      </c>
      <c r="P4057" t="b">
        <v>0</v>
      </c>
      <c r="Q4057" t="s">
        <v>8269</v>
      </c>
      <c r="R4057">
        <f>ROUND(E4057/D4057*100,0)</f>
        <v>18</v>
      </c>
      <c r="S4057">
        <f>IFERROR(ROUND(E4057/O4057,2),0)</f>
        <v>41.95</v>
      </c>
      <c r="T4057" s="11" t="s">
        <v>8308</v>
      </c>
      <c r="U4057" t="s">
        <v>8309</v>
      </c>
    </row>
    <row r="4058" spans="1:21" ht="43.2" x14ac:dyDescent="0.3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5">
        <f t="shared" si="126"/>
        <v>42554.832638888889</v>
      </c>
      <c r="K4058">
        <v>1465856639</v>
      </c>
      <c r="L4058" s="15">
        <f>(((K4058/60)/60)/24)+DATE(1970,1,1)</f>
        <v>42534.933321759265</v>
      </c>
      <c r="M4058" s="10">
        <f t="shared" si="127"/>
        <v>2016</v>
      </c>
      <c r="N4058" t="b">
        <v>0</v>
      </c>
      <c r="O4058">
        <v>9</v>
      </c>
      <c r="P4058" t="b">
        <v>0</v>
      </c>
      <c r="Q4058" t="s">
        <v>8269</v>
      </c>
      <c r="R4058">
        <f>ROUND(E4058/D4058*100,0)</f>
        <v>53</v>
      </c>
      <c r="S4058">
        <f>IFERROR(ROUND(E4058/O4058,2),0)</f>
        <v>88.33</v>
      </c>
      <c r="T4058" s="11" t="s">
        <v>8308</v>
      </c>
      <c r="U4058" t="s">
        <v>8309</v>
      </c>
    </row>
    <row r="4059" spans="1:21" ht="57.6" x14ac:dyDescent="0.3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5">
        <f t="shared" si="126"/>
        <v>42333.958333333328</v>
      </c>
      <c r="K4059">
        <v>1446506080</v>
      </c>
      <c r="L4059" s="15">
        <f>(((K4059/60)/60)/24)+DATE(1970,1,1)</f>
        <v>42310.968518518523</v>
      </c>
      <c r="M4059" s="10">
        <f t="shared" si="127"/>
        <v>2015</v>
      </c>
      <c r="N4059" t="b">
        <v>0</v>
      </c>
      <c r="O4059">
        <v>6</v>
      </c>
      <c r="P4059" t="b">
        <v>0</v>
      </c>
      <c r="Q4059" t="s">
        <v>8269</v>
      </c>
      <c r="R4059">
        <f>ROUND(E4059/D4059*100,0)</f>
        <v>22</v>
      </c>
      <c r="S4059">
        <f>IFERROR(ROUND(E4059/O4059,2),0)</f>
        <v>129.16999999999999</v>
      </c>
      <c r="T4059" s="11" t="s">
        <v>8308</v>
      </c>
      <c r="U4059" t="s">
        <v>8309</v>
      </c>
    </row>
    <row r="4060" spans="1:21" ht="43.2" x14ac:dyDescent="0.3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5">
        <f t="shared" si="126"/>
        <v>42461.165972222225</v>
      </c>
      <c r="K4060">
        <v>1458178044</v>
      </c>
      <c r="L4060" s="15">
        <f>(((K4060/60)/60)/24)+DATE(1970,1,1)</f>
        <v>42446.060694444444</v>
      </c>
      <c r="M4060" s="10">
        <f t="shared" si="127"/>
        <v>2016</v>
      </c>
      <c r="N4060" t="b">
        <v>0</v>
      </c>
      <c r="O4060">
        <v>4</v>
      </c>
      <c r="P4060" t="b">
        <v>0</v>
      </c>
      <c r="Q4060" t="s">
        <v>8269</v>
      </c>
      <c r="R4060">
        <f>ROUND(E4060/D4060*100,0)</f>
        <v>3</v>
      </c>
      <c r="S4060">
        <f>IFERROR(ROUND(E4060/O4060,2),0)</f>
        <v>23.75</v>
      </c>
      <c r="T4060" s="11" t="s">
        <v>8308</v>
      </c>
      <c r="U4060" t="s">
        <v>8309</v>
      </c>
    </row>
    <row r="4061" spans="1:21" ht="43.2" x14ac:dyDescent="0.3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5">
        <f t="shared" si="126"/>
        <v>41898.125</v>
      </c>
      <c r="K4061">
        <v>1408116152</v>
      </c>
      <c r="L4061" s="15">
        <f>(((K4061/60)/60)/24)+DATE(1970,1,1)</f>
        <v>41866.640648148146</v>
      </c>
      <c r="M4061" s="10">
        <f t="shared" si="127"/>
        <v>2014</v>
      </c>
      <c r="N4061" t="b">
        <v>0</v>
      </c>
      <c r="O4061">
        <v>7</v>
      </c>
      <c r="P4061" t="b">
        <v>0</v>
      </c>
      <c r="Q4061" t="s">
        <v>8269</v>
      </c>
      <c r="R4061">
        <f>ROUND(E4061/D4061*100,0)</f>
        <v>3</v>
      </c>
      <c r="S4061">
        <f>IFERROR(ROUND(E4061/O4061,2),0)</f>
        <v>35.71</v>
      </c>
      <c r="T4061" s="11" t="s">
        <v>8308</v>
      </c>
      <c r="U4061" t="s">
        <v>8309</v>
      </c>
    </row>
    <row r="4062" spans="1:21" ht="57.6" x14ac:dyDescent="0.3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5">
        <f t="shared" si="126"/>
        <v>41813.666666666664</v>
      </c>
      <c r="K4062">
        <v>1400604056</v>
      </c>
      <c r="L4062" s="15">
        <f>(((K4062/60)/60)/24)+DATE(1970,1,1)</f>
        <v>41779.695092592592</v>
      </c>
      <c r="M4062" s="10">
        <f t="shared" si="127"/>
        <v>2014</v>
      </c>
      <c r="N4062" t="b">
        <v>0</v>
      </c>
      <c r="O4062">
        <v>5</v>
      </c>
      <c r="P4062" t="b">
        <v>0</v>
      </c>
      <c r="Q4062" t="s">
        <v>8269</v>
      </c>
      <c r="R4062">
        <f>ROUND(E4062/D4062*100,0)</f>
        <v>3</v>
      </c>
      <c r="S4062">
        <f>IFERROR(ROUND(E4062/O4062,2),0)</f>
        <v>57</v>
      </c>
      <c r="T4062" s="11" t="s">
        <v>8308</v>
      </c>
      <c r="U4062" t="s">
        <v>8309</v>
      </c>
    </row>
    <row r="4063" spans="1:21" ht="43.2" x14ac:dyDescent="0.3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5">
        <f t="shared" si="126"/>
        <v>42481.099803240737</v>
      </c>
      <c r="K4063">
        <v>1456025023</v>
      </c>
      <c r="L4063" s="15">
        <f>(((K4063/60)/60)/24)+DATE(1970,1,1)</f>
        <v>42421.141469907408</v>
      </c>
      <c r="M4063" s="10">
        <f t="shared" si="127"/>
        <v>2016</v>
      </c>
      <c r="N4063" t="b">
        <v>0</v>
      </c>
      <c r="O4063">
        <v>0</v>
      </c>
      <c r="P4063" t="b">
        <v>0</v>
      </c>
      <c r="Q4063" t="s">
        <v>8269</v>
      </c>
      <c r="R4063">
        <f>ROUND(E4063/D4063*100,0)</f>
        <v>0</v>
      </c>
      <c r="S4063">
        <f>IFERROR(ROUND(E4063/O4063,2),0)</f>
        <v>0</v>
      </c>
      <c r="T4063" s="11" t="s">
        <v>8308</v>
      </c>
      <c r="U4063" t="s">
        <v>8309</v>
      </c>
    </row>
    <row r="4064" spans="1:21" ht="43.2" x14ac:dyDescent="0.3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5">
        <f t="shared" si="126"/>
        <v>42553.739212962959</v>
      </c>
      <c r="K4064">
        <v>1464889468</v>
      </c>
      <c r="L4064" s="15">
        <f>(((K4064/60)/60)/24)+DATE(1970,1,1)</f>
        <v>42523.739212962959</v>
      </c>
      <c r="M4064" s="10">
        <f t="shared" si="127"/>
        <v>2016</v>
      </c>
      <c r="N4064" t="b">
        <v>0</v>
      </c>
      <c r="O4064">
        <v>3</v>
      </c>
      <c r="P4064" t="b">
        <v>0</v>
      </c>
      <c r="Q4064" t="s">
        <v>8269</v>
      </c>
      <c r="R4064">
        <f>ROUND(E4064/D4064*100,0)</f>
        <v>2</v>
      </c>
      <c r="S4064">
        <f>IFERROR(ROUND(E4064/O4064,2),0)</f>
        <v>163.33000000000001</v>
      </c>
      <c r="T4064" s="11" t="s">
        <v>8308</v>
      </c>
      <c r="U4064" t="s">
        <v>8309</v>
      </c>
    </row>
    <row r="4065" spans="1:21" ht="43.2" x14ac:dyDescent="0.3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5">
        <f t="shared" si="126"/>
        <v>41817.681527777779</v>
      </c>
      <c r="K4065">
        <v>1401294084</v>
      </c>
      <c r="L4065" s="15">
        <f>(((K4065/60)/60)/24)+DATE(1970,1,1)</f>
        <v>41787.681527777779</v>
      </c>
      <c r="M4065" s="10">
        <f t="shared" si="127"/>
        <v>2014</v>
      </c>
      <c r="N4065" t="b">
        <v>0</v>
      </c>
      <c r="O4065">
        <v>9</v>
      </c>
      <c r="P4065" t="b">
        <v>0</v>
      </c>
      <c r="Q4065" t="s">
        <v>8269</v>
      </c>
      <c r="R4065">
        <f>ROUND(E4065/D4065*100,0)</f>
        <v>1</v>
      </c>
      <c r="S4065">
        <f>IFERROR(ROUND(E4065/O4065,2),0)</f>
        <v>15</v>
      </c>
      <c r="T4065" s="11" t="s">
        <v>8308</v>
      </c>
      <c r="U4065" t="s">
        <v>8309</v>
      </c>
    </row>
    <row r="4066" spans="1:21" ht="43.2" x14ac:dyDescent="0.3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5">
        <f t="shared" si="126"/>
        <v>42123.588263888887</v>
      </c>
      <c r="K4066">
        <v>1427724426</v>
      </c>
      <c r="L4066" s="15">
        <f>(((K4066/60)/60)/24)+DATE(1970,1,1)</f>
        <v>42093.588263888887</v>
      </c>
      <c r="M4066" s="10">
        <f t="shared" si="127"/>
        <v>2015</v>
      </c>
      <c r="N4066" t="b">
        <v>0</v>
      </c>
      <c r="O4066">
        <v>6</v>
      </c>
      <c r="P4066" t="b">
        <v>0</v>
      </c>
      <c r="Q4066" t="s">
        <v>8269</v>
      </c>
      <c r="R4066">
        <f>ROUND(E4066/D4066*100,0)</f>
        <v>19</v>
      </c>
      <c r="S4066">
        <f>IFERROR(ROUND(E4066/O4066,2),0)</f>
        <v>64.17</v>
      </c>
      <c r="T4066" s="11" t="s">
        <v>8308</v>
      </c>
      <c r="U4066" t="s">
        <v>8309</v>
      </c>
    </row>
    <row r="4067" spans="1:21" ht="28.8" x14ac:dyDescent="0.3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5">
        <f t="shared" si="126"/>
        <v>41863.951516203706</v>
      </c>
      <c r="K4067">
        <v>1405291811</v>
      </c>
      <c r="L4067" s="15">
        <f>(((K4067/60)/60)/24)+DATE(1970,1,1)</f>
        <v>41833.951516203706</v>
      </c>
      <c r="M4067" s="10">
        <f t="shared" si="127"/>
        <v>2014</v>
      </c>
      <c r="N4067" t="b">
        <v>0</v>
      </c>
      <c r="O4067">
        <v>4</v>
      </c>
      <c r="P4067" t="b">
        <v>0</v>
      </c>
      <c r="Q4067" t="s">
        <v>8269</v>
      </c>
      <c r="R4067">
        <f>ROUND(E4067/D4067*100,0)</f>
        <v>1</v>
      </c>
      <c r="S4067">
        <f>IFERROR(ROUND(E4067/O4067,2),0)</f>
        <v>6.75</v>
      </c>
      <c r="T4067" s="11" t="s">
        <v>8308</v>
      </c>
      <c r="U4067" t="s">
        <v>8309</v>
      </c>
    </row>
    <row r="4068" spans="1:21" ht="57.6" x14ac:dyDescent="0.3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5">
        <f t="shared" si="126"/>
        <v>42509.039212962962</v>
      </c>
      <c r="K4068">
        <v>1461027388</v>
      </c>
      <c r="L4068" s="15">
        <f>(((K4068/60)/60)/24)+DATE(1970,1,1)</f>
        <v>42479.039212962962</v>
      </c>
      <c r="M4068" s="10">
        <f t="shared" si="127"/>
        <v>2016</v>
      </c>
      <c r="N4068" t="b">
        <v>0</v>
      </c>
      <c r="O4068">
        <v>1</v>
      </c>
      <c r="P4068" t="b">
        <v>0</v>
      </c>
      <c r="Q4068" t="s">
        <v>8269</v>
      </c>
      <c r="R4068">
        <f>ROUND(E4068/D4068*100,0)</f>
        <v>0</v>
      </c>
      <c r="S4068">
        <f>IFERROR(ROUND(E4068/O4068,2),0)</f>
        <v>25</v>
      </c>
      <c r="T4068" s="11" t="s">
        <v>8308</v>
      </c>
      <c r="U4068" t="s">
        <v>8309</v>
      </c>
    </row>
    <row r="4069" spans="1:21" ht="43.2" x14ac:dyDescent="0.3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5">
        <f t="shared" si="126"/>
        <v>42275.117476851854</v>
      </c>
      <c r="K4069">
        <v>1439952550</v>
      </c>
      <c r="L4069" s="15">
        <f>(((K4069/60)/60)/24)+DATE(1970,1,1)</f>
        <v>42235.117476851854</v>
      </c>
      <c r="M4069" s="10">
        <f t="shared" si="127"/>
        <v>2015</v>
      </c>
      <c r="N4069" t="b">
        <v>0</v>
      </c>
      <c r="O4069">
        <v>17</v>
      </c>
      <c r="P4069" t="b">
        <v>0</v>
      </c>
      <c r="Q4069" t="s">
        <v>8269</v>
      </c>
      <c r="R4069">
        <f>ROUND(E4069/D4069*100,0)</f>
        <v>61</v>
      </c>
      <c r="S4069">
        <f>IFERROR(ROUND(E4069/O4069,2),0)</f>
        <v>179.12</v>
      </c>
      <c r="T4069" s="11" t="s">
        <v>8308</v>
      </c>
      <c r="U4069" t="s">
        <v>8309</v>
      </c>
    </row>
    <row r="4070" spans="1:21" ht="43.2" x14ac:dyDescent="0.3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5">
        <f t="shared" si="126"/>
        <v>42748.961805555555</v>
      </c>
      <c r="K4070">
        <v>1481756855</v>
      </c>
      <c r="L4070" s="15">
        <f>(((K4070/60)/60)/24)+DATE(1970,1,1)</f>
        <v>42718.963599537034</v>
      </c>
      <c r="M4070" s="10">
        <f t="shared" si="127"/>
        <v>2016</v>
      </c>
      <c r="N4070" t="b">
        <v>0</v>
      </c>
      <c r="O4070">
        <v>1</v>
      </c>
      <c r="P4070" t="b">
        <v>0</v>
      </c>
      <c r="Q4070" t="s">
        <v>8269</v>
      </c>
      <c r="R4070">
        <f>ROUND(E4070/D4070*100,0)</f>
        <v>1</v>
      </c>
      <c r="S4070">
        <f>IFERROR(ROUND(E4070/O4070,2),0)</f>
        <v>34.950000000000003</v>
      </c>
      <c r="T4070" s="11" t="s">
        <v>8308</v>
      </c>
      <c r="U4070" t="s">
        <v>8309</v>
      </c>
    </row>
    <row r="4071" spans="1:21" ht="43.2" x14ac:dyDescent="0.3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5">
        <f t="shared" si="126"/>
        <v>42063.5</v>
      </c>
      <c r="K4071">
        <v>1421596356</v>
      </c>
      <c r="L4071" s="15">
        <f>(((K4071/60)/60)/24)+DATE(1970,1,1)</f>
        <v>42022.661527777775</v>
      </c>
      <c r="M4071" s="10">
        <f t="shared" si="127"/>
        <v>2015</v>
      </c>
      <c r="N4071" t="b">
        <v>0</v>
      </c>
      <c r="O4071">
        <v>13</v>
      </c>
      <c r="P4071" t="b">
        <v>0</v>
      </c>
      <c r="Q4071" t="s">
        <v>8269</v>
      </c>
      <c r="R4071">
        <f>ROUND(E4071/D4071*100,0)</f>
        <v>34</v>
      </c>
      <c r="S4071">
        <f>IFERROR(ROUND(E4071/O4071,2),0)</f>
        <v>33.08</v>
      </c>
      <c r="T4071" s="11" t="s">
        <v>8308</v>
      </c>
      <c r="U4071" t="s">
        <v>8309</v>
      </c>
    </row>
    <row r="4072" spans="1:21" ht="43.2" x14ac:dyDescent="0.3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5">
        <f t="shared" si="126"/>
        <v>42064.125</v>
      </c>
      <c r="K4072">
        <v>1422374420</v>
      </c>
      <c r="L4072" s="15">
        <f>(((K4072/60)/60)/24)+DATE(1970,1,1)</f>
        <v>42031.666898148149</v>
      </c>
      <c r="M4072" s="10">
        <f t="shared" si="127"/>
        <v>2015</v>
      </c>
      <c r="N4072" t="b">
        <v>0</v>
      </c>
      <c r="O4072">
        <v>6</v>
      </c>
      <c r="P4072" t="b">
        <v>0</v>
      </c>
      <c r="Q4072" t="s">
        <v>8269</v>
      </c>
      <c r="R4072">
        <f>ROUND(E4072/D4072*100,0)</f>
        <v>17</v>
      </c>
      <c r="S4072">
        <f>IFERROR(ROUND(E4072/O4072,2),0)</f>
        <v>27.5</v>
      </c>
      <c r="T4072" s="11" t="s">
        <v>8308</v>
      </c>
      <c r="U4072" t="s">
        <v>8309</v>
      </c>
    </row>
    <row r="4073" spans="1:21" ht="57.6" x14ac:dyDescent="0.3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5">
        <f t="shared" si="126"/>
        <v>42730.804756944446</v>
      </c>
      <c r="K4073">
        <v>1480187931</v>
      </c>
      <c r="L4073" s="15">
        <f>(((K4073/60)/60)/24)+DATE(1970,1,1)</f>
        <v>42700.804756944446</v>
      </c>
      <c r="M4073" s="10">
        <f t="shared" si="127"/>
        <v>2016</v>
      </c>
      <c r="N4073" t="b">
        <v>0</v>
      </c>
      <c r="O4073">
        <v>0</v>
      </c>
      <c r="P4073" t="b">
        <v>0</v>
      </c>
      <c r="Q4073" t="s">
        <v>8269</v>
      </c>
      <c r="R4073">
        <f>ROUND(E4073/D4073*100,0)</f>
        <v>0</v>
      </c>
      <c r="S4073">
        <f>IFERROR(ROUND(E4073/O4073,2),0)</f>
        <v>0</v>
      </c>
      <c r="T4073" s="11" t="s">
        <v>8308</v>
      </c>
      <c r="U4073" t="s">
        <v>8309</v>
      </c>
    </row>
    <row r="4074" spans="1:21" ht="57.6" x14ac:dyDescent="0.3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5">
        <f t="shared" si="126"/>
        <v>41872.77443287037</v>
      </c>
      <c r="K4074">
        <v>1403462111</v>
      </c>
      <c r="L4074" s="15">
        <f>(((K4074/60)/60)/24)+DATE(1970,1,1)</f>
        <v>41812.77443287037</v>
      </c>
      <c r="M4074" s="10">
        <f t="shared" si="127"/>
        <v>2014</v>
      </c>
      <c r="N4074" t="b">
        <v>0</v>
      </c>
      <c r="O4074">
        <v>2</v>
      </c>
      <c r="P4074" t="b">
        <v>0</v>
      </c>
      <c r="Q4074" t="s">
        <v>8269</v>
      </c>
      <c r="R4074">
        <f>ROUND(E4074/D4074*100,0)</f>
        <v>0</v>
      </c>
      <c r="S4074">
        <f>IFERROR(ROUND(E4074/O4074,2),0)</f>
        <v>2</v>
      </c>
      <c r="T4074" s="11" t="s">
        <v>8308</v>
      </c>
      <c r="U4074" t="s">
        <v>8309</v>
      </c>
    </row>
    <row r="4075" spans="1:21" ht="43.2" x14ac:dyDescent="0.3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5">
        <f t="shared" si="126"/>
        <v>42133.166666666672</v>
      </c>
      <c r="K4075">
        <v>1426407426</v>
      </c>
      <c r="L4075" s="15">
        <f>(((K4075/60)/60)/24)+DATE(1970,1,1)</f>
        <v>42078.34520833334</v>
      </c>
      <c r="M4075" s="10">
        <f t="shared" si="127"/>
        <v>2015</v>
      </c>
      <c r="N4075" t="b">
        <v>0</v>
      </c>
      <c r="O4075">
        <v>2</v>
      </c>
      <c r="P4075" t="b">
        <v>0</v>
      </c>
      <c r="Q4075" t="s">
        <v>8269</v>
      </c>
      <c r="R4075">
        <f>ROUND(E4075/D4075*100,0)</f>
        <v>1</v>
      </c>
      <c r="S4075">
        <f>IFERROR(ROUND(E4075/O4075,2),0)</f>
        <v>18.5</v>
      </c>
      <c r="T4075" s="11" t="s">
        <v>8308</v>
      </c>
      <c r="U4075" t="s">
        <v>8309</v>
      </c>
    </row>
    <row r="4076" spans="1:21" ht="43.2" x14ac:dyDescent="0.3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5">
        <f t="shared" si="126"/>
        <v>42313.594618055555</v>
      </c>
      <c r="K4076">
        <v>1444137375</v>
      </c>
      <c r="L4076" s="15">
        <f>(((K4076/60)/60)/24)+DATE(1970,1,1)</f>
        <v>42283.552951388891</v>
      </c>
      <c r="M4076" s="10">
        <f t="shared" si="127"/>
        <v>2015</v>
      </c>
      <c r="N4076" t="b">
        <v>0</v>
      </c>
      <c r="O4076">
        <v>21</v>
      </c>
      <c r="P4076" t="b">
        <v>0</v>
      </c>
      <c r="Q4076" t="s">
        <v>8269</v>
      </c>
      <c r="R4076">
        <f>ROUND(E4076/D4076*100,0)</f>
        <v>27</v>
      </c>
      <c r="S4076">
        <f>IFERROR(ROUND(E4076/O4076,2),0)</f>
        <v>35</v>
      </c>
      <c r="T4076" s="11" t="s">
        <v>8308</v>
      </c>
      <c r="U4076" t="s">
        <v>8309</v>
      </c>
    </row>
    <row r="4077" spans="1:21" ht="43.2" x14ac:dyDescent="0.3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5">
        <f t="shared" si="126"/>
        <v>41820.727777777778</v>
      </c>
      <c r="K4077">
        <v>1400547969</v>
      </c>
      <c r="L4077" s="15">
        <f>(((K4077/60)/60)/24)+DATE(1970,1,1)</f>
        <v>41779.045937499999</v>
      </c>
      <c r="M4077" s="10">
        <f t="shared" si="127"/>
        <v>2014</v>
      </c>
      <c r="N4077" t="b">
        <v>0</v>
      </c>
      <c r="O4077">
        <v>13</v>
      </c>
      <c r="P4077" t="b">
        <v>0</v>
      </c>
      <c r="Q4077" t="s">
        <v>8269</v>
      </c>
      <c r="R4077">
        <f>ROUND(E4077/D4077*100,0)</f>
        <v>29</v>
      </c>
      <c r="S4077">
        <f>IFERROR(ROUND(E4077/O4077,2),0)</f>
        <v>44.31</v>
      </c>
      <c r="T4077" s="11" t="s">
        <v>8308</v>
      </c>
      <c r="U4077" t="s">
        <v>8309</v>
      </c>
    </row>
    <row r="4078" spans="1:21" ht="43.2" x14ac:dyDescent="0.3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5">
        <f t="shared" si="126"/>
        <v>41933.82708333333</v>
      </c>
      <c r="K4078">
        <v>1411499149</v>
      </c>
      <c r="L4078" s="15">
        <f>(((K4078/60)/60)/24)+DATE(1970,1,1)</f>
        <v>41905.795706018522</v>
      </c>
      <c r="M4078" s="10">
        <f t="shared" si="127"/>
        <v>2014</v>
      </c>
      <c r="N4078" t="b">
        <v>0</v>
      </c>
      <c r="O4078">
        <v>0</v>
      </c>
      <c r="P4078" t="b">
        <v>0</v>
      </c>
      <c r="Q4078" t="s">
        <v>8269</v>
      </c>
      <c r="R4078">
        <f>ROUND(E4078/D4078*100,0)</f>
        <v>0</v>
      </c>
      <c r="S4078">
        <f>IFERROR(ROUND(E4078/O4078,2),0)</f>
        <v>0</v>
      </c>
      <c r="T4078" s="11" t="s">
        <v>8308</v>
      </c>
      <c r="U4078" t="s">
        <v>8309</v>
      </c>
    </row>
    <row r="4079" spans="1:21" ht="43.2" x14ac:dyDescent="0.3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5">
        <f t="shared" si="126"/>
        <v>42725.7105787037</v>
      </c>
      <c r="K4079">
        <v>1479747794</v>
      </c>
      <c r="L4079" s="15">
        <f>(((K4079/60)/60)/24)+DATE(1970,1,1)</f>
        <v>42695.7105787037</v>
      </c>
      <c r="M4079" s="10">
        <f t="shared" si="127"/>
        <v>2016</v>
      </c>
      <c r="N4079" t="b">
        <v>0</v>
      </c>
      <c r="O4079">
        <v>6</v>
      </c>
      <c r="P4079" t="b">
        <v>0</v>
      </c>
      <c r="Q4079" t="s">
        <v>8269</v>
      </c>
      <c r="R4079">
        <f>ROUND(E4079/D4079*100,0)</f>
        <v>9</v>
      </c>
      <c r="S4079">
        <f>IFERROR(ROUND(E4079/O4079,2),0)</f>
        <v>222.5</v>
      </c>
      <c r="T4079" s="11" t="s">
        <v>8308</v>
      </c>
      <c r="U4079" t="s">
        <v>8309</v>
      </c>
    </row>
    <row r="4080" spans="1:21" ht="43.2" x14ac:dyDescent="0.3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5">
        <f t="shared" si="126"/>
        <v>42762.787523148145</v>
      </c>
      <c r="K4080">
        <v>1482951242</v>
      </c>
      <c r="L4080" s="15">
        <f>(((K4080/60)/60)/24)+DATE(1970,1,1)</f>
        <v>42732.787523148145</v>
      </c>
      <c r="M4080" s="10">
        <f t="shared" si="127"/>
        <v>2016</v>
      </c>
      <c r="N4080" t="b">
        <v>0</v>
      </c>
      <c r="O4080">
        <v>0</v>
      </c>
      <c r="P4080" t="b">
        <v>0</v>
      </c>
      <c r="Q4080" t="s">
        <v>8269</v>
      </c>
      <c r="R4080">
        <f>ROUND(E4080/D4080*100,0)</f>
        <v>0</v>
      </c>
      <c r="S4080">
        <f>IFERROR(ROUND(E4080/O4080,2),0)</f>
        <v>0</v>
      </c>
      <c r="T4080" s="11" t="s">
        <v>8308</v>
      </c>
      <c r="U4080" t="s">
        <v>8309</v>
      </c>
    </row>
    <row r="4081" spans="1:21" ht="43.2" x14ac:dyDescent="0.3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5">
        <f t="shared" si="126"/>
        <v>42540.938900462963</v>
      </c>
      <c r="K4081">
        <v>1463783521</v>
      </c>
      <c r="L4081" s="15">
        <f>(((K4081/60)/60)/24)+DATE(1970,1,1)</f>
        <v>42510.938900462963</v>
      </c>
      <c r="M4081" s="10">
        <f t="shared" si="127"/>
        <v>2016</v>
      </c>
      <c r="N4081" t="b">
        <v>0</v>
      </c>
      <c r="O4081">
        <v>1</v>
      </c>
      <c r="P4081" t="b">
        <v>0</v>
      </c>
      <c r="Q4081" t="s">
        <v>8269</v>
      </c>
      <c r="R4081">
        <f>ROUND(E4081/D4081*100,0)</f>
        <v>0</v>
      </c>
      <c r="S4081">
        <f>IFERROR(ROUND(E4081/O4081,2),0)</f>
        <v>5</v>
      </c>
      <c r="T4081" s="11" t="s">
        <v>8308</v>
      </c>
      <c r="U4081" t="s">
        <v>8309</v>
      </c>
    </row>
    <row r="4082" spans="1:21" ht="43.2" x14ac:dyDescent="0.3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5">
        <f t="shared" si="126"/>
        <v>42535.787500000006</v>
      </c>
      <c r="K4082">
        <v>1463849116</v>
      </c>
      <c r="L4082" s="15">
        <f>(((K4082/60)/60)/24)+DATE(1970,1,1)</f>
        <v>42511.698101851856</v>
      </c>
      <c r="M4082" s="10">
        <f t="shared" si="127"/>
        <v>2016</v>
      </c>
      <c r="N4082" t="b">
        <v>0</v>
      </c>
      <c r="O4082">
        <v>0</v>
      </c>
      <c r="P4082" t="b">
        <v>0</v>
      </c>
      <c r="Q4082" t="s">
        <v>8269</v>
      </c>
      <c r="R4082">
        <f>ROUND(E4082/D4082*100,0)</f>
        <v>0</v>
      </c>
      <c r="S4082">
        <f>IFERROR(ROUND(E4082/O4082,2),0)</f>
        <v>0</v>
      </c>
      <c r="T4082" s="11" t="s">
        <v>8308</v>
      </c>
      <c r="U4082" t="s">
        <v>8309</v>
      </c>
    </row>
    <row r="4083" spans="1:21" ht="43.2" x14ac:dyDescent="0.3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5">
        <f t="shared" si="126"/>
        <v>42071.539641203708</v>
      </c>
      <c r="K4083">
        <v>1423231025</v>
      </c>
      <c r="L4083" s="15">
        <f>(((K4083/60)/60)/24)+DATE(1970,1,1)</f>
        <v>42041.581307870365</v>
      </c>
      <c r="M4083" s="10">
        <f t="shared" si="127"/>
        <v>2015</v>
      </c>
      <c r="N4083" t="b">
        <v>0</v>
      </c>
      <c r="O4083">
        <v>12</v>
      </c>
      <c r="P4083" t="b">
        <v>0</v>
      </c>
      <c r="Q4083" t="s">
        <v>8269</v>
      </c>
      <c r="R4083">
        <f>ROUND(E4083/D4083*100,0)</f>
        <v>16</v>
      </c>
      <c r="S4083">
        <f>IFERROR(ROUND(E4083/O4083,2),0)</f>
        <v>29.17</v>
      </c>
      <c r="T4083" s="11" t="s">
        <v>8308</v>
      </c>
      <c r="U4083" t="s">
        <v>8309</v>
      </c>
    </row>
    <row r="4084" spans="1:21" ht="43.2" x14ac:dyDescent="0.3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5">
        <f t="shared" si="126"/>
        <v>42322.958333333328</v>
      </c>
      <c r="K4084">
        <v>1446179553</v>
      </c>
      <c r="L4084" s="15">
        <f>(((K4084/60)/60)/24)+DATE(1970,1,1)</f>
        <v>42307.189270833333</v>
      </c>
      <c r="M4084" s="10">
        <f t="shared" si="127"/>
        <v>2015</v>
      </c>
      <c r="N4084" t="b">
        <v>0</v>
      </c>
      <c r="O4084">
        <v>2</v>
      </c>
      <c r="P4084" t="b">
        <v>0</v>
      </c>
      <c r="Q4084" t="s">
        <v>8269</v>
      </c>
      <c r="R4084">
        <f>ROUND(E4084/D4084*100,0)</f>
        <v>2</v>
      </c>
      <c r="S4084">
        <f>IFERROR(ROUND(E4084/O4084,2),0)</f>
        <v>1.5</v>
      </c>
      <c r="T4084" s="11" t="s">
        <v>8308</v>
      </c>
      <c r="U4084" t="s">
        <v>8309</v>
      </c>
    </row>
    <row r="4085" spans="1:21" ht="43.2" x14ac:dyDescent="0.3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5">
        <f t="shared" si="126"/>
        <v>42383.761759259258</v>
      </c>
      <c r="K4085">
        <v>1450203416</v>
      </c>
      <c r="L4085" s="15">
        <f>(((K4085/60)/60)/24)+DATE(1970,1,1)</f>
        <v>42353.761759259258</v>
      </c>
      <c r="M4085" s="10">
        <f t="shared" si="127"/>
        <v>2015</v>
      </c>
      <c r="N4085" t="b">
        <v>0</v>
      </c>
      <c r="O4085">
        <v>6</v>
      </c>
      <c r="P4085" t="b">
        <v>0</v>
      </c>
      <c r="Q4085" t="s">
        <v>8269</v>
      </c>
      <c r="R4085">
        <f>ROUND(E4085/D4085*100,0)</f>
        <v>22</v>
      </c>
      <c r="S4085">
        <f>IFERROR(ROUND(E4085/O4085,2),0)</f>
        <v>126.5</v>
      </c>
      <c r="T4085" s="11" t="s">
        <v>8308</v>
      </c>
      <c r="U4085" t="s">
        <v>8309</v>
      </c>
    </row>
    <row r="4086" spans="1:21" ht="57.6" x14ac:dyDescent="0.3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5">
        <f t="shared" si="126"/>
        <v>42652.436412037037</v>
      </c>
      <c r="K4086">
        <v>1473416906</v>
      </c>
      <c r="L4086" s="15">
        <f>(((K4086/60)/60)/24)+DATE(1970,1,1)</f>
        <v>42622.436412037037</v>
      </c>
      <c r="M4086" s="10">
        <f t="shared" si="127"/>
        <v>2016</v>
      </c>
      <c r="N4086" t="b">
        <v>0</v>
      </c>
      <c r="O4086">
        <v>1</v>
      </c>
      <c r="P4086" t="b">
        <v>0</v>
      </c>
      <c r="Q4086" t="s">
        <v>8269</v>
      </c>
      <c r="R4086">
        <f>ROUND(E4086/D4086*100,0)</f>
        <v>0</v>
      </c>
      <c r="S4086">
        <f>IFERROR(ROUND(E4086/O4086,2),0)</f>
        <v>10</v>
      </c>
      <c r="T4086" s="11" t="s">
        <v>8308</v>
      </c>
      <c r="U4086" t="s">
        <v>8309</v>
      </c>
    </row>
    <row r="4087" spans="1:21" ht="43.2" x14ac:dyDescent="0.3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5">
        <f t="shared" si="126"/>
        <v>42087.165972222225</v>
      </c>
      <c r="K4087">
        <v>1424701775</v>
      </c>
      <c r="L4087" s="15">
        <f>(((K4087/60)/60)/24)+DATE(1970,1,1)</f>
        <v>42058.603877314818</v>
      </c>
      <c r="M4087" s="10">
        <f t="shared" si="127"/>
        <v>2015</v>
      </c>
      <c r="N4087" t="b">
        <v>0</v>
      </c>
      <c r="O4087">
        <v>1</v>
      </c>
      <c r="P4087" t="b">
        <v>0</v>
      </c>
      <c r="Q4087" t="s">
        <v>8269</v>
      </c>
      <c r="R4087">
        <f>ROUND(E4087/D4087*100,0)</f>
        <v>0</v>
      </c>
      <c r="S4087">
        <f>IFERROR(ROUND(E4087/O4087,2),0)</f>
        <v>10</v>
      </c>
      <c r="T4087" s="11" t="s">
        <v>8308</v>
      </c>
      <c r="U4087" t="s">
        <v>8309</v>
      </c>
    </row>
    <row r="4088" spans="1:21" ht="43.2" x14ac:dyDescent="0.3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5">
        <f t="shared" si="126"/>
        <v>42329.166666666672</v>
      </c>
      <c r="K4088">
        <v>1445985299</v>
      </c>
      <c r="L4088" s="15">
        <f>(((K4088/60)/60)/24)+DATE(1970,1,1)</f>
        <v>42304.940960648149</v>
      </c>
      <c r="M4088" s="10">
        <f t="shared" si="127"/>
        <v>2015</v>
      </c>
      <c r="N4088" t="b">
        <v>0</v>
      </c>
      <c r="O4088">
        <v>5</v>
      </c>
      <c r="P4088" t="b">
        <v>0</v>
      </c>
      <c r="Q4088" t="s">
        <v>8269</v>
      </c>
      <c r="R4088">
        <f>ROUND(E4088/D4088*100,0)</f>
        <v>5</v>
      </c>
      <c r="S4088">
        <f>IFERROR(ROUND(E4088/O4088,2),0)</f>
        <v>9.4</v>
      </c>
      <c r="T4088" s="11" t="s">
        <v>8308</v>
      </c>
      <c r="U4088" t="s">
        <v>8309</v>
      </c>
    </row>
    <row r="4089" spans="1:21" x14ac:dyDescent="0.3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5">
        <f t="shared" si="126"/>
        <v>42568.742893518516</v>
      </c>
      <c r="K4089">
        <v>1466185786</v>
      </c>
      <c r="L4089" s="15">
        <f>(((K4089/60)/60)/24)+DATE(1970,1,1)</f>
        <v>42538.742893518516</v>
      </c>
      <c r="M4089" s="10">
        <f t="shared" si="127"/>
        <v>2016</v>
      </c>
      <c r="N4089" t="b">
        <v>0</v>
      </c>
      <c r="O4089">
        <v>0</v>
      </c>
      <c r="P4089" t="b">
        <v>0</v>
      </c>
      <c r="Q4089" t="s">
        <v>8269</v>
      </c>
      <c r="R4089">
        <f>ROUND(E4089/D4089*100,0)</f>
        <v>0</v>
      </c>
      <c r="S4089">
        <f>IFERROR(ROUND(E4089/O4089,2),0)</f>
        <v>0</v>
      </c>
      <c r="T4089" s="11" t="s">
        <v>8308</v>
      </c>
      <c r="U4089" t="s">
        <v>8309</v>
      </c>
    </row>
    <row r="4090" spans="1:21" ht="43.2" x14ac:dyDescent="0.3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5">
        <f t="shared" si="126"/>
        <v>42020.434722222228</v>
      </c>
      <c r="K4090">
        <v>1418827324</v>
      </c>
      <c r="L4090" s="15">
        <f>(((K4090/60)/60)/24)+DATE(1970,1,1)</f>
        <v>41990.612546296295</v>
      </c>
      <c r="M4090" s="10">
        <f t="shared" si="127"/>
        <v>2014</v>
      </c>
      <c r="N4090" t="b">
        <v>0</v>
      </c>
      <c r="O4090">
        <v>3</v>
      </c>
      <c r="P4090" t="b">
        <v>0</v>
      </c>
      <c r="Q4090" t="s">
        <v>8269</v>
      </c>
      <c r="R4090">
        <f>ROUND(E4090/D4090*100,0)</f>
        <v>11</v>
      </c>
      <c r="S4090">
        <f>IFERROR(ROUND(E4090/O4090,2),0)</f>
        <v>72</v>
      </c>
      <c r="T4090" s="11" t="s">
        <v>8308</v>
      </c>
      <c r="U4090" t="s">
        <v>8309</v>
      </c>
    </row>
    <row r="4091" spans="1:21" ht="57.6" x14ac:dyDescent="0.3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5">
        <f t="shared" si="126"/>
        <v>42155.732638888891</v>
      </c>
      <c r="K4091">
        <v>1430242488</v>
      </c>
      <c r="L4091" s="15">
        <f>(((K4091/60)/60)/24)+DATE(1970,1,1)</f>
        <v>42122.732499999998</v>
      </c>
      <c r="M4091" s="10">
        <f t="shared" si="127"/>
        <v>2015</v>
      </c>
      <c r="N4091" t="b">
        <v>0</v>
      </c>
      <c r="O4091">
        <v>8</v>
      </c>
      <c r="P4091" t="b">
        <v>0</v>
      </c>
      <c r="Q4091" t="s">
        <v>8269</v>
      </c>
      <c r="R4091">
        <f>ROUND(E4091/D4091*100,0)</f>
        <v>5</v>
      </c>
      <c r="S4091">
        <f>IFERROR(ROUND(E4091/O4091,2),0)</f>
        <v>30</v>
      </c>
      <c r="T4091" s="11" t="s">
        <v>8308</v>
      </c>
      <c r="U4091" t="s">
        <v>8309</v>
      </c>
    </row>
    <row r="4092" spans="1:21" ht="43.2" x14ac:dyDescent="0.3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5">
        <f t="shared" si="126"/>
        <v>42223.625</v>
      </c>
      <c r="K4092">
        <v>1437754137</v>
      </c>
      <c r="L4092" s="15">
        <f>(((K4092/60)/60)/24)+DATE(1970,1,1)</f>
        <v>42209.67288194444</v>
      </c>
      <c r="M4092" s="10">
        <f t="shared" si="127"/>
        <v>2015</v>
      </c>
      <c r="N4092" t="b">
        <v>0</v>
      </c>
      <c r="O4092">
        <v>3</v>
      </c>
      <c r="P4092" t="b">
        <v>0</v>
      </c>
      <c r="Q4092" t="s">
        <v>8269</v>
      </c>
      <c r="R4092">
        <f>ROUND(E4092/D4092*100,0)</f>
        <v>3</v>
      </c>
      <c r="S4092">
        <f>IFERROR(ROUND(E4092/O4092,2),0)</f>
        <v>10.67</v>
      </c>
      <c r="T4092" s="11" t="s">
        <v>8308</v>
      </c>
      <c r="U4092" t="s">
        <v>8309</v>
      </c>
    </row>
    <row r="4093" spans="1:21" ht="43.2" x14ac:dyDescent="0.3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5">
        <f t="shared" si="126"/>
        <v>42020.506377314814</v>
      </c>
      <c r="K4093">
        <v>1418818151</v>
      </c>
      <c r="L4093" s="15">
        <f>(((K4093/60)/60)/24)+DATE(1970,1,1)</f>
        <v>41990.506377314814</v>
      </c>
      <c r="M4093" s="10">
        <f t="shared" si="127"/>
        <v>2014</v>
      </c>
      <c r="N4093" t="b">
        <v>0</v>
      </c>
      <c r="O4093">
        <v>8</v>
      </c>
      <c r="P4093" t="b">
        <v>0</v>
      </c>
      <c r="Q4093" t="s">
        <v>8269</v>
      </c>
      <c r="R4093">
        <f>ROUND(E4093/D4093*100,0)</f>
        <v>13</v>
      </c>
      <c r="S4093">
        <f>IFERROR(ROUND(E4093/O4093,2),0)</f>
        <v>25.5</v>
      </c>
      <c r="T4093" s="11" t="s">
        <v>8308</v>
      </c>
      <c r="U4093" t="s">
        <v>8309</v>
      </c>
    </row>
    <row r="4094" spans="1:21" ht="43.2" x14ac:dyDescent="0.3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5">
        <f t="shared" si="126"/>
        <v>42099.153321759266</v>
      </c>
      <c r="K4094">
        <v>1423024847</v>
      </c>
      <c r="L4094" s="15">
        <f>(((K4094/60)/60)/24)+DATE(1970,1,1)</f>
        <v>42039.194988425923</v>
      </c>
      <c r="M4094" s="10">
        <f t="shared" si="127"/>
        <v>2015</v>
      </c>
      <c r="N4094" t="b">
        <v>0</v>
      </c>
      <c r="O4094">
        <v>1</v>
      </c>
      <c r="P4094" t="b">
        <v>0</v>
      </c>
      <c r="Q4094" t="s">
        <v>8269</v>
      </c>
      <c r="R4094">
        <f>ROUND(E4094/D4094*100,0)</f>
        <v>0</v>
      </c>
      <c r="S4094">
        <f>IFERROR(ROUND(E4094/O4094,2),0)</f>
        <v>20</v>
      </c>
      <c r="T4094" s="11" t="s">
        <v>8308</v>
      </c>
      <c r="U4094" t="s">
        <v>8309</v>
      </c>
    </row>
    <row r="4095" spans="1:21" ht="43.2" x14ac:dyDescent="0.3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5">
        <f t="shared" si="126"/>
        <v>42238.815891203703</v>
      </c>
      <c r="K4095">
        <v>1435088093</v>
      </c>
      <c r="L4095" s="15">
        <f>(((K4095/60)/60)/24)+DATE(1970,1,1)</f>
        <v>42178.815891203703</v>
      </c>
      <c r="M4095" s="10">
        <f t="shared" si="127"/>
        <v>2015</v>
      </c>
      <c r="N4095" t="b">
        <v>0</v>
      </c>
      <c r="O4095">
        <v>4</v>
      </c>
      <c r="P4095" t="b">
        <v>0</v>
      </c>
      <c r="Q4095" t="s">
        <v>8269</v>
      </c>
      <c r="R4095">
        <f>ROUND(E4095/D4095*100,0)</f>
        <v>2</v>
      </c>
      <c r="S4095">
        <f>IFERROR(ROUND(E4095/O4095,2),0)</f>
        <v>15</v>
      </c>
      <c r="T4095" s="11" t="s">
        <v>8308</v>
      </c>
      <c r="U4095" t="s">
        <v>8309</v>
      </c>
    </row>
    <row r="4096" spans="1:21" ht="43.2" x14ac:dyDescent="0.3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5">
        <f t="shared" si="126"/>
        <v>41934.207638888889</v>
      </c>
      <c r="K4096">
        <v>1410141900</v>
      </c>
      <c r="L4096" s="15">
        <f>(((K4096/60)/60)/24)+DATE(1970,1,1)</f>
        <v>41890.086805555555</v>
      </c>
      <c r="M4096" s="10">
        <f t="shared" si="127"/>
        <v>2014</v>
      </c>
      <c r="N4096" t="b">
        <v>0</v>
      </c>
      <c r="O4096">
        <v>8</v>
      </c>
      <c r="P4096" t="b">
        <v>0</v>
      </c>
      <c r="Q4096" t="s">
        <v>8269</v>
      </c>
      <c r="R4096">
        <f>ROUND(E4096/D4096*100,0)</f>
        <v>37</v>
      </c>
      <c r="S4096">
        <f>IFERROR(ROUND(E4096/O4096,2),0)</f>
        <v>91.25</v>
      </c>
      <c r="T4096" s="11" t="s">
        <v>8308</v>
      </c>
      <c r="U4096" t="s">
        <v>8309</v>
      </c>
    </row>
    <row r="4097" spans="1:21" ht="43.2" x14ac:dyDescent="0.3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5">
        <f t="shared" si="126"/>
        <v>42723.031828703708</v>
      </c>
      <c r="K4097">
        <v>1479516350</v>
      </c>
      <c r="L4097" s="15">
        <f>(((K4097/60)/60)/24)+DATE(1970,1,1)</f>
        <v>42693.031828703708</v>
      </c>
      <c r="M4097" s="10">
        <f t="shared" si="127"/>
        <v>2016</v>
      </c>
      <c r="N4097" t="b">
        <v>0</v>
      </c>
      <c r="O4097">
        <v>1</v>
      </c>
      <c r="P4097" t="b">
        <v>0</v>
      </c>
      <c r="Q4097" t="s">
        <v>8269</v>
      </c>
      <c r="R4097">
        <f>ROUND(E4097/D4097*100,0)</f>
        <v>3</v>
      </c>
      <c r="S4097">
        <f>IFERROR(ROUND(E4097/O4097,2),0)</f>
        <v>800</v>
      </c>
      <c r="T4097" s="11" t="s">
        <v>8308</v>
      </c>
      <c r="U4097" t="s">
        <v>8309</v>
      </c>
    </row>
    <row r="4098" spans="1:21" ht="43.2" x14ac:dyDescent="0.3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5">
        <f t="shared" si="126"/>
        <v>42794.368749999994</v>
      </c>
      <c r="K4098">
        <v>1484484219</v>
      </c>
      <c r="L4098" s="15">
        <f>(((K4098/60)/60)/24)+DATE(1970,1,1)</f>
        <v>42750.530312499999</v>
      </c>
      <c r="M4098" s="10">
        <f t="shared" si="127"/>
        <v>2017</v>
      </c>
      <c r="N4098" t="b">
        <v>0</v>
      </c>
      <c r="O4098">
        <v>5</v>
      </c>
      <c r="P4098" t="b">
        <v>0</v>
      </c>
      <c r="Q4098" t="s">
        <v>8269</v>
      </c>
      <c r="R4098">
        <f>ROUND(E4098/D4098*100,0)</f>
        <v>11</v>
      </c>
      <c r="S4098">
        <f>IFERROR(ROUND(E4098/O4098,2),0)</f>
        <v>80</v>
      </c>
      <c r="T4098" s="11" t="s">
        <v>8308</v>
      </c>
      <c r="U4098" t="s">
        <v>8309</v>
      </c>
    </row>
    <row r="4099" spans="1:21" ht="43.2" x14ac:dyDescent="0.3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5">
        <f t="shared" ref="J4099:J4115" si="128">(((I4099/60)/60)/24)+DATE(1970,1,1)</f>
        <v>42400.996527777781</v>
      </c>
      <c r="K4099">
        <v>1449431237</v>
      </c>
      <c r="L4099" s="15">
        <f>(((K4099/60)/60)/24)+DATE(1970,1,1)</f>
        <v>42344.824502314819</v>
      </c>
      <c r="M4099" s="10">
        <f t="shared" ref="M4099:M4115" si="129">YEAR(L4099)</f>
        <v>2015</v>
      </c>
      <c r="N4099" t="b">
        <v>0</v>
      </c>
      <c r="O4099">
        <v>0</v>
      </c>
      <c r="P4099" t="b">
        <v>0</v>
      </c>
      <c r="Q4099" t="s">
        <v>8269</v>
      </c>
      <c r="R4099">
        <f>ROUND(E4099/D4099*100,0)</f>
        <v>0</v>
      </c>
      <c r="S4099">
        <f>IFERROR(ROUND(E4099/O4099,2),0)</f>
        <v>0</v>
      </c>
      <c r="T4099" s="11" t="s">
        <v>8308</v>
      </c>
      <c r="U4099" t="s">
        <v>8309</v>
      </c>
    </row>
    <row r="4100" spans="1:21" ht="43.2" x14ac:dyDescent="0.3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5">
        <f t="shared" si="128"/>
        <v>42525.722187499996</v>
      </c>
      <c r="K4100">
        <v>1462468797</v>
      </c>
      <c r="L4100" s="15">
        <f>(((K4100/60)/60)/24)+DATE(1970,1,1)</f>
        <v>42495.722187499996</v>
      </c>
      <c r="M4100" s="10">
        <f t="shared" si="129"/>
        <v>2016</v>
      </c>
      <c r="N4100" t="b">
        <v>0</v>
      </c>
      <c r="O4100">
        <v>0</v>
      </c>
      <c r="P4100" t="b">
        <v>0</v>
      </c>
      <c r="Q4100" t="s">
        <v>8269</v>
      </c>
      <c r="R4100">
        <f>ROUND(E4100/D4100*100,0)</f>
        <v>0</v>
      </c>
      <c r="S4100">
        <f>IFERROR(ROUND(E4100/O4100,2),0)</f>
        <v>0</v>
      </c>
      <c r="T4100" s="11" t="s">
        <v>8308</v>
      </c>
      <c r="U4100" t="s">
        <v>8309</v>
      </c>
    </row>
    <row r="4101" spans="1:21" ht="57.6" x14ac:dyDescent="0.3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5">
        <f t="shared" si="128"/>
        <v>42615.850381944445</v>
      </c>
      <c r="K4101">
        <v>1468959873</v>
      </c>
      <c r="L4101" s="15">
        <f>(((K4101/60)/60)/24)+DATE(1970,1,1)</f>
        <v>42570.850381944445</v>
      </c>
      <c r="M4101" s="10">
        <f t="shared" si="129"/>
        <v>2016</v>
      </c>
      <c r="N4101" t="b">
        <v>0</v>
      </c>
      <c r="O4101">
        <v>1</v>
      </c>
      <c r="P4101" t="b">
        <v>0</v>
      </c>
      <c r="Q4101" t="s">
        <v>8269</v>
      </c>
      <c r="R4101">
        <f>ROUND(E4101/D4101*100,0)</f>
        <v>1</v>
      </c>
      <c r="S4101">
        <f>IFERROR(ROUND(E4101/O4101,2),0)</f>
        <v>50</v>
      </c>
      <c r="T4101" s="11" t="s">
        <v>8308</v>
      </c>
      <c r="U4101" t="s">
        <v>8309</v>
      </c>
    </row>
    <row r="4102" spans="1:21" ht="43.2" x14ac:dyDescent="0.3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5">
        <f t="shared" si="128"/>
        <v>41937.124884259261</v>
      </c>
      <c r="K4102">
        <v>1413341990</v>
      </c>
      <c r="L4102" s="15">
        <f>(((K4102/60)/60)/24)+DATE(1970,1,1)</f>
        <v>41927.124884259261</v>
      </c>
      <c r="M4102" s="10">
        <f t="shared" si="129"/>
        <v>2014</v>
      </c>
      <c r="N4102" t="b">
        <v>0</v>
      </c>
      <c r="O4102">
        <v>0</v>
      </c>
      <c r="P4102" t="b">
        <v>0</v>
      </c>
      <c r="Q4102" t="s">
        <v>8269</v>
      </c>
      <c r="R4102">
        <f>ROUND(E4102/D4102*100,0)</f>
        <v>0</v>
      </c>
      <c r="S4102">
        <f>IFERROR(ROUND(E4102/O4102,2),0)</f>
        <v>0</v>
      </c>
      <c r="T4102" s="11" t="s">
        <v>8308</v>
      </c>
      <c r="U4102" t="s">
        <v>8309</v>
      </c>
    </row>
    <row r="4103" spans="1:21" ht="43.2" x14ac:dyDescent="0.3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5">
        <f t="shared" si="128"/>
        <v>42760.903726851851</v>
      </c>
      <c r="K4103">
        <v>1482788482</v>
      </c>
      <c r="L4103" s="15">
        <f>(((K4103/60)/60)/24)+DATE(1970,1,1)</f>
        <v>42730.903726851851</v>
      </c>
      <c r="M4103" s="10">
        <f t="shared" si="129"/>
        <v>2016</v>
      </c>
      <c r="N4103" t="b">
        <v>0</v>
      </c>
      <c r="O4103">
        <v>0</v>
      </c>
      <c r="P4103" t="b">
        <v>0</v>
      </c>
      <c r="Q4103" t="s">
        <v>8269</v>
      </c>
      <c r="R4103">
        <f>ROUND(E4103/D4103*100,0)</f>
        <v>0</v>
      </c>
      <c r="S4103">
        <f>IFERROR(ROUND(E4103/O4103,2),0)</f>
        <v>0</v>
      </c>
      <c r="T4103" s="11" t="s">
        <v>8308</v>
      </c>
      <c r="U4103" t="s">
        <v>8309</v>
      </c>
    </row>
    <row r="4104" spans="1:21" ht="43.2" x14ac:dyDescent="0.3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5">
        <f t="shared" si="128"/>
        <v>42505.848067129627</v>
      </c>
      <c r="K4104">
        <v>1460751673</v>
      </c>
      <c r="L4104" s="15">
        <f>(((K4104/60)/60)/24)+DATE(1970,1,1)</f>
        <v>42475.848067129627</v>
      </c>
      <c r="M4104" s="10">
        <f t="shared" si="129"/>
        <v>2016</v>
      </c>
      <c r="N4104" t="b">
        <v>0</v>
      </c>
      <c r="O4104">
        <v>6</v>
      </c>
      <c r="P4104" t="b">
        <v>0</v>
      </c>
      <c r="Q4104" t="s">
        <v>8269</v>
      </c>
      <c r="R4104">
        <f>ROUND(E4104/D4104*100,0)</f>
        <v>27</v>
      </c>
      <c r="S4104">
        <f>IFERROR(ROUND(E4104/O4104,2),0)</f>
        <v>22.83</v>
      </c>
      <c r="T4104" s="11" t="s">
        <v>8308</v>
      </c>
      <c r="U4104" t="s">
        <v>8309</v>
      </c>
    </row>
    <row r="4105" spans="1:21" ht="43.2" x14ac:dyDescent="0.3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5">
        <f t="shared" si="128"/>
        <v>42242.772222222222</v>
      </c>
      <c r="K4105">
        <v>1435953566</v>
      </c>
      <c r="L4105" s="15">
        <f>(((K4105/60)/60)/24)+DATE(1970,1,1)</f>
        <v>42188.83293981482</v>
      </c>
      <c r="M4105" s="10">
        <f t="shared" si="129"/>
        <v>2015</v>
      </c>
      <c r="N4105" t="b">
        <v>0</v>
      </c>
      <c r="O4105">
        <v>6</v>
      </c>
      <c r="P4105" t="b">
        <v>0</v>
      </c>
      <c r="Q4105" t="s">
        <v>8269</v>
      </c>
      <c r="R4105">
        <f>ROUND(E4105/D4105*100,0)</f>
        <v>10</v>
      </c>
      <c r="S4105">
        <f>IFERROR(ROUND(E4105/O4105,2),0)</f>
        <v>16.670000000000002</v>
      </c>
      <c r="T4105" s="11" t="s">
        <v>8308</v>
      </c>
      <c r="U4105" t="s">
        <v>8309</v>
      </c>
    </row>
    <row r="4106" spans="1:21" ht="43.2" x14ac:dyDescent="0.3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5">
        <f t="shared" si="128"/>
        <v>42670.278171296297</v>
      </c>
      <c r="K4106">
        <v>1474958434</v>
      </c>
      <c r="L4106" s="15">
        <f>(((K4106/60)/60)/24)+DATE(1970,1,1)</f>
        <v>42640.278171296297</v>
      </c>
      <c r="M4106" s="10">
        <f t="shared" si="129"/>
        <v>2016</v>
      </c>
      <c r="N4106" t="b">
        <v>0</v>
      </c>
      <c r="O4106">
        <v>14</v>
      </c>
      <c r="P4106" t="b">
        <v>0</v>
      </c>
      <c r="Q4106" t="s">
        <v>8269</v>
      </c>
      <c r="R4106">
        <f>ROUND(E4106/D4106*100,0)</f>
        <v>21</v>
      </c>
      <c r="S4106">
        <f>IFERROR(ROUND(E4106/O4106,2),0)</f>
        <v>45.79</v>
      </c>
      <c r="T4106" s="11" t="s">
        <v>8308</v>
      </c>
      <c r="U4106" t="s">
        <v>8309</v>
      </c>
    </row>
    <row r="4107" spans="1:21" ht="57.6" x14ac:dyDescent="0.3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5">
        <f t="shared" si="128"/>
        <v>42730.010520833333</v>
      </c>
      <c r="K4107">
        <v>1479860109</v>
      </c>
      <c r="L4107" s="15">
        <f>(((K4107/60)/60)/24)+DATE(1970,1,1)</f>
        <v>42697.010520833333</v>
      </c>
      <c r="M4107" s="10">
        <f t="shared" si="129"/>
        <v>2016</v>
      </c>
      <c r="N4107" t="b">
        <v>0</v>
      </c>
      <c r="O4107">
        <v>6</v>
      </c>
      <c r="P4107" t="b">
        <v>0</v>
      </c>
      <c r="Q4107" t="s">
        <v>8269</v>
      </c>
      <c r="R4107">
        <f>ROUND(E4107/D4107*100,0)</f>
        <v>7</v>
      </c>
      <c r="S4107">
        <f>IFERROR(ROUND(E4107/O4107,2),0)</f>
        <v>383.33</v>
      </c>
      <c r="T4107" s="11" t="s">
        <v>8308</v>
      </c>
      <c r="U4107" t="s">
        <v>8309</v>
      </c>
    </row>
    <row r="4108" spans="1:21" ht="43.2" x14ac:dyDescent="0.3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5">
        <f t="shared" si="128"/>
        <v>42096.041666666672</v>
      </c>
      <c r="K4108">
        <v>1424221866</v>
      </c>
      <c r="L4108" s="15">
        <f>(((K4108/60)/60)/24)+DATE(1970,1,1)</f>
        <v>42053.049375000002</v>
      </c>
      <c r="M4108" s="10">
        <f t="shared" si="129"/>
        <v>2015</v>
      </c>
      <c r="N4108" t="b">
        <v>0</v>
      </c>
      <c r="O4108">
        <v>33</v>
      </c>
      <c r="P4108" t="b">
        <v>0</v>
      </c>
      <c r="Q4108" t="s">
        <v>8269</v>
      </c>
      <c r="R4108">
        <f>ROUND(E4108/D4108*100,0)</f>
        <v>71</v>
      </c>
      <c r="S4108">
        <f>IFERROR(ROUND(E4108/O4108,2),0)</f>
        <v>106.97</v>
      </c>
      <c r="T4108" s="11" t="s">
        <v>8308</v>
      </c>
      <c r="U4108" t="s">
        <v>8309</v>
      </c>
    </row>
    <row r="4109" spans="1:21" ht="43.2" x14ac:dyDescent="0.3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5">
        <f t="shared" si="128"/>
        <v>41906.916678240741</v>
      </c>
      <c r="K4109">
        <v>1409608801</v>
      </c>
      <c r="L4109" s="15">
        <f>(((K4109/60)/60)/24)+DATE(1970,1,1)</f>
        <v>41883.916678240741</v>
      </c>
      <c r="M4109" s="10">
        <f t="shared" si="129"/>
        <v>2014</v>
      </c>
      <c r="N4109" t="b">
        <v>0</v>
      </c>
      <c r="O4109">
        <v>4</v>
      </c>
      <c r="P4109" t="b">
        <v>0</v>
      </c>
      <c r="Q4109" t="s">
        <v>8269</v>
      </c>
      <c r="R4109">
        <f>ROUND(E4109/D4109*100,0)</f>
        <v>2</v>
      </c>
      <c r="S4109">
        <f>IFERROR(ROUND(E4109/O4109,2),0)</f>
        <v>10.25</v>
      </c>
      <c r="T4109" s="11" t="s">
        <v>8308</v>
      </c>
      <c r="U4109" t="s">
        <v>8309</v>
      </c>
    </row>
    <row r="4110" spans="1:21" ht="43.2" x14ac:dyDescent="0.3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5">
        <f t="shared" si="128"/>
        <v>42797.208333333328</v>
      </c>
      <c r="K4110">
        <v>1485909937</v>
      </c>
      <c r="L4110" s="15">
        <f>(((K4110/60)/60)/24)+DATE(1970,1,1)</f>
        <v>42767.031678240746</v>
      </c>
      <c r="M4110" s="10">
        <f t="shared" si="129"/>
        <v>2017</v>
      </c>
      <c r="N4110" t="b">
        <v>0</v>
      </c>
      <c r="O4110">
        <v>1</v>
      </c>
      <c r="P4110" t="b">
        <v>0</v>
      </c>
      <c r="Q4110" t="s">
        <v>8269</v>
      </c>
      <c r="R4110">
        <f>ROUND(E4110/D4110*100,0)</f>
        <v>2</v>
      </c>
      <c r="S4110">
        <f>IFERROR(ROUND(E4110/O4110,2),0)</f>
        <v>59</v>
      </c>
      <c r="T4110" s="11" t="s">
        <v>8308</v>
      </c>
      <c r="U4110" t="s">
        <v>8309</v>
      </c>
    </row>
    <row r="4111" spans="1:21" ht="43.2" x14ac:dyDescent="0.3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5">
        <f t="shared" si="128"/>
        <v>42337.581064814818</v>
      </c>
      <c r="K4111">
        <v>1446209804</v>
      </c>
      <c r="L4111" s="15">
        <f>(((K4111/60)/60)/24)+DATE(1970,1,1)</f>
        <v>42307.539398148147</v>
      </c>
      <c r="M4111" s="10">
        <f t="shared" si="129"/>
        <v>2015</v>
      </c>
      <c r="N4111" t="b">
        <v>0</v>
      </c>
      <c r="O4111">
        <v>0</v>
      </c>
      <c r="P4111" t="b">
        <v>0</v>
      </c>
      <c r="Q4111" t="s">
        <v>8269</v>
      </c>
      <c r="R4111">
        <f>ROUND(E4111/D4111*100,0)</f>
        <v>0</v>
      </c>
      <c r="S4111">
        <f>IFERROR(ROUND(E4111/O4111,2),0)</f>
        <v>0</v>
      </c>
      <c r="T4111" s="11" t="s">
        <v>8308</v>
      </c>
      <c r="U4111" t="s">
        <v>8309</v>
      </c>
    </row>
    <row r="4112" spans="1:21" ht="43.2" x14ac:dyDescent="0.3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5">
        <f t="shared" si="128"/>
        <v>42572.626747685179</v>
      </c>
      <c r="K4112">
        <v>1463929351</v>
      </c>
      <c r="L4112" s="15">
        <f>(((K4112/60)/60)/24)+DATE(1970,1,1)</f>
        <v>42512.626747685179</v>
      </c>
      <c r="M4112" s="10">
        <f t="shared" si="129"/>
        <v>2016</v>
      </c>
      <c r="N4112" t="b">
        <v>0</v>
      </c>
      <c r="O4112">
        <v>6</v>
      </c>
      <c r="P4112" t="b">
        <v>0</v>
      </c>
      <c r="Q4112" t="s">
        <v>8269</v>
      </c>
      <c r="R4112">
        <f>ROUND(E4112/D4112*100,0)</f>
        <v>29</v>
      </c>
      <c r="S4112">
        <f>IFERROR(ROUND(E4112/O4112,2),0)</f>
        <v>14.33</v>
      </c>
      <c r="T4112" s="11" t="s">
        <v>8308</v>
      </c>
      <c r="U4112" t="s">
        <v>8309</v>
      </c>
    </row>
    <row r="4113" spans="1:21" ht="43.2" x14ac:dyDescent="0.3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5">
        <f t="shared" si="128"/>
        <v>42059.135879629626</v>
      </c>
      <c r="K4113">
        <v>1422155740</v>
      </c>
      <c r="L4113" s="15">
        <f>(((K4113/60)/60)/24)+DATE(1970,1,1)</f>
        <v>42029.135879629626</v>
      </c>
      <c r="M4113" s="10">
        <f t="shared" si="129"/>
        <v>2015</v>
      </c>
      <c r="N4113" t="b">
        <v>0</v>
      </c>
      <c r="O4113">
        <v>6</v>
      </c>
      <c r="P4113" t="b">
        <v>0</v>
      </c>
      <c r="Q4113" t="s">
        <v>8269</v>
      </c>
      <c r="R4113">
        <f>ROUND(E4113/D4113*100,0)</f>
        <v>3</v>
      </c>
      <c r="S4113">
        <f>IFERROR(ROUND(E4113/O4113,2),0)</f>
        <v>15.67</v>
      </c>
      <c r="T4113" s="11" t="s">
        <v>8308</v>
      </c>
      <c r="U4113" t="s">
        <v>8309</v>
      </c>
    </row>
    <row r="4114" spans="1:21" ht="43.2" x14ac:dyDescent="0.3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5">
        <f t="shared" si="128"/>
        <v>42428</v>
      </c>
      <c r="K4114">
        <v>1454280186</v>
      </c>
      <c r="L4114" s="15">
        <f>(((K4114/60)/60)/24)+DATE(1970,1,1)</f>
        <v>42400.946597222224</v>
      </c>
      <c r="M4114" s="10">
        <f t="shared" si="129"/>
        <v>2016</v>
      </c>
      <c r="N4114" t="b">
        <v>0</v>
      </c>
      <c r="O4114">
        <v>1</v>
      </c>
      <c r="P4114" t="b">
        <v>0</v>
      </c>
      <c r="Q4114" t="s">
        <v>8269</v>
      </c>
      <c r="R4114">
        <f>ROUND(E4114/D4114*100,0)</f>
        <v>0</v>
      </c>
      <c r="S4114">
        <f>IFERROR(ROUND(E4114/O4114,2),0)</f>
        <v>1</v>
      </c>
      <c r="T4114" s="11" t="s">
        <v>8308</v>
      </c>
      <c r="U4114" t="s">
        <v>8309</v>
      </c>
    </row>
    <row r="4115" spans="1:21" ht="43.2" x14ac:dyDescent="0.3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5">
        <f t="shared" si="128"/>
        <v>42377.273611111115</v>
      </c>
      <c r="K4115">
        <v>1450619123</v>
      </c>
      <c r="L4115" s="15">
        <f>(((K4115/60)/60)/24)+DATE(1970,1,1)</f>
        <v>42358.573182870372</v>
      </c>
      <c r="M4115" s="10">
        <f t="shared" si="129"/>
        <v>2015</v>
      </c>
      <c r="N4115" t="b">
        <v>0</v>
      </c>
      <c r="O4115">
        <v>3</v>
      </c>
      <c r="P4115" t="b">
        <v>0</v>
      </c>
      <c r="Q4115" t="s">
        <v>8269</v>
      </c>
      <c r="R4115">
        <f>ROUND(E4115/D4115*100,0)</f>
        <v>0</v>
      </c>
      <c r="S4115">
        <f>IFERROR(ROUND(E4115/O4115,2),0)</f>
        <v>1</v>
      </c>
      <c r="T4115" s="11" t="s">
        <v>8308</v>
      </c>
      <c r="U4115" t="s">
        <v>8309</v>
      </c>
    </row>
  </sheetData>
  <conditionalFormatting sqref="F1:F1048576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R1:R1048576 S1 U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8AA2D-2ACC-491D-9244-592131860A5E}">
  <dimension ref="A2:E19"/>
  <sheetViews>
    <sheetView zoomScale="66"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6.44140625" bestFit="1" customWidth="1"/>
    <col min="3" max="3" width="5.88671875" bestFit="1" customWidth="1"/>
    <col min="4" max="4" width="8.44140625" bestFit="1" customWidth="1"/>
    <col min="5" max="5" width="10.88671875" bestFit="1" customWidth="1"/>
    <col min="6" max="6" width="10.77734375" bestFit="1" customWidth="1"/>
  </cols>
  <sheetData>
    <row r="2" spans="1:5" x14ac:dyDescent="0.3">
      <c r="A2" s="12" t="s">
        <v>8312</v>
      </c>
      <c r="B2" t="s">
        <v>8308</v>
      </c>
    </row>
    <row r="3" spans="1:5" x14ac:dyDescent="0.3">
      <c r="A3" s="12" t="s">
        <v>8401</v>
      </c>
      <c r="B3" t="s">
        <v>8378</v>
      </c>
    </row>
    <row r="5" spans="1:5" x14ac:dyDescent="0.3">
      <c r="A5" s="12" t="s">
        <v>8317</v>
      </c>
      <c r="B5" s="12" t="s">
        <v>8314</v>
      </c>
    </row>
    <row r="6" spans="1:5" x14ac:dyDescent="0.3">
      <c r="A6" s="12" t="s">
        <v>8316</v>
      </c>
      <c r="B6" t="s">
        <v>8218</v>
      </c>
      <c r="C6" t="s">
        <v>8220</v>
      </c>
      <c r="D6" t="s">
        <v>8219</v>
      </c>
      <c r="E6" t="s">
        <v>8315</v>
      </c>
    </row>
    <row r="7" spans="1:5" x14ac:dyDescent="0.3">
      <c r="A7" s="17" t="s">
        <v>8369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3">
      <c r="A8" s="17" t="s">
        <v>8375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3">
      <c r="A9" s="17" t="s">
        <v>8376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3">
      <c r="A10" s="17" t="s">
        <v>8377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3">
      <c r="A11" s="17" t="s">
        <v>8370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3">
      <c r="A12" s="17" t="s">
        <v>8371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3">
      <c r="A13" s="17" t="s">
        <v>8372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3">
      <c r="A14" s="17" t="s">
        <v>8366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3">
      <c r="A15" s="17" t="s">
        <v>8367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3">
      <c r="A16" s="17" t="s">
        <v>8373</v>
      </c>
      <c r="B16" s="10">
        <v>65</v>
      </c>
      <c r="C16" s="10">
        <v>50</v>
      </c>
      <c r="D16" s="10"/>
      <c r="E16" s="10">
        <v>115</v>
      </c>
    </row>
    <row r="17" spans="1:5" x14ac:dyDescent="0.3">
      <c r="A17" s="17" t="s">
        <v>8368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3">
      <c r="A18" s="17" t="s">
        <v>8374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3">
      <c r="A19" s="17" t="s">
        <v>8315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BD2B5-E760-4412-8601-B5592923DE6E}">
  <dimension ref="A1:H12"/>
  <sheetViews>
    <sheetView tabSelected="1" zoomScale="59" workbookViewId="0">
      <selection activeCell="N39" sqref="N39"/>
    </sheetView>
  </sheetViews>
  <sheetFormatPr defaultRowHeight="14.4" x14ac:dyDescent="0.3"/>
  <cols>
    <col min="1" max="1" width="17.88671875" customWidth="1"/>
    <col min="2" max="2" width="27.21875" customWidth="1"/>
    <col min="3" max="3" width="20.21875" customWidth="1"/>
    <col min="4" max="4" width="26.88671875" customWidth="1"/>
    <col min="5" max="5" width="14.109375" customWidth="1"/>
    <col min="6" max="6" width="22.21875" customWidth="1"/>
    <col min="7" max="7" width="19.21875" customWidth="1"/>
    <col min="8" max="8" width="18.109375" customWidth="1"/>
  </cols>
  <sheetData>
    <row r="1" spans="1:8" x14ac:dyDescent="0.3">
      <c r="A1" t="s">
        <v>8380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3">
      <c r="A2" t="s">
        <v>8409</v>
      </c>
      <c r="B2">
        <f>COUNTIFS(Kickstarter!F:F,"successful",Kickstarter!D:D,"&lt;1000",Kickstarter!U:U,"plays")</f>
        <v>141</v>
      </c>
      <c r="C2">
        <f>COUNTIFS(Kickstarter!F:F,"failed",Kickstarter!D:D,"&lt;1000",Kickstarter!U:U,"plays")</f>
        <v>45</v>
      </c>
      <c r="D2">
        <f>COUNTIFS(Kickstarter!F:F,"canceled",Kickstarter!D:D,"&lt;1000",Kickstarter!U:U,"plays")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">
      <c r="A3" t="s">
        <v>8410</v>
      </c>
      <c r="B3">
        <f>COUNTIFS(Kickstarter!F:F,"successful",Kickstarter!D:D,"&gt;=1000",Kickstarter!D:D,"&lt;=4999",Kickstarter!U:U,"plays")</f>
        <v>388</v>
      </c>
      <c r="C3">
        <f>COUNTIFS(Kickstarter!F:F,"failed",Kickstarter!D:D,"&gt;=1000",Kickstarter!D:D,"&lt;=4999",Kickstarter!U:U,"plays")</f>
        <v>146</v>
      </c>
      <c r="D3">
        <f>COUNTIFS(Kickstarter!F:F,"canceled",Kickstarter!D:D,"&gt;=1000",Kickstarter!D:D,"&lt;=4999",Kickstarter!U:U,"plays")</f>
        <v>0</v>
      </c>
      <c r="E3">
        <f t="shared" ref="E3:E12" si="0">SUM(B3:D3)</f>
        <v>534</v>
      </c>
      <c r="F3" s="21">
        <f t="shared" ref="F3:F12" si="1">B3/E3</f>
        <v>0.72659176029962547</v>
      </c>
      <c r="G3" s="21">
        <f t="shared" ref="G3:G12" si="2">C3/E3</f>
        <v>0.27340823970037453</v>
      </c>
      <c r="H3" s="21">
        <f t="shared" ref="H3:H12" si="3">D3/E3</f>
        <v>0</v>
      </c>
    </row>
    <row r="4" spans="1:8" x14ac:dyDescent="0.3">
      <c r="A4" t="s">
        <v>8411</v>
      </c>
      <c r="B4">
        <f>COUNTIFS(Kickstarter!F:F,"successful",Kickstarter!D:D,"&gt;=5000",Kickstarter!D:D,"&lt;=14999",Kickstarter!U:U,"plays")</f>
        <v>132</v>
      </c>
      <c r="C4">
        <f>COUNTIFS(Kickstarter!F:F,"failed",Kickstarter!D:D,"&gt;=5000",Kickstarter!D:D,"&lt;=14999",Kickstarter!U:U,"plays")</f>
        <v>109</v>
      </c>
      <c r="D4">
        <f>COUNTIFS(Kickstarter!F:F,"canceled",Kickstarter!D:D,"&gt;=5000",Kickstarter!D:D,"&lt;=14999",Kickstarter!U:U,"plays")</f>
        <v>0</v>
      </c>
      <c r="E4">
        <f t="shared" si="0"/>
        <v>241</v>
      </c>
      <c r="F4" s="21">
        <f t="shared" si="1"/>
        <v>0.5477178423236515</v>
      </c>
      <c r="G4" s="21">
        <f t="shared" si="2"/>
        <v>0.45228215767634855</v>
      </c>
      <c r="H4" s="21">
        <f t="shared" si="3"/>
        <v>0</v>
      </c>
    </row>
    <row r="5" spans="1:8" x14ac:dyDescent="0.3">
      <c r="A5" t="s">
        <v>8412</v>
      </c>
      <c r="B5">
        <f>COUNTIFS(Kickstarter!F:F,"successful",Kickstarter!D:D,"&gt;=15000",Kickstarter!D:D,"&lt;=19999",Kickstarter!U:U,"plays")</f>
        <v>12</v>
      </c>
      <c r="C5">
        <f>COUNTIFS(Kickstarter!F:F,"failed",Kickstarter!D:D,"&gt;=15000",Kickstarter!D:D,"&lt;=19999",Kickstarter!U:U,"plays")</f>
        <v>12</v>
      </c>
      <c r="D5">
        <f>COUNTIFS(Kickstarter!F:F,"canceled",Kickstarter!D:D,"&gt;=15000",Kickstarter!D:D,"&lt;=19999",Kickstarter!U:U,"plays")</f>
        <v>0</v>
      </c>
      <c r="E5">
        <f t="shared" si="0"/>
        <v>24</v>
      </c>
      <c r="F5" s="21">
        <f t="shared" si="1"/>
        <v>0.5</v>
      </c>
      <c r="G5" s="21">
        <f t="shared" si="2"/>
        <v>0.5</v>
      </c>
      <c r="H5" s="21">
        <f t="shared" si="3"/>
        <v>0</v>
      </c>
    </row>
    <row r="6" spans="1:8" x14ac:dyDescent="0.3">
      <c r="A6" t="s">
        <v>8413</v>
      </c>
      <c r="B6">
        <f>COUNTIFS(Kickstarter!F:F,"successful",Kickstarter!D:D,"&gt;=20000",Kickstarter!D:D,"&lt;=24999",Kickstarter!U:U,"plays")</f>
        <v>9</v>
      </c>
      <c r="C6">
        <f>COUNTIFS(Kickstarter!F:F,"failed",Kickstarter!D:D,"&gt;=20000",Kickstarter!D:D,"&lt;=24999",Kickstarter!U:U,"plays")</f>
        <v>11</v>
      </c>
      <c r="D6">
        <f>COUNTIFS(Kickstarter!F:F,"canceled",Kickstarter!D:D,"&gt;=20000",Kickstarter!D:D,"&lt;=24999",Kickstarter!U:U,"plays")</f>
        <v>0</v>
      </c>
      <c r="E6">
        <f t="shared" si="0"/>
        <v>20</v>
      </c>
      <c r="F6" s="21">
        <f t="shared" si="1"/>
        <v>0.45</v>
      </c>
      <c r="G6" s="21">
        <f t="shared" si="2"/>
        <v>0.55000000000000004</v>
      </c>
      <c r="H6" s="21">
        <f t="shared" si="3"/>
        <v>0</v>
      </c>
    </row>
    <row r="7" spans="1:8" x14ac:dyDescent="0.3">
      <c r="A7" t="s">
        <v>8414</v>
      </c>
      <c r="B7">
        <f>COUNTIFS(Kickstarter!F:F,"successful",Kickstarter!D:D,"&gt;=25000",Kickstarter!D:D,"&lt;=29999",Kickstarter!U:U,"plays")</f>
        <v>1</v>
      </c>
      <c r="C7">
        <f>COUNTIFS(Kickstarter!F:F,"failed",Kickstarter!D:D,"&gt;=25000",Kickstarter!D:D,"&lt;=29999",Kickstarter!U:U,"plays")</f>
        <v>4</v>
      </c>
      <c r="D7">
        <f>COUNTIFS(Kickstarter!F:F,"canceled",Kickstarter!D:D,"&gt;=25000",Kickstarter!D:D,"&lt;=29999",Kickstarter!U:U,"plays")</f>
        <v>0</v>
      </c>
      <c r="E7">
        <f t="shared" si="0"/>
        <v>5</v>
      </c>
      <c r="F7" s="21">
        <f t="shared" si="1"/>
        <v>0.2</v>
      </c>
      <c r="G7" s="21">
        <f t="shared" si="2"/>
        <v>0.8</v>
      </c>
      <c r="H7" s="21">
        <f t="shared" si="3"/>
        <v>0</v>
      </c>
    </row>
    <row r="8" spans="1:8" x14ac:dyDescent="0.3">
      <c r="A8" t="s">
        <v>8415</v>
      </c>
      <c r="B8">
        <f>COUNTIFS(Kickstarter!F:F,"successful",Kickstarter!D:D,"&gt;=30000",Kickstarter!D:D,"&lt;=34999",Kickstarter!U:U,"plays")</f>
        <v>3</v>
      </c>
      <c r="C8">
        <f>COUNTIFS(Kickstarter!F:F,"failed",Kickstarter!D:D,"&gt;=30000",Kickstarter!D:D,"&lt;=34999",Kickstarter!U:U,"plays")</f>
        <v>8</v>
      </c>
      <c r="D8">
        <f>COUNTIFS(Kickstarter!F:F,"canceled",Kickstarter!D:D,"&gt;=30000",Kickstarter!D:D,"&lt;=34999",Kickstarter!U:U,"plays")</f>
        <v>0</v>
      </c>
      <c r="E8">
        <f t="shared" si="0"/>
        <v>11</v>
      </c>
      <c r="F8" s="21">
        <f t="shared" si="1"/>
        <v>0.27272727272727271</v>
      </c>
      <c r="G8" s="21">
        <f t="shared" si="2"/>
        <v>0.72727272727272729</v>
      </c>
      <c r="H8" s="21">
        <f t="shared" si="3"/>
        <v>0</v>
      </c>
    </row>
    <row r="9" spans="1:8" x14ac:dyDescent="0.3">
      <c r="A9" t="s">
        <v>8416</v>
      </c>
      <c r="B9">
        <f>COUNTIFS(Kickstarter!F:F,"successful",Kickstarter!D:D,"&gt;=35000",Kickstarter!D:D,"&lt;=39999",Kickstarter!U:U,"plays")</f>
        <v>4</v>
      </c>
      <c r="C9">
        <f>COUNTIFS(Kickstarter!F:F,"failed",Kickstarter!D:D,"&gt;=35000",Kickstarter!D:D,"&lt;=39999",Kickstarter!U:U,"plays")</f>
        <v>2</v>
      </c>
      <c r="D9">
        <f>COUNTIFS(Kickstarter!F:F,"canceled",Kickstarter!D:D,"&gt;=35000",Kickstarter!D:D,"&lt;=39999",Kickstarter!U:U,"plays")</f>
        <v>0</v>
      </c>
      <c r="E9">
        <f t="shared" si="0"/>
        <v>6</v>
      </c>
      <c r="F9" s="21">
        <f t="shared" si="1"/>
        <v>0.66666666666666663</v>
      </c>
      <c r="G9" s="21">
        <f t="shared" si="2"/>
        <v>0.33333333333333331</v>
      </c>
      <c r="H9" s="21">
        <f t="shared" si="3"/>
        <v>0</v>
      </c>
    </row>
    <row r="10" spans="1:8" x14ac:dyDescent="0.3">
      <c r="A10" t="s">
        <v>8417</v>
      </c>
      <c r="B10">
        <f>COUNTIFS(Kickstarter!F:F,"successful",Kickstarter!D:D,"&gt;=40000",Kickstarter!D:D,"&lt;=44999",Kickstarter!U:U,"plays")</f>
        <v>2</v>
      </c>
      <c r="C10">
        <f>COUNTIFS(Kickstarter!F:F,"failed",Kickstarter!D:D,"&gt;=40000",Kickstarter!D:D,"&lt;=44999",Kickstarter!U:U,"plays")</f>
        <v>1</v>
      </c>
      <c r="D10">
        <f>COUNTIFS(Kickstarter!F:F,"canceled",Kickstarter!D:D,"&gt;=40000",Kickstarter!D:D,"&lt;=44999",Kickstarter!U:U,"plays")</f>
        <v>0</v>
      </c>
      <c r="E10">
        <f t="shared" si="0"/>
        <v>3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8418</v>
      </c>
      <c r="B11">
        <f>COUNTIFS(Kickstarter!F:F,"successful",Kickstarter!D:D,"&gt;=45000",Kickstarter!D:D,"&lt;=49999",Kickstarter!U:U,"plays")</f>
        <v>0</v>
      </c>
      <c r="C11">
        <f>COUNTIFS(Kickstarter!F:F,"failed",Kickstarter!D:D,"&gt;=45000",Kickstarter!D:D,"&lt;=49999",Kickstarter!U:U,"plays")</f>
        <v>1</v>
      </c>
      <c r="D11">
        <f>COUNTIFS(Kickstarter!F:F,"canceled",Kickstarter!D:D,"&gt;=40000",Kickstarter!D:D,"&lt;=44999",Kickstarter!U:U,"plays")</f>
        <v>0</v>
      </c>
      <c r="E11">
        <f t="shared" si="0"/>
        <v>1</v>
      </c>
      <c r="F11" s="21">
        <f t="shared" si="1"/>
        <v>0</v>
      </c>
      <c r="G11" s="21">
        <f t="shared" si="2"/>
        <v>1</v>
      </c>
      <c r="H11" s="21">
        <f t="shared" si="3"/>
        <v>0</v>
      </c>
    </row>
    <row r="12" spans="1:8" x14ac:dyDescent="0.3">
      <c r="A12" t="s">
        <v>8419</v>
      </c>
      <c r="B12">
        <f>COUNTIFS(Kickstarter!F:F,"successful",Kickstarter!D:D,"&gt;=50000",Kickstarter!U:U,"plays")</f>
        <v>2</v>
      </c>
      <c r="C12">
        <f>COUNTIFS(Kickstarter!F:F,"failed",Kickstarter!D:D,"&gt;=50000",Kickstarter!U:U,"plays")</f>
        <v>14</v>
      </c>
      <c r="D12">
        <f>COUNTIFS(Kickstarter!F:F,"canceled",Kickstarter!D:D,"&gt;=40000",Kickstarter!D:D,"&lt;=44999",Kickstarter!U:U,"plays")</f>
        <v>0</v>
      </c>
      <c r="E12">
        <f t="shared" si="0"/>
        <v>16</v>
      </c>
      <c r="F12" s="21">
        <f t="shared" si="1"/>
        <v>0.125</v>
      </c>
      <c r="G12" s="21">
        <f t="shared" si="2"/>
        <v>0.875</v>
      </c>
      <c r="H12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E09A5-C81C-4DC6-ADB8-BE57BE8C50FF}">
  <dimension ref="A1:C46"/>
  <sheetViews>
    <sheetView workbookViewId="0">
      <selection activeCell="B18" sqref="B18"/>
    </sheetView>
  </sheetViews>
  <sheetFormatPr defaultRowHeight="14.4" x14ac:dyDescent="0.3"/>
  <cols>
    <col min="1" max="1" width="25.77734375" customWidth="1"/>
    <col min="2" max="2" width="10.109375" bestFit="1" customWidth="1"/>
    <col min="3" max="3" width="11.109375" bestFit="1" customWidth="1"/>
  </cols>
  <sheetData>
    <row r="1" spans="1:3" x14ac:dyDescent="0.3">
      <c r="A1" s="20" t="s">
        <v>8398</v>
      </c>
      <c r="B1" s="20"/>
      <c r="C1" s="20"/>
    </row>
    <row r="2" spans="1:3" x14ac:dyDescent="0.3">
      <c r="B2" t="s">
        <v>8383</v>
      </c>
      <c r="C2" t="s">
        <v>8384</v>
      </c>
    </row>
    <row r="3" spans="1:3" x14ac:dyDescent="0.3">
      <c r="A3" t="s">
        <v>8385</v>
      </c>
      <c r="B3" s="6">
        <f>AVERAGE('Successful U.S. Kickstarters'!D:D)</f>
        <v>5048.8786407766993</v>
      </c>
      <c r="C3" s="6">
        <f>AVERAGE('Failed U.S. Kickstarters'!D:D)</f>
        <v>10554.212</v>
      </c>
    </row>
    <row r="4" spans="1:3" x14ac:dyDescent="0.3">
      <c r="A4" t="s">
        <v>8386</v>
      </c>
      <c r="B4" s="6">
        <f>MEDIAN('Successful U.S. Kickstarters'!D:D)</f>
        <v>3000</v>
      </c>
      <c r="C4" s="6">
        <f>MEDIAN('Failed U.S. Kickstarters'!D:D)</f>
        <v>5000</v>
      </c>
    </row>
    <row r="5" spans="1:3" x14ac:dyDescent="0.3">
      <c r="A5" t="s">
        <v>8389</v>
      </c>
      <c r="B5" s="6">
        <f>_xlfn.STDEV.P('Successful U.S. Kickstarters'!D:D)</f>
        <v>7748.7537726373303</v>
      </c>
      <c r="C5" s="6">
        <f>_xlfn.STDEV.P('Failed U.S. Kickstarters'!D:D)</f>
        <v>21967.731061515115</v>
      </c>
    </row>
    <row r="6" spans="1:3" x14ac:dyDescent="0.3">
      <c r="A6" t="s">
        <v>8390</v>
      </c>
      <c r="B6" s="6">
        <f>_xlfn.QUARTILE.EXC('Successful U.S. Kickstarters'!D:D, 3)</f>
        <v>5000</v>
      </c>
      <c r="C6" s="6">
        <f>_xlfn.QUARTILE.EXC('Failed U.S. Kickstarters'!D:D, 3)</f>
        <v>10000</v>
      </c>
    </row>
    <row r="7" spans="1:3" x14ac:dyDescent="0.3">
      <c r="A7" t="s">
        <v>8391</v>
      </c>
      <c r="B7" s="6">
        <f>_xlfn.QUARTILE.EXC('Successful U.S. Kickstarters'!D:D, 1)</f>
        <v>1500</v>
      </c>
      <c r="C7" s="6">
        <f>_xlfn.QUARTILE.EXC('Failed U.S. Kickstarters'!D:D, 1)</f>
        <v>2000</v>
      </c>
    </row>
    <row r="8" spans="1:3" x14ac:dyDescent="0.3">
      <c r="A8" t="s">
        <v>8392</v>
      </c>
      <c r="B8" s="6">
        <f>B6-B7</f>
        <v>3500</v>
      </c>
      <c r="C8" s="6">
        <f>C6-C7</f>
        <v>8000</v>
      </c>
    </row>
    <row r="10" spans="1:3" x14ac:dyDescent="0.3">
      <c r="A10" t="s">
        <v>8387</v>
      </c>
      <c r="B10" s="6">
        <f>AVERAGE('Successful U.S. Kickstarters'!E:E)</f>
        <v>5601.5458009708727</v>
      </c>
      <c r="C10" s="6">
        <f>AVERAGE('Failed U.S. Kickstarters'!E:E)</f>
        <v>558.65484000000004</v>
      </c>
    </row>
    <row r="11" spans="1:3" x14ac:dyDescent="0.3">
      <c r="A11" t="s">
        <v>8388</v>
      </c>
      <c r="B11" s="6">
        <f>MEDIAN('Successful U.S. Kickstarters'!E:E)</f>
        <v>3167.5</v>
      </c>
      <c r="C11" s="6">
        <f>MEDIAN('Failed U.S. Kickstarters'!E:E)</f>
        <v>103</v>
      </c>
    </row>
    <row r="12" spans="1:3" x14ac:dyDescent="0.3">
      <c r="A12" t="s">
        <v>8393</v>
      </c>
      <c r="B12" s="6">
        <f>_xlfn.STDEV.P('Successful U.S. Kickstarters'!E:E)</f>
        <v>8334.5731699164608</v>
      </c>
      <c r="C12" s="6">
        <f>_xlfn.STDEV.P('Failed U.S. Kickstarters'!E:E)</f>
        <v>1330.5230280400915</v>
      </c>
    </row>
    <row r="13" spans="1:3" x14ac:dyDescent="0.3">
      <c r="A13" t="s">
        <v>8394</v>
      </c>
      <c r="B13" s="6">
        <f>_xlfn.QUARTILE.EXC('Successful U.S. Kickstarters'!E:E, 3)</f>
        <v>5699</v>
      </c>
      <c r="C13" s="6">
        <f>_xlfn.QUARTILE.EXC('Failed U.S. Kickstarters'!E:E, 3)</f>
        <v>501</v>
      </c>
    </row>
    <row r="14" spans="1:3" x14ac:dyDescent="0.3">
      <c r="A14" t="s">
        <v>8395</v>
      </c>
      <c r="B14" s="6">
        <f>_xlfn.QUARTILE.EXC('Successful U.S. Kickstarters'!E:E, 1)</f>
        <v>1716.5074999999999</v>
      </c>
      <c r="C14" s="6">
        <f>_xlfn.QUARTILE.EXC('Failed U.S. Kickstarters'!E:E, 1)</f>
        <v>9.25</v>
      </c>
    </row>
    <row r="15" spans="1:3" x14ac:dyDescent="0.3">
      <c r="A15" t="s">
        <v>8396</v>
      </c>
      <c r="B15" s="6">
        <f>B13-B14</f>
        <v>3982.4925000000003</v>
      </c>
      <c r="C15" s="6">
        <f>C13-C14</f>
        <v>491.75</v>
      </c>
    </row>
    <row r="17" spans="1:3" x14ac:dyDescent="0.3">
      <c r="A17" s="20" t="s">
        <v>8397</v>
      </c>
      <c r="B17" s="20"/>
      <c r="C17" s="20"/>
    </row>
    <row r="18" spans="1:3" x14ac:dyDescent="0.3">
      <c r="B18" t="s">
        <v>8383</v>
      </c>
      <c r="C18" t="s">
        <v>8384</v>
      </c>
    </row>
    <row r="19" spans="1:3" x14ac:dyDescent="0.3">
      <c r="A19" t="s">
        <v>8385</v>
      </c>
      <c r="B19" s="6">
        <f>AVERAGE('Successful G.B. Kickstarters'!D:D)</f>
        <v>2140.7352941176468</v>
      </c>
      <c r="C19" s="6">
        <f>AVERAGE('Failed G.B. Kickstarters'!D:D)</f>
        <v>4505.7857142857147</v>
      </c>
    </row>
    <row r="20" spans="1:3" x14ac:dyDescent="0.3">
      <c r="A20" t="s">
        <v>8386</v>
      </c>
      <c r="B20" s="6">
        <f>MEDIAN('Successful G.B. Kickstarters'!D:D)</f>
        <v>1675</v>
      </c>
      <c r="C20" s="6">
        <f>MEDIAN('Failed G.B. Kickstarters'!D:D)</f>
        <v>2000</v>
      </c>
    </row>
    <row r="21" spans="1:3" x14ac:dyDescent="0.3">
      <c r="A21" t="s">
        <v>8389</v>
      </c>
      <c r="B21" s="6">
        <f>_xlfn.STDEV.P('Successful G.B. Kickstarters'!D:D)</f>
        <v>2128.7903519848792</v>
      </c>
      <c r="C21" s="6">
        <f>_xlfn.STDEV.P('Failed G.B. Kickstarters'!D:D)</f>
        <v>8688.0033722909411</v>
      </c>
    </row>
    <row r="22" spans="1:3" x14ac:dyDescent="0.3">
      <c r="A22" t="s">
        <v>8390</v>
      </c>
      <c r="B22" s="6">
        <f>_xlfn.QUARTILE.EXC('Successful G.B. Kickstarters'!D:D, 3)</f>
        <v>3000</v>
      </c>
      <c r="C22" s="6">
        <f>_xlfn.QUARTILE.EXC('Failed G.B. Kickstarters'!D:D, 3)</f>
        <v>3500</v>
      </c>
    </row>
    <row r="23" spans="1:3" x14ac:dyDescent="0.3">
      <c r="A23" t="s">
        <v>8391</v>
      </c>
      <c r="B23" s="6">
        <f>_xlfn.QUARTILE.EXC('Successful G.B. Kickstarters'!D:D, 1)</f>
        <v>600</v>
      </c>
      <c r="C23" s="6">
        <f>_xlfn.QUARTILE.EXC('Failed G.B. Kickstarters'!D:D, 1)</f>
        <v>1000</v>
      </c>
    </row>
    <row r="24" spans="1:3" x14ac:dyDescent="0.3">
      <c r="A24" t="s">
        <v>8392</v>
      </c>
      <c r="B24" s="6">
        <f>B22-B23</f>
        <v>2400</v>
      </c>
      <c r="C24" s="6">
        <f>C22-C23</f>
        <v>2500</v>
      </c>
    </row>
    <row r="25" spans="1:3" x14ac:dyDescent="0.3">
      <c r="B25" s="6"/>
      <c r="C25" s="6"/>
    </row>
    <row r="26" spans="1:3" x14ac:dyDescent="0.3">
      <c r="A26" t="s">
        <v>8387</v>
      </c>
      <c r="B26" s="6">
        <f>AVERAGE('Successful G.B. Kickstarters'!E:E)</f>
        <v>2364.7213025210085</v>
      </c>
      <c r="C26" s="6">
        <f>AVERAGE('Failed G.B. Kickstarters'!E:E)</f>
        <v>405.31414285714283</v>
      </c>
    </row>
    <row r="27" spans="1:3" x14ac:dyDescent="0.3">
      <c r="A27" t="s">
        <v>8388</v>
      </c>
      <c r="B27" s="6">
        <f>MEDIAN('Successful G.B. Kickstarters'!E:E)</f>
        <v>2000</v>
      </c>
      <c r="C27" s="6">
        <f>MEDIAN('Failed G.B. Kickstarters'!E:E)</f>
        <v>102.5</v>
      </c>
    </row>
    <row r="28" spans="1:3" x14ac:dyDescent="0.3">
      <c r="A28" t="s">
        <v>8393</v>
      </c>
      <c r="B28" s="6">
        <f>_xlfn.STDEV.P('Successful G.B. Kickstarters'!E:E)</f>
        <v>2208.1368565541115</v>
      </c>
      <c r="C28" s="6">
        <f>_xlfn.STDEV.P('Failed G.B. Kickstarters'!E:E)</f>
        <v>849.12355109841326</v>
      </c>
    </row>
    <row r="29" spans="1:3" x14ac:dyDescent="0.3">
      <c r="A29" t="s">
        <v>8394</v>
      </c>
      <c r="B29" s="6">
        <f>_xlfn.QUARTILE.EXC('Successful G.B. Kickstarters'!E:E, 3)</f>
        <v>3086.7775000000001</v>
      </c>
      <c r="C29" s="6">
        <f>_xlfn.QUARTILE.EXC('Failed G.B. Kickstarters'!E:E, 3)</f>
        <v>501.5</v>
      </c>
    </row>
    <row r="30" spans="1:3" x14ac:dyDescent="0.3">
      <c r="A30" t="s">
        <v>8395</v>
      </c>
      <c r="B30" s="19">
        <f>_xlfn.QUARTILE.EXC('Successful G.B. Kickstarters'!E:E, 1)</f>
        <v>807.5</v>
      </c>
      <c r="C30" s="19">
        <f>_xlfn.QUARTILE.EXC('Failed G.B. Kickstarters'!E:E, 1)</f>
        <v>19.75</v>
      </c>
    </row>
    <row r="31" spans="1:3" x14ac:dyDescent="0.3">
      <c r="A31" t="s">
        <v>8396</v>
      </c>
      <c r="B31" s="19">
        <f>B29-B30</f>
        <v>2279.2775000000001</v>
      </c>
      <c r="C31" s="19">
        <f>C29-C30</f>
        <v>481.75</v>
      </c>
    </row>
    <row r="32" spans="1:3" x14ac:dyDescent="0.3">
      <c r="B32" s="18"/>
      <c r="C32" s="18"/>
    </row>
    <row r="33" spans="1:3" x14ac:dyDescent="0.3">
      <c r="A33" s="20" t="s">
        <v>8399</v>
      </c>
      <c r="B33" s="20"/>
      <c r="C33" s="20"/>
    </row>
    <row r="34" spans="1:3" x14ac:dyDescent="0.3">
      <c r="A34" t="s">
        <v>8385</v>
      </c>
      <c r="B34" s="6">
        <f>AVERAGE('Successful CA Kickstarters'!D:D)</f>
        <v>2780.681818181818</v>
      </c>
      <c r="C34" s="6">
        <f>AVERAGE('Failed CA Kickstarters'!D:D)</f>
        <v>8714.125</v>
      </c>
    </row>
    <row r="35" spans="1:3" x14ac:dyDescent="0.3">
      <c r="A35" t="s">
        <v>8386</v>
      </c>
      <c r="B35" s="6">
        <f>MEDIAN('Successful CA Kickstarters'!D:D)</f>
        <v>1825</v>
      </c>
      <c r="C35" s="6">
        <f>MEDIAN('Failed CA Kickstarters'!D:D)</f>
        <v>9750</v>
      </c>
    </row>
    <row r="36" spans="1:3" x14ac:dyDescent="0.3">
      <c r="A36" t="s">
        <v>8389</v>
      </c>
      <c r="B36" s="6">
        <f>_xlfn.STDEV.P('Successful CA Kickstarters'!D:D)</f>
        <v>2503.0655275329823</v>
      </c>
      <c r="C36" s="6">
        <f>_xlfn.STDEV.P('Failed CA Kickstarters'!D:D)</f>
        <v>7245.0394484347016</v>
      </c>
    </row>
    <row r="37" spans="1:3" x14ac:dyDescent="0.3">
      <c r="A37" t="s">
        <v>8390</v>
      </c>
      <c r="B37" s="6">
        <f>_xlfn.QUARTILE.EXC('Successful CA Kickstarters'!D:D, 3)</f>
        <v>4625</v>
      </c>
      <c r="C37" s="6">
        <f>_xlfn.QUARTILE.EXC('Failed CA Kickstarters'!D:D, 3)</f>
        <v>10000</v>
      </c>
    </row>
    <row r="38" spans="1:3" x14ac:dyDescent="0.3">
      <c r="A38" t="s">
        <v>8391</v>
      </c>
      <c r="B38" s="6">
        <f>_xlfn.QUARTILE.EXC('Successful CA Kickstarters'!D:D, 1)</f>
        <v>962.5</v>
      </c>
      <c r="C38" s="6">
        <f>_xlfn.QUARTILE.EXC('Failed CA Kickstarters'!D:D, 1)</f>
        <v>2434.75</v>
      </c>
    </row>
    <row r="39" spans="1:3" x14ac:dyDescent="0.3">
      <c r="A39" t="s">
        <v>8392</v>
      </c>
      <c r="B39" s="6">
        <f>B37-B38</f>
        <v>3662.5</v>
      </c>
      <c r="C39" s="6">
        <f>C37-C38</f>
        <v>7565.25</v>
      </c>
    </row>
    <row r="40" spans="1:3" x14ac:dyDescent="0.3">
      <c r="B40" s="6"/>
      <c r="C40" s="6"/>
    </row>
    <row r="41" spans="1:3" x14ac:dyDescent="0.3">
      <c r="A41" t="s">
        <v>8387</v>
      </c>
      <c r="B41" s="6">
        <f>AVERAGE('Successful CA Kickstarters'!E:E)</f>
        <v>3167.2272727272725</v>
      </c>
      <c r="C41" s="6">
        <f>AVERAGE('Failed CA Kickstarters'!D:D)</f>
        <v>8714.125</v>
      </c>
    </row>
    <row r="42" spans="1:3" x14ac:dyDescent="0.3">
      <c r="A42" t="s">
        <v>8388</v>
      </c>
      <c r="B42" s="6">
        <f>MEDIAN('Successful CA Kickstarters'!E:E)</f>
        <v>1940.5</v>
      </c>
      <c r="C42" s="6">
        <f>MEDIAN('Failed CA Kickstarters'!E:E)</f>
        <v>125</v>
      </c>
    </row>
    <row r="43" spans="1:3" x14ac:dyDescent="0.3">
      <c r="A43" t="s">
        <v>8393</v>
      </c>
      <c r="B43" s="6">
        <f>_xlfn.STDEV.P('Successful CA Kickstarters'!E:E)</f>
        <v>2642.2238039509994</v>
      </c>
      <c r="C43" s="6">
        <f>_xlfn.STDEV.P('Failed CA Kickstarters'!E:E)</f>
        <v>270.61827358846261</v>
      </c>
    </row>
    <row r="44" spans="1:3" x14ac:dyDescent="0.3">
      <c r="A44" t="s">
        <v>8394</v>
      </c>
      <c r="B44" s="6">
        <f>_xlfn.QUARTILE.EXC('Successful CA Kickstarters'!E:E, 3)</f>
        <v>5279.25</v>
      </c>
      <c r="C44" s="6">
        <f>_xlfn.QUARTILE.EXC('Failed CA Kickstarters'!E:E, 3)</f>
        <v>558.75</v>
      </c>
    </row>
    <row r="45" spans="1:3" x14ac:dyDescent="0.3">
      <c r="A45" t="s">
        <v>8395</v>
      </c>
      <c r="B45" s="6">
        <f>_xlfn.QUARTILE.EXC('Successful CA Kickstarters'!E:E, 1)</f>
        <v>1209.75</v>
      </c>
      <c r="C45" s="6">
        <f>_xlfn.QUARTILE.EXC('Failed CA Kickstarters'!E:E, 1)</f>
        <v>0</v>
      </c>
    </row>
    <row r="46" spans="1:3" x14ac:dyDescent="0.3">
      <c r="A46" t="s">
        <v>8396</v>
      </c>
      <c r="B46" s="6">
        <f>B44-B45</f>
        <v>4069.5</v>
      </c>
      <c r="C46" s="6">
        <f>C44-C45</f>
        <v>558.75</v>
      </c>
    </row>
  </sheetData>
  <mergeCells count="3">
    <mergeCell ref="A1:C1"/>
    <mergeCell ref="A17:C17"/>
    <mergeCell ref="A33:C3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E0CB-091E-4CC9-A14B-EC3983D8D226}">
  <dimension ref="A1:F42"/>
  <sheetViews>
    <sheetView topLeftCell="B1" zoomScale="70" zoomScaleNormal="46" workbookViewId="0">
      <selection activeCell="I20" sqref="I20"/>
    </sheetView>
  </sheetViews>
  <sheetFormatPr defaultRowHeight="14.4" x14ac:dyDescent="0.3"/>
  <cols>
    <col min="1" max="1" width="17.77734375" bestFit="1" customWidth="1"/>
    <col min="2" max="2" width="16.77734375" bestFit="1" customWidth="1"/>
    <col min="3" max="3" width="5.77734375" bestFit="1" customWidth="1"/>
    <col min="4" max="4" width="4.109375" bestFit="1" customWidth="1"/>
    <col min="5" max="5" width="9.44140625" bestFit="1" customWidth="1"/>
    <col min="6" max="6" width="11.109375" bestFit="1" customWidth="1"/>
  </cols>
  <sheetData>
    <row r="1" spans="1:6" x14ac:dyDescent="0.3">
      <c r="A1" s="12" t="s">
        <v>8222</v>
      </c>
      <c r="B1" t="s">
        <v>8224</v>
      </c>
    </row>
    <row r="3" spans="1:6" x14ac:dyDescent="0.3">
      <c r="A3" s="12" t="s">
        <v>8317</v>
      </c>
      <c r="B3" s="12" t="s">
        <v>8314</v>
      </c>
    </row>
    <row r="4" spans="1:6" x14ac:dyDescent="0.3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3" t="s">
        <v>8324</v>
      </c>
      <c r="B5" s="10"/>
      <c r="C5" s="10">
        <v>14</v>
      </c>
      <c r="D5" s="10"/>
      <c r="E5" s="10"/>
      <c r="F5" s="10">
        <v>14</v>
      </c>
    </row>
    <row r="6" spans="1:6" x14ac:dyDescent="0.3">
      <c r="A6" s="13" t="s">
        <v>8350</v>
      </c>
      <c r="B6" s="10">
        <v>3</v>
      </c>
      <c r="C6" s="10"/>
      <c r="D6" s="10"/>
      <c r="E6" s="10"/>
      <c r="F6" s="10">
        <v>3</v>
      </c>
    </row>
    <row r="7" spans="1:6" x14ac:dyDescent="0.3">
      <c r="A7" s="13" t="s">
        <v>8363</v>
      </c>
      <c r="B7" s="10"/>
      <c r="C7" s="10">
        <v>2</v>
      </c>
      <c r="D7" s="10"/>
      <c r="E7" s="10"/>
      <c r="F7" s="10">
        <v>2</v>
      </c>
    </row>
    <row r="8" spans="1:6" x14ac:dyDescent="0.3">
      <c r="A8" s="13" t="s">
        <v>8360</v>
      </c>
      <c r="B8" s="10"/>
      <c r="C8" s="10"/>
      <c r="D8" s="10"/>
      <c r="E8" s="10">
        <v>5</v>
      </c>
      <c r="F8" s="10">
        <v>5</v>
      </c>
    </row>
    <row r="9" spans="1:6" x14ac:dyDescent="0.3">
      <c r="A9" s="13" t="s">
        <v>8323</v>
      </c>
      <c r="B9" s="10"/>
      <c r="C9" s="10"/>
      <c r="D9" s="10"/>
      <c r="E9" s="10">
        <v>8</v>
      </c>
      <c r="F9" s="10">
        <v>8</v>
      </c>
    </row>
    <row r="10" spans="1:6" x14ac:dyDescent="0.3">
      <c r="A10" s="13" t="s">
        <v>8322</v>
      </c>
      <c r="B10" s="10"/>
      <c r="C10" s="10">
        <v>16</v>
      </c>
      <c r="D10" s="10"/>
      <c r="E10" s="10"/>
      <c r="F10" s="10">
        <v>16</v>
      </c>
    </row>
    <row r="11" spans="1:6" x14ac:dyDescent="0.3">
      <c r="A11" s="13" t="s">
        <v>8336</v>
      </c>
      <c r="B11" s="10"/>
      <c r="C11" s="10"/>
      <c r="D11" s="10"/>
      <c r="E11" s="10">
        <v>6</v>
      </c>
      <c r="F11" s="10">
        <v>6</v>
      </c>
    </row>
    <row r="12" spans="1:6" x14ac:dyDescent="0.3">
      <c r="A12" s="13" t="s">
        <v>8353</v>
      </c>
      <c r="B12" s="10"/>
      <c r="C12" s="10">
        <v>1</v>
      </c>
      <c r="D12" s="10">
        <v>1</v>
      </c>
      <c r="E12" s="10"/>
      <c r="F12" s="10">
        <v>2</v>
      </c>
    </row>
    <row r="13" spans="1:6" x14ac:dyDescent="0.3">
      <c r="A13" s="13" t="s">
        <v>8330</v>
      </c>
      <c r="B13" s="10"/>
      <c r="C13" s="10">
        <v>2</v>
      </c>
      <c r="D13" s="10"/>
      <c r="E13" s="10"/>
      <c r="F13" s="10">
        <v>2</v>
      </c>
    </row>
    <row r="14" spans="1:6" x14ac:dyDescent="0.3">
      <c r="A14" s="13" t="s">
        <v>8343</v>
      </c>
      <c r="B14" s="10">
        <v>1</v>
      </c>
      <c r="C14" s="10">
        <v>5</v>
      </c>
      <c r="D14" s="10"/>
      <c r="E14" s="10"/>
      <c r="F14" s="10">
        <v>6</v>
      </c>
    </row>
    <row r="15" spans="1:6" x14ac:dyDescent="0.3">
      <c r="A15" s="13" t="s">
        <v>8354</v>
      </c>
      <c r="B15" s="10"/>
      <c r="C15" s="10">
        <v>3</v>
      </c>
      <c r="D15" s="10"/>
      <c r="E15" s="10"/>
      <c r="F15" s="10">
        <v>3</v>
      </c>
    </row>
    <row r="16" spans="1:6" x14ac:dyDescent="0.3">
      <c r="A16" s="13" t="s">
        <v>8355</v>
      </c>
      <c r="B16" s="10"/>
      <c r="C16" s="10"/>
      <c r="D16" s="10"/>
      <c r="E16" s="10">
        <v>19</v>
      </c>
      <c r="F16" s="10">
        <v>19</v>
      </c>
    </row>
    <row r="17" spans="1:6" x14ac:dyDescent="0.3">
      <c r="A17" s="13" t="s">
        <v>8334</v>
      </c>
      <c r="B17" s="10"/>
      <c r="C17" s="10">
        <v>6</v>
      </c>
      <c r="D17" s="10"/>
      <c r="E17" s="10"/>
      <c r="F17" s="10">
        <v>6</v>
      </c>
    </row>
    <row r="18" spans="1:6" x14ac:dyDescent="0.3">
      <c r="A18" s="13" t="s">
        <v>8333</v>
      </c>
      <c r="B18" s="10"/>
      <c r="C18" s="10"/>
      <c r="D18" s="10"/>
      <c r="E18" s="10">
        <v>2</v>
      </c>
      <c r="F18" s="10">
        <v>2</v>
      </c>
    </row>
    <row r="19" spans="1:6" x14ac:dyDescent="0.3">
      <c r="A19" s="13" t="s">
        <v>8341</v>
      </c>
      <c r="B19" s="10"/>
      <c r="C19" s="10">
        <v>7</v>
      </c>
      <c r="D19" s="10"/>
      <c r="E19" s="10"/>
      <c r="F19" s="10">
        <v>7</v>
      </c>
    </row>
    <row r="20" spans="1:6" x14ac:dyDescent="0.3">
      <c r="A20" s="13" t="s">
        <v>8311</v>
      </c>
      <c r="B20" s="10">
        <v>5</v>
      </c>
      <c r="C20" s="10">
        <v>11</v>
      </c>
      <c r="D20" s="10"/>
      <c r="E20" s="10">
        <v>10</v>
      </c>
      <c r="F20" s="10">
        <v>26</v>
      </c>
    </row>
    <row r="21" spans="1:6" x14ac:dyDescent="0.3">
      <c r="A21" s="13" t="s">
        <v>8349</v>
      </c>
      <c r="B21" s="10"/>
      <c r="C21" s="10">
        <v>3</v>
      </c>
      <c r="D21" s="10"/>
      <c r="E21" s="10"/>
      <c r="F21" s="10">
        <v>3</v>
      </c>
    </row>
    <row r="22" spans="1:6" x14ac:dyDescent="0.3">
      <c r="A22" s="13" t="s">
        <v>8329</v>
      </c>
      <c r="B22" s="10"/>
      <c r="C22" s="10"/>
      <c r="D22" s="10"/>
      <c r="E22" s="10">
        <v>6</v>
      </c>
      <c r="F22" s="10">
        <v>6</v>
      </c>
    </row>
    <row r="23" spans="1:6" x14ac:dyDescent="0.3">
      <c r="A23" s="13" t="s">
        <v>8356</v>
      </c>
      <c r="B23" s="10"/>
      <c r="C23" s="10">
        <v>5</v>
      </c>
      <c r="D23" s="10"/>
      <c r="E23" s="10"/>
      <c r="F23" s="10">
        <v>5</v>
      </c>
    </row>
    <row r="24" spans="1:6" x14ac:dyDescent="0.3">
      <c r="A24" s="13" t="s">
        <v>8345</v>
      </c>
      <c r="B24" s="10"/>
      <c r="C24" s="10">
        <v>14</v>
      </c>
      <c r="D24" s="10"/>
      <c r="E24" s="10">
        <v>18</v>
      </c>
      <c r="F24" s="10">
        <v>32</v>
      </c>
    </row>
    <row r="25" spans="1:6" x14ac:dyDescent="0.3">
      <c r="A25" s="13" t="s">
        <v>8351</v>
      </c>
      <c r="B25" s="10"/>
      <c r="C25" s="10">
        <v>5</v>
      </c>
      <c r="D25" s="10"/>
      <c r="E25" s="10"/>
      <c r="F25" s="10">
        <v>5</v>
      </c>
    </row>
    <row r="26" spans="1:6" x14ac:dyDescent="0.3">
      <c r="A26" s="13" t="s">
        <v>8309</v>
      </c>
      <c r="B26" s="10"/>
      <c r="C26" s="10">
        <v>70</v>
      </c>
      <c r="D26" s="10">
        <v>6</v>
      </c>
      <c r="E26" s="10">
        <v>238</v>
      </c>
      <c r="F26" s="10">
        <v>314</v>
      </c>
    </row>
    <row r="27" spans="1:6" x14ac:dyDescent="0.3">
      <c r="A27" s="13" t="s">
        <v>8352</v>
      </c>
      <c r="B27" s="10"/>
      <c r="C27" s="10"/>
      <c r="D27" s="10"/>
      <c r="E27" s="10">
        <v>2</v>
      </c>
      <c r="F27" s="10">
        <v>2</v>
      </c>
    </row>
    <row r="28" spans="1:6" x14ac:dyDescent="0.3">
      <c r="A28" s="13" t="s">
        <v>8359</v>
      </c>
      <c r="B28" s="10"/>
      <c r="C28" s="10">
        <v>3</v>
      </c>
      <c r="D28" s="10"/>
      <c r="E28" s="10"/>
      <c r="F28" s="10">
        <v>3</v>
      </c>
    </row>
    <row r="29" spans="1:6" x14ac:dyDescent="0.3">
      <c r="A29" s="13" t="s">
        <v>8332</v>
      </c>
      <c r="B29" s="10"/>
      <c r="C29" s="10"/>
      <c r="D29" s="10"/>
      <c r="E29" s="10">
        <v>10</v>
      </c>
      <c r="F29" s="10">
        <v>10</v>
      </c>
    </row>
    <row r="30" spans="1:6" x14ac:dyDescent="0.3">
      <c r="A30" s="13" t="s">
        <v>8321</v>
      </c>
      <c r="B30" s="10">
        <v>2</v>
      </c>
      <c r="C30" s="10"/>
      <c r="D30" s="10"/>
      <c r="E30" s="10"/>
      <c r="F30" s="10">
        <v>2</v>
      </c>
    </row>
    <row r="31" spans="1:6" x14ac:dyDescent="0.3">
      <c r="A31" s="13" t="s">
        <v>8320</v>
      </c>
      <c r="B31" s="10"/>
      <c r="C31" s="10"/>
      <c r="D31" s="10"/>
      <c r="E31" s="10">
        <v>6</v>
      </c>
      <c r="F31" s="10">
        <v>6</v>
      </c>
    </row>
    <row r="32" spans="1:6" x14ac:dyDescent="0.3">
      <c r="A32" s="13" t="s">
        <v>8358</v>
      </c>
      <c r="B32" s="10"/>
      <c r="C32" s="10"/>
      <c r="D32" s="10">
        <v>1</v>
      </c>
      <c r="E32" s="10"/>
      <c r="F32" s="10">
        <v>1</v>
      </c>
    </row>
    <row r="33" spans="1:6" x14ac:dyDescent="0.3">
      <c r="A33" s="13" t="s">
        <v>8361</v>
      </c>
      <c r="B33" s="10"/>
      <c r="C33" s="10"/>
      <c r="D33" s="10"/>
      <c r="E33" s="10">
        <v>3</v>
      </c>
      <c r="F33" s="10">
        <v>3</v>
      </c>
    </row>
    <row r="34" spans="1:6" x14ac:dyDescent="0.3">
      <c r="A34" s="13" t="s">
        <v>8310</v>
      </c>
      <c r="B34" s="10">
        <v>1</v>
      </c>
      <c r="C34" s="10">
        <v>8</v>
      </c>
      <c r="D34" s="10"/>
      <c r="E34" s="10">
        <v>10</v>
      </c>
      <c r="F34" s="10">
        <v>19</v>
      </c>
    </row>
    <row r="35" spans="1:6" x14ac:dyDescent="0.3">
      <c r="A35" s="13" t="s">
        <v>8357</v>
      </c>
      <c r="B35" s="10"/>
      <c r="C35" s="10"/>
      <c r="D35" s="10"/>
      <c r="E35" s="10">
        <v>16</v>
      </c>
      <c r="F35" s="10">
        <v>16</v>
      </c>
    </row>
    <row r="36" spans="1:6" x14ac:dyDescent="0.3">
      <c r="A36" s="13" t="s">
        <v>8319</v>
      </c>
      <c r="B36" s="10"/>
      <c r="C36" s="10"/>
      <c r="D36" s="10"/>
      <c r="E36" s="10">
        <v>7</v>
      </c>
      <c r="F36" s="10">
        <v>7</v>
      </c>
    </row>
    <row r="37" spans="1:6" x14ac:dyDescent="0.3">
      <c r="A37" s="13" t="s">
        <v>8347</v>
      </c>
      <c r="B37" s="10"/>
      <c r="C37" s="10">
        <v>4</v>
      </c>
      <c r="D37" s="10"/>
      <c r="E37" s="10"/>
      <c r="F37" s="10">
        <v>4</v>
      </c>
    </row>
    <row r="38" spans="1:6" x14ac:dyDescent="0.3">
      <c r="A38" s="13" t="s">
        <v>8340</v>
      </c>
      <c r="B38" s="10"/>
      <c r="C38" s="10">
        <v>10</v>
      </c>
      <c r="D38" s="10"/>
      <c r="E38" s="10"/>
      <c r="F38" s="10">
        <v>10</v>
      </c>
    </row>
    <row r="39" spans="1:6" x14ac:dyDescent="0.3">
      <c r="A39" s="13" t="s">
        <v>8327</v>
      </c>
      <c r="B39" s="10">
        <v>5</v>
      </c>
      <c r="C39" s="10">
        <v>6</v>
      </c>
      <c r="D39" s="10"/>
      <c r="E39" s="10"/>
      <c r="F39" s="10">
        <v>11</v>
      </c>
    </row>
    <row r="40" spans="1:6" x14ac:dyDescent="0.3">
      <c r="A40" s="13" t="s">
        <v>8326</v>
      </c>
      <c r="B40" s="10">
        <v>7</v>
      </c>
      <c r="C40" s="10">
        <v>10</v>
      </c>
      <c r="D40" s="10"/>
      <c r="E40" s="10"/>
      <c r="F40" s="10">
        <v>17</v>
      </c>
    </row>
    <row r="41" spans="1:6" x14ac:dyDescent="0.3">
      <c r="A41" s="13" t="s">
        <v>8346</v>
      </c>
      <c r="B41" s="10">
        <v>1</v>
      </c>
      <c r="C41" s="10"/>
      <c r="D41" s="10"/>
      <c r="E41" s="10"/>
      <c r="F41" s="10">
        <v>1</v>
      </c>
    </row>
    <row r="42" spans="1:6" x14ac:dyDescent="0.3">
      <c r="A42" s="13" t="s">
        <v>8315</v>
      </c>
      <c r="B42" s="10">
        <v>25</v>
      </c>
      <c r="C42" s="10">
        <v>205</v>
      </c>
      <c r="D42" s="10">
        <v>8</v>
      </c>
      <c r="E42" s="10">
        <v>366</v>
      </c>
      <c r="F42" s="10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F2E12-4A68-4AB9-AC13-C80257AB8FB4}">
  <dimension ref="A1:F14"/>
  <sheetViews>
    <sheetView topLeftCell="A15" zoomScale="69" zoomScaleNormal="100" workbookViewId="0">
      <selection activeCell="L19" sqref="L19"/>
    </sheetView>
  </sheetViews>
  <sheetFormatPr defaultRowHeight="14.4" x14ac:dyDescent="0.3"/>
  <cols>
    <col min="1" max="1" width="18" bestFit="1" customWidth="1"/>
    <col min="2" max="2" width="17" bestFit="1" customWidth="1"/>
    <col min="3" max="3" width="5.88671875" bestFit="1" customWidth="1"/>
    <col min="4" max="4" width="4.109375" bestFit="1" customWidth="1"/>
    <col min="5" max="5" width="9.6640625" bestFit="1" customWidth="1"/>
    <col min="6" max="6" width="11.2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8317</v>
      </c>
      <c r="B3" s="12" t="s">
        <v>8314</v>
      </c>
    </row>
    <row r="4" spans="1:6" x14ac:dyDescent="0.3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3" t="s">
        <v>8318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">
      <c r="A6" s="13" t="s">
        <v>8342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">
      <c r="A7" s="13" t="s">
        <v>8339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">
      <c r="A8" s="13" t="s">
        <v>8337</v>
      </c>
      <c r="B8" s="10">
        <v>23</v>
      </c>
      <c r="C8" s="10"/>
      <c r="D8" s="10"/>
      <c r="E8" s="10"/>
      <c r="F8" s="10">
        <v>23</v>
      </c>
    </row>
    <row r="9" spans="1:6" x14ac:dyDescent="0.3">
      <c r="A9" s="13" t="s">
        <v>8331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">
      <c r="A10" s="13" t="s">
        <v>8344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">
      <c r="A11" s="13" t="s">
        <v>8328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">
      <c r="A12" s="13" t="s">
        <v>8325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">
      <c r="A13" s="13" t="s">
        <v>8308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">
      <c r="A14" s="13" t="s">
        <v>8315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6B7E3-532B-4DFF-A7C3-2AC5CD230A52}">
  <dimension ref="A1:T1067"/>
  <sheetViews>
    <sheetView zoomScale="67" workbookViewId="0">
      <selection activeCell="I20" sqref="I20"/>
    </sheetView>
  </sheetViews>
  <sheetFormatPr defaultRowHeight="14.4" x14ac:dyDescent="0.3"/>
  <cols>
    <col min="1" max="1" width="46.77734375" customWidth="1"/>
    <col min="2" max="2" width="27.77734375" customWidth="1"/>
    <col min="4" max="4" width="14.6640625" customWidth="1"/>
    <col min="5" max="5" width="25.33203125" customWidth="1"/>
    <col min="6" max="6" width="21" customWidth="1"/>
  </cols>
  <sheetData>
    <row r="1" spans="1:20" x14ac:dyDescent="0.3">
      <c r="A1" s="9" t="s">
        <v>8379</v>
      </c>
      <c r="B1" s="2" t="s">
        <v>4110</v>
      </c>
      <c r="C1" s="2" t="s">
        <v>8380</v>
      </c>
      <c r="D1" s="5" t="s">
        <v>8381</v>
      </c>
      <c r="E1" s="7" t="s">
        <v>8382</v>
      </c>
      <c r="F1" s="1" t="s">
        <v>8261</v>
      </c>
      <c r="G1" s="1"/>
      <c r="H1" s="1"/>
      <c r="I1" s="1"/>
      <c r="J1" s="16"/>
      <c r="K1" s="1"/>
      <c r="L1" s="16"/>
      <c r="M1" s="1"/>
      <c r="N1" s="1"/>
      <c r="O1" s="1"/>
      <c r="P1" s="1"/>
      <c r="Q1" s="1"/>
      <c r="R1" s="1"/>
      <c r="S1" s="14"/>
      <c r="T1" s="1"/>
    </row>
    <row r="2" spans="1:20" ht="89.4" customHeight="1" x14ac:dyDescent="0.3">
      <c r="A2" s="10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6">
        <f>VLOOKUP(A2, Kickstarter!B:E, 4, FALSE)</f>
        <v>2020</v>
      </c>
      <c r="E2" s="8">
        <f>VLOOKUP(A2, Kickstarter!B:S, 17, FALSE)</f>
        <v>101</v>
      </c>
      <c r="F2" t="b">
        <f>VLOOKUP(A2, Kickstarter!B:O, 13, FALSE)</f>
        <v>0</v>
      </c>
      <c r="J2" s="15"/>
      <c r="L2" s="15"/>
      <c r="S2" s="11"/>
    </row>
    <row r="3" spans="1:20" ht="72" x14ac:dyDescent="0.3">
      <c r="A3" s="10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6">
        <f>VLOOKUP(A3, Kickstarter!B:E, 4, FALSE)</f>
        <v>2020</v>
      </c>
      <c r="E3" s="8">
        <f>VLOOKUP(A3, Kickstarter!B:S, 17, FALSE)</f>
        <v>101</v>
      </c>
      <c r="F3" t="b">
        <f>VLOOKUP(A3, Kickstarter!B:O, 13, FALSE)</f>
        <v>0</v>
      </c>
      <c r="J3" s="15"/>
      <c r="L3" s="15"/>
      <c r="S3" s="11"/>
    </row>
    <row r="4" spans="1:20" ht="72" x14ac:dyDescent="0.3">
      <c r="A4" s="10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6">
        <f>VLOOKUP(A4, Kickstarter!B:E, 4, FALSE)</f>
        <v>2576</v>
      </c>
      <c r="E4" s="8">
        <f>VLOOKUP(A4, Kickstarter!B:S, 17, FALSE)</f>
        <v>172</v>
      </c>
      <c r="F4" t="b">
        <f>VLOOKUP(A4, Kickstarter!B:O, 13, FALSE)</f>
        <v>1</v>
      </c>
      <c r="J4" s="15"/>
      <c r="L4" s="15"/>
      <c r="S4" s="11"/>
    </row>
    <row r="5" spans="1:20" ht="57.6" x14ac:dyDescent="0.3">
      <c r="A5" s="10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6">
        <f>VLOOKUP(A5, Kickstarter!B:E, 4, FALSE)</f>
        <v>1168</v>
      </c>
      <c r="E5" s="8">
        <f>VLOOKUP(A5, Kickstarter!B:S, 17, FALSE)</f>
        <v>117</v>
      </c>
      <c r="F5" t="b">
        <f>VLOOKUP(A5, Kickstarter!B:O, 13, FALSE)</f>
        <v>0</v>
      </c>
      <c r="J5" s="15"/>
      <c r="L5" s="15"/>
      <c r="S5" s="11"/>
    </row>
    <row r="6" spans="1:20" ht="72" x14ac:dyDescent="0.3">
      <c r="A6" s="10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6">
        <f>VLOOKUP(A6, Kickstarter!B:E, 4, FALSE)</f>
        <v>4137</v>
      </c>
      <c r="E6" s="8">
        <f>VLOOKUP(A6, Kickstarter!B:S, 17, FALSE)</f>
        <v>103</v>
      </c>
      <c r="F6" t="b">
        <f>VLOOKUP(A6, Kickstarter!B:O, 13, FALSE)</f>
        <v>1</v>
      </c>
      <c r="J6" s="15"/>
      <c r="L6" s="15"/>
      <c r="S6" s="11"/>
    </row>
    <row r="7" spans="1:20" x14ac:dyDescent="0.3">
      <c r="A7" s="10"/>
      <c r="B7" s="3"/>
      <c r="C7" s="3"/>
      <c r="D7" s="6"/>
      <c r="E7" s="8"/>
      <c r="J7" s="15"/>
      <c r="L7" s="15"/>
      <c r="S7" s="11"/>
    </row>
    <row r="8" spans="1:20" x14ac:dyDescent="0.3">
      <c r="A8" s="10"/>
      <c r="B8" s="3"/>
      <c r="C8" s="3"/>
      <c r="D8" s="6"/>
      <c r="E8" s="8"/>
      <c r="J8" s="15"/>
      <c r="L8" s="15"/>
      <c r="S8" s="11"/>
    </row>
    <row r="9" spans="1:20" x14ac:dyDescent="0.3">
      <c r="A9" s="10"/>
      <c r="B9" s="3"/>
      <c r="C9" s="3"/>
      <c r="D9" s="6"/>
      <c r="E9" s="8"/>
      <c r="J9" s="15"/>
      <c r="L9" s="15"/>
      <c r="S9" s="11"/>
    </row>
    <row r="10" spans="1:20" x14ac:dyDescent="0.3">
      <c r="A10" s="10"/>
      <c r="B10" s="3"/>
      <c r="C10" s="3"/>
      <c r="D10" s="6"/>
      <c r="E10" s="8"/>
      <c r="J10" s="15"/>
      <c r="L10" s="15"/>
      <c r="S10" s="11"/>
    </row>
    <row r="11" spans="1:20" x14ac:dyDescent="0.3">
      <c r="A11" s="10"/>
      <c r="B11" s="3"/>
      <c r="C11" s="3"/>
      <c r="D11" s="6"/>
      <c r="E11" s="8"/>
      <c r="J11" s="15"/>
      <c r="L11" s="15"/>
      <c r="S11" s="11"/>
    </row>
    <row r="12" spans="1:20" x14ac:dyDescent="0.3">
      <c r="A12" s="10"/>
      <c r="B12" s="3"/>
      <c r="C12" s="3"/>
      <c r="D12" s="6"/>
      <c r="E12" s="8"/>
      <c r="J12" s="15"/>
      <c r="L12" s="15"/>
      <c r="S12" s="11"/>
    </row>
    <row r="13" spans="1:20" x14ac:dyDescent="0.3">
      <c r="A13" s="10"/>
      <c r="B13" s="3"/>
      <c r="C13" s="3"/>
      <c r="D13" s="6"/>
      <c r="E13" s="8"/>
      <c r="J13" s="15"/>
      <c r="L13" s="15"/>
      <c r="S13" s="11"/>
    </row>
    <row r="14" spans="1:20" x14ac:dyDescent="0.3">
      <c r="A14" s="10"/>
      <c r="B14" s="3"/>
      <c r="C14" s="3"/>
      <c r="D14" s="6"/>
      <c r="E14" s="8"/>
      <c r="J14" s="15"/>
      <c r="L14" s="15"/>
      <c r="S14" s="11"/>
    </row>
    <row r="15" spans="1:20" x14ac:dyDescent="0.3">
      <c r="A15" s="10"/>
      <c r="B15" s="3"/>
      <c r="C15" s="3"/>
      <c r="D15" s="6"/>
      <c r="E15" s="8"/>
      <c r="J15" s="15"/>
      <c r="L15" s="15"/>
      <c r="S15" s="11"/>
    </row>
    <row r="16" spans="1:20" x14ac:dyDescent="0.3">
      <c r="A16" s="10"/>
      <c r="B16" s="3"/>
      <c r="C16" s="3"/>
      <c r="D16" s="6"/>
      <c r="E16" s="8"/>
      <c r="J16" s="15"/>
      <c r="L16" s="15"/>
      <c r="S16" s="11"/>
    </row>
    <row r="17" spans="1:19" x14ac:dyDescent="0.3">
      <c r="A17" s="10"/>
      <c r="B17" s="3"/>
      <c r="C17" s="3"/>
      <c r="D17" s="6"/>
      <c r="E17" s="8"/>
      <c r="J17" s="15"/>
      <c r="L17" s="15"/>
      <c r="S17" s="11"/>
    </row>
    <row r="18" spans="1:19" x14ac:dyDescent="0.3">
      <c r="A18" s="10"/>
      <c r="B18" s="3"/>
      <c r="C18" s="3"/>
      <c r="D18" s="6"/>
      <c r="E18" s="8"/>
      <c r="J18" s="15"/>
      <c r="L18" s="15"/>
      <c r="S18" s="11"/>
    </row>
    <row r="19" spans="1:19" x14ac:dyDescent="0.3">
      <c r="A19" s="10"/>
      <c r="B19" s="3"/>
      <c r="C19" s="3"/>
      <c r="D19" s="6"/>
      <c r="E19" s="8"/>
      <c r="J19" s="15"/>
      <c r="L19" s="15"/>
      <c r="S19" s="11"/>
    </row>
    <row r="20" spans="1:19" x14ac:dyDescent="0.3">
      <c r="A20" s="10"/>
      <c r="B20" s="3"/>
      <c r="C20" s="3"/>
      <c r="D20" s="6"/>
      <c r="E20" s="8"/>
      <c r="J20" s="15"/>
      <c r="L20" s="15"/>
      <c r="S20" s="11"/>
    </row>
    <row r="21" spans="1:19" x14ac:dyDescent="0.3">
      <c r="A21" s="10"/>
      <c r="B21" s="3"/>
      <c r="C21" s="3"/>
      <c r="D21" s="6"/>
      <c r="E21" s="8"/>
      <c r="J21" s="15"/>
      <c r="L21" s="15"/>
      <c r="S21" s="11"/>
    </row>
    <row r="22" spans="1:19" x14ac:dyDescent="0.3">
      <c r="A22" s="10"/>
      <c r="B22" s="3"/>
      <c r="C22" s="3"/>
      <c r="D22" s="6"/>
      <c r="E22" s="8"/>
      <c r="J22" s="15"/>
      <c r="L22" s="15"/>
      <c r="S22" s="11"/>
    </row>
    <row r="23" spans="1:19" x14ac:dyDescent="0.3">
      <c r="A23" s="10"/>
      <c r="B23" s="3"/>
      <c r="C23" s="3"/>
      <c r="D23" s="6"/>
      <c r="E23" s="8"/>
      <c r="J23" s="15"/>
      <c r="L23" s="15"/>
      <c r="S23" s="11"/>
    </row>
    <row r="24" spans="1:19" x14ac:dyDescent="0.3">
      <c r="A24" s="10"/>
      <c r="B24" s="3"/>
      <c r="C24" s="3"/>
      <c r="D24" s="6"/>
      <c r="E24" s="8"/>
      <c r="J24" s="15"/>
      <c r="L24" s="15"/>
      <c r="S24" s="11"/>
    </row>
    <row r="25" spans="1:19" x14ac:dyDescent="0.3">
      <c r="A25" s="10"/>
      <c r="B25" s="3"/>
      <c r="C25" s="3"/>
      <c r="D25" s="6"/>
      <c r="E25" s="8"/>
      <c r="J25" s="15"/>
      <c r="L25" s="15"/>
      <c r="S25" s="11"/>
    </row>
    <row r="26" spans="1:19" x14ac:dyDescent="0.3">
      <c r="A26" s="10"/>
      <c r="B26" s="3"/>
      <c r="C26" s="3"/>
      <c r="D26" s="6"/>
      <c r="E26" s="8"/>
      <c r="J26" s="15"/>
      <c r="L26" s="15"/>
      <c r="S26" s="11"/>
    </row>
    <row r="27" spans="1:19" x14ac:dyDescent="0.3">
      <c r="A27" s="10"/>
      <c r="B27" s="3"/>
      <c r="C27" s="3"/>
      <c r="D27" s="6"/>
      <c r="E27" s="8"/>
      <c r="J27" s="15"/>
      <c r="L27" s="15"/>
      <c r="S27" s="11"/>
    </row>
    <row r="28" spans="1:19" x14ac:dyDescent="0.3">
      <c r="A28" s="10"/>
      <c r="B28" s="3"/>
      <c r="C28" s="3"/>
      <c r="D28" s="6"/>
      <c r="E28" s="8"/>
      <c r="J28" s="15"/>
      <c r="L28" s="15"/>
      <c r="S28" s="11"/>
    </row>
    <row r="29" spans="1:19" x14ac:dyDescent="0.3">
      <c r="A29" s="10"/>
      <c r="B29" s="3"/>
      <c r="C29" s="3"/>
      <c r="D29" s="6"/>
      <c r="E29" s="8"/>
      <c r="J29" s="15"/>
      <c r="L29" s="15"/>
      <c r="S29" s="11"/>
    </row>
    <row r="30" spans="1:19" x14ac:dyDescent="0.3">
      <c r="A30" s="10"/>
      <c r="B30" s="3"/>
      <c r="C30" s="3"/>
      <c r="D30" s="6"/>
      <c r="E30" s="8"/>
      <c r="J30" s="15"/>
      <c r="L30" s="15"/>
      <c r="S30" s="11"/>
    </row>
    <row r="31" spans="1:19" x14ac:dyDescent="0.3">
      <c r="A31" s="10"/>
      <c r="B31" s="3"/>
      <c r="C31" s="3"/>
      <c r="D31" s="6"/>
      <c r="E31" s="8"/>
      <c r="J31" s="15"/>
      <c r="L31" s="15"/>
      <c r="S31" s="11"/>
    </row>
    <row r="32" spans="1:19" x14ac:dyDescent="0.3">
      <c r="A32" s="10"/>
      <c r="B32" s="3"/>
      <c r="C32" s="3"/>
      <c r="D32" s="6"/>
      <c r="E32" s="8"/>
      <c r="J32" s="15"/>
      <c r="L32" s="15"/>
      <c r="S32" s="11"/>
    </row>
    <row r="33" spans="1:19" x14ac:dyDescent="0.3">
      <c r="A33" s="10"/>
      <c r="B33" s="3"/>
      <c r="C33" s="3"/>
      <c r="D33" s="6"/>
      <c r="E33" s="8"/>
      <c r="J33" s="15"/>
      <c r="L33" s="15"/>
      <c r="S33" s="11"/>
    </row>
    <row r="34" spans="1:19" x14ac:dyDescent="0.3">
      <c r="A34" s="10"/>
      <c r="B34" s="3"/>
      <c r="C34" s="3"/>
      <c r="D34" s="6"/>
      <c r="E34" s="8"/>
      <c r="J34" s="15"/>
      <c r="L34" s="15"/>
      <c r="S34" s="11"/>
    </row>
    <row r="35" spans="1:19" x14ac:dyDescent="0.3">
      <c r="A35" s="10"/>
      <c r="B35" s="3"/>
      <c r="C35" s="3"/>
      <c r="D35" s="6"/>
      <c r="E35" s="8"/>
      <c r="J35" s="15"/>
      <c r="L35" s="15"/>
      <c r="S35" s="11"/>
    </row>
    <row r="36" spans="1:19" x14ac:dyDescent="0.3">
      <c r="A36" s="10"/>
      <c r="B36" s="3"/>
      <c r="C36" s="3"/>
      <c r="D36" s="6"/>
      <c r="E36" s="8"/>
      <c r="J36" s="15"/>
      <c r="L36" s="15"/>
      <c r="S36" s="11"/>
    </row>
    <row r="37" spans="1:19" x14ac:dyDescent="0.3">
      <c r="A37" s="10"/>
      <c r="B37" s="3"/>
      <c r="C37" s="3"/>
      <c r="D37" s="6"/>
      <c r="E37" s="8"/>
      <c r="J37" s="15"/>
      <c r="L37" s="15"/>
      <c r="S37" s="11"/>
    </row>
    <row r="38" spans="1:19" x14ac:dyDescent="0.3">
      <c r="A38" s="10"/>
      <c r="B38" s="3"/>
      <c r="C38" s="3"/>
      <c r="D38" s="6"/>
      <c r="E38" s="8"/>
      <c r="J38" s="15"/>
      <c r="L38" s="15"/>
      <c r="S38" s="11"/>
    </row>
    <row r="39" spans="1:19" x14ac:dyDescent="0.3">
      <c r="A39" s="10"/>
      <c r="B39" s="3"/>
      <c r="C39" s="3"/>
      <c r="D39" s="6"/>
      <c r="E39" s="8"/>
      <c r="J39" s="15"/>
      <c r="L39" s="15"/>
      <c r="S39" s="11"/>
    </row>
    <row r="40" spans="1:19" x14ac:dyDescent="0.3">
      <c r="A40" s="10"/>
      <c r="B40" s="3"/>
      <c r="C40" s="3"/>
      <c r="D40" s="6"/>
      <c r="E40" s="8"/>
      <c r="J40" s="15"/>
      <c r="L40" s="15"/>
      <c r="S40" s="11"/>
    </row>
    <row r="41" spans="1:19" x14ac:dyDescent="0.3">
      <c r="A41" s="10"/>
      <c r="B41" s="3"/>
      <c r="C41" s="3"/>
      <c r="D41" s="6"/>
      <c r="E41" s="8"/>
      <c r="J41" s="15"/>
      <c r="L41" s="15"/>
      <c r="S41" s="11"/>
    </row>
    <row r="42" spans="1:19" x14ac:dyDescent="0.3">
      <c r="A42" s="10"/>
      <c r="B42" s="3"/>
      <c r="C42" s="3"/>
      <c r="D42" s="6"/>
      <c r="E42" s="8"/>
      <c r="J42" s="15"/>
      <c r="L42" s="15"/>
      <c r="S42" s="11"/>
    </row>
    <row r="43" spans="1:19" x14ac:dyDescent="0.3">
      <c r="A43" s="10"/>
      <c r="B43" s="3"/>
      <c r="C43" s="3"/>
      <c r="D43" s="6"/>
      <c r="E43" s="8"/>
      <c r="J43" s="15"/>
      <c r="L43" s="15"/>
      <c r="S43" s="11"/>
    </row>
    <row r="44" spans="1:19" x14ac:dyDescent="0.3">
      <c r="A44" s="10"/>
      <c r="B44" s="3"/>
      <c r="C44" s="3"/>
      <c r="D44" s="6"/>
      <c r="E44" s="8"/>
      <c r="J44" s="15"/>
      <c r="L44" s="15"/>
      <c r="S44" s="11"/>
    </row>
    <row r="45" spans="1:19" x14ac:dyDescent="0.3">
      <c r="A45" s="10"/>
      <c r="B45" s="3"/>
      <c r="C45" s="3"/>
      <c r="D45" s="6"/>
      <c r="E45" s="8"/>
      <c r="J45" s="15"/>
      <c r="L45" s="15"/>
      <c r="S45" s="11"/>
    </row>
    <row r="46" spans="1:19" x14ac:dyDescent="0.3">
      <c r="A46" s="10"/>
      <c r="B46" s="3"/>
      <c r="C46" s="3"/>
      <c r="D46" s="6"/>
      <c r="E46" s="8"/>
      <c r="J46" s="15"/>
      <c r="L46" s="15"/>
      <c r="S46" s="11"/>
    </row>
    <row r="47" spans="1:19" x14ac:dyDescent="0.3">
      <c r="A47" s="10"/>
      <c r="B47" s="3"/>
      <c r="C47" s="3"/>
      <c r="D47" s="6"/>
      <c r="E47" s="8"/>
      <c r="J47" s="15"/>
      <c r="L47" s="15"/>
      <c r="S47" s="11"/>
    </row>
    <row r="48" spans="1:19" x14ac:dyDescent="0.3">
      <c r="A48" s="10"/>
      <c r="B48" s="3"/>
      <c r="C48" s="3"/>
      <c r="D48" s="6"/>
      <c r="E48" s="8"/>
      <c r="J48" s="15"/>
      <c r="L48" s="15"/>
      <c r="S48" s="11"/>
    </row>
    <row r="49" spans="1:19" x14ac:dyDescent="0.3">
      <c r="A49" s="10"/>
      <c r="B49" s="3"/>
      <c r="C49" s="3"/>
      <c r="D49" s="6"/>
      <c r="E49" s="8"/>
      <c r="J49" s="15"/>
      <c r="L49" s="15"/>
      <c r="S49" s="11"/>
    </row>
    <row r="50" spans="1:19" x14ac:dyDescent="0.3">
      <c r="A50" s="10"/>
      <c r="B50" s="3"/>
      <c r="C50" s="3"/>
      <c r="D50" s="6"/>
      <c r="E50" s="8"/>
      <c r="J50" s="15"/>
      <c r="L50" s="15"/>
      <c r="S50" s="11"/>
    </row>
    <row r="51" spans="1:19" x14ac:dyDescent="0.3">
      <c r="A51" s="10"/>
      <c r="B51" s="3"/>
      <c r="C51" s="3"/>
      <c r="D51" s="6"/>
      <c r="E51" s="8"/>
      <c r="J51" s="15"/>
      <c r="L51" s="15"/>
      <c r="S51" s="11"/>
    </row>
    <row r="52" spans="1:19" x14ac:dyDescent="0.3">
      <c r="A52" s="10"/>
      <c r="B52" s="3"/>
      <c r="C52" s="3"/>
      <c r="D52" s="6"/>
      <c r="E52" s="8"/>
      <c r="J52" s="15"/>
      <c r="L52" s="15"/>
      <c r="S52" s="11"/>
    </row>
    <row r="53" spans="1:19" x14ac:dyDescent="0.3">
      <c r="A53" s="10"/>
      <c r="B53" s="3"/>
      <c r="C53" s="3"/>
      <c r="D53" s="6"/>
      <c r="E53" s="8"/>
      <c r="J53" s="15"/>
      <c r="L53" s="15"/>
      <c r="S53" s="11"/>
    </row>
    <row r="54" spans="1:19" x14ac:dyDescent="0.3">
      <c r="A54" s="10"/>
      <c r="B54" s="3"/>
      <c r="C54" s="3"/>
      <c r="D54" s="6"/>
      <c r="E54" s="8"/>
      <c r="J54" s="15"/>
      <c r="L54" s="15"/>
      <c r="S54" s="11"/>
    </row>
    <row r="55" spans="1:19" x14ac:dyDescent="0.3">
      <c r="A55" s="10"/>
      <c r="B55" s="3"/>
      <c r="C55" s="3"/>
      <c r="D55" s="6"/>
      <c r="E55" s="8"/>
      <c r="J55" s="15"/>
      <c r="L55" s="15"/>
      <c r="S55" s="11"/>
    </row>
    <row r="56" spans="1:19" x14ac:dyDescent="0.3">
      <c r="A56" s="10"/>
      <c r="B56" s="3"/>
      <c r="C56" s="3"/>
      <c r="D56" s="6"/>
      <c r="E56" s="8"/>
      <c r="J56" s="15"/>
      <c r="L56" s="15"/>
      <c r="S56" s="11"/>
    </row>
    <row r="57" spans="1:19" x14ac:dyDescent="0.3">
      <c r="A57" s="10"/>
      <c r="B57" s="3"/>
      <c r="C57" s="3"/>
      <c r="D57" s="6"/>
      <c r="E57" s="8"/>
      <c r="J57" s="15"/>
      <c r="L57" s="15"/>
      <c r="S57" s="11"/>
    </row>
    <row r="58" spans="1:19" x14ac:dyDescent="0.3">
      <c r="A58" s="10"/>
      <c r="B58" s="3"/>
      <c r="C58" s="3"/>
      <c r="D58" s="6"/>
      <c r="E58" s="8"/>
      <c r="J58" s="15"/>
      <c r="L58" s="15"/>
      <c r="S58" s="11"/>
    </row>
    <row r="59" spans="1:19" x14ac:dyDescent="0.3">
      <c r="A59" s="10"/>
      <c r="B59" s="3"/>
      <c r="C59" s="3"/>
      <c r="D59" s="6"/>
      <c r="E59" s="8"/>
      <c r="J59" s="15"/>
      <c r="L59" s="15"/>
      <c r="S59" s="11"/>
    </row>
    <row r="60" spans="1:19" x14ac:dyDescent="0.3">
      <c r="A60" s="10"/>
      <c r="B60" s="3"/>
      <c r="C60" s="3"/>
      <c r="D60" s="6"/>
      <c r="E60" s="8"/>
      <c r="J60" s="15"/>
      <c r="L60" s="15"/>
      <c r="S60" s="11"/>
    </row>
    <row r="61" spans="1:19" x14ac:dyDescent="0.3">
      <c r="A61" s="10"/>
      <c r="B61" s="3"/>
      <c r="C61" s="3"/>
      <c r="D61" s="6"/>
      <c r="E61" s="8"/>
      <c r="J61" s="15"/>
      <c r="L61" s="15"/>
      <c r="S61" s="11"/>
    </row>
    <row r="62" spans="1:19" x14ac:dyDescent="0.3">
      <c r="A62" s="10"/>
      <c r="B62" s="3"/>
      <c r="C62" s="3"/>
      <c r="D62" s="6"/>
      <c r="E62" s="8"/>
      <c r="J62" s="15"/>
      <c r="L62" s="15"/>
      <c r="S62" s="11"/>
    </row>
    <row r="63" spans="1:19" x14ac:dyDescent="0.3">
      <c r="A63" s="10"/>
      <c r="B63" s="3"/>
      <c r="C63" s="3"/>
      <c r="D63" s="6"/>
      <c r="E63" s="8"/>
      <c r="J63" s="15"/>
      <c r="L63" s="15"/>
      <c r="S63" s="11"/>
    </row>
    <row r="64" spans="1:19" x14ac:dyDescent="0.3">
      <c r="A64" s="10"/>
      <c r="B64" s="3"/>
      <c r="C64" s="3"/>
      <c r="D64" s="6"/>
      <c r="E64" s="8"/>
      <c r="J64" s="15"/>
      <c r="L64" s="15"/>
      <c r="S64" s="11"/>
    </row>
    <row r="65" spans="1:19" x14ac:dyDescent="0.3">
      <c r="A65" s="10"/>
      <c r="B65" s="3"/>
      <c r="C65" s="3"/>
      <c r="D65" s="6"/>
      <c r="E65" s="8"/>
      <c r="J65" s="15"/>
      <c r="L65" s="15"/>
      <c r="S65" s="11"/>
    </row>
    <row r="66" spans="1:19" x14ac:dyDescent="0.3">
      <c r="A66" s="10"/>
      <c r="B66" s="3"/>
      <c r="C66" s="3"/>
      <c r="D66" s="6"/>
      <c r="E66" s="8"/>
      <c r="J66" s="15"/>
      <c r="L66" s="15"/>
      <c r="S66" s="11"/>
    </row>
    <row r="67" spans="1:19" x14ac:dyDescent="0.3">
      <c r="A67" s="10"/>
      <c r="B67" s="3"/>
      <c r="C67" s="3"/>
      <c r="D67" s="6"/>
      <c r="E67" s="8"/>
      <c r="J67" s="15"/>
      <c r="L67" s="15"/>
      <c r="S67" s="11"/>
    </row>
    <row r="68" spans="1:19" x14ac:dyDescent="0.3">
      <c r="A68" s="10"/>
      <c r="B68" s="3"/>
      <c r="C68" s="3"/>
      <c r="D68" s="6"/>
      <c r="E68" s="8"/>
      <c r="J68" s="15"/>
      <c r="L68" s="15"/>
      <c r="S68" s="11"/>
    </row>
    <row r="69" spans="1:19" x14ac:dyDescent="0.3">
      <c r="A69" s="10"/>
      <c r="B69" s="3"/>
      <c r="C69" s="3"/>
      <c r="D69" s="6"/>
      <c r="E69" s="8"/>
      <c r="J69" s="15"/>
      <c r="L69" s="15"/>
      <c r="S69" s="11"/>
    </row>
    <row r="70" spans="1:19" x14ac:dyDescent="0.3">
      <c r="A70" s="10"/>
      <c r="B70" s="3"/>
      <c r="C70" s="3"/>
      <c r="D70" s="6"/>
      <c r="E70" s="8"/>
      <c r="J70" s="15"/>
      <c r="L70" s="15"/>
      <c r="S70" s="11"/>
    </row>
    <row r="71" spans="1:19" x14ac:dyDescent="0.3">
      <c r="A71" s="10"/>
      <c r="B71" s="3"/>
      <c r="C71" s="3"/>
      <c r="D71" s="6"/>
      <c r="E71" s="8"/>
      <c r="J71" s="15"/>
      <c r="L71" s="15"/>
      <c r="S71" s="11"/>
    </row>
    <row r="72" spans="1:19" x14ac:dyDescent="0.3">
      <c r="A72" s="10"/>
      <c r="B72" s="3"/>
      <c r="C72" s="3"/>
      <c r="D72" s="6"/>
      <c r="E72" s="8"/>
      <c r="J72" s="15"/>
      <c r="L72" s="15"/>
      <c r="S72" s="11"/>
    </row>
    <row r="73" spans="1:19" x14ac:dyDescent="0.3">
      <c r="A73" s="10"/>
      <c r="B73" s="3"/>
      <c r="C73" s="3"/>
      <c r="D73" s="6"/>
      <c r="E73" s="8"/>
      <c r="J73" s="15"/>
      <c r="L73" s="15"/>
      <c r="S73" s="11"/>
    </row>
    <row r="74" spans="1:19" x14ac:dyDescent="0.3">
      <c r="A74" s="10"/>
      <c r="B74" s="3"/>
      <c r="C74" s="3"/>
      <c r="D74" s="6"/>
      <c r="E74" s="8"/>
      <c r="J74" s="15"/>
      <c r="L74" s="15"/>
      <c r="S74" s="11"/>
    </row>
    <row r="75" spans="1:19" x14ac:dyDescent="0.3">
      <c r="A75" s="10"/>
      <c r="B75" s="3"/>
      <c r="C75" s="3"/>
      <c r="D75" s="6"/>
      <c r="E75" s="8"/>
      <c r="J75" s="15"/>
      <c r="L75" s="15"/>
      <c r="S75" s="11"/>
    </row>
    <row r="76" spans="1:19" x14ac:dyDescent="0.3">
      <c r="A76" s="10"/>
      <c r="B76" s="3"/>
      <c r="C76" s="3"/>
      <c r="D76" s="6"/>
      <c r="E76" s="8"/>
      <c r="J76" s="15"/>
      <c r="L76" s="15"/>
      <c r="S76" s="11"/>
    </row>
    <row r="77" spans="1:19" x14ac:dyDescent="0.3">
      <c r="A77" s="10"/>
      <c r="B77" s="3"/>
      <c r="C77" s="3"/>
      <c r="D77" s="6"/>
      <c r="E77" s="8"/>
      <c r="J77" s="15"/>
      <c r="L77" s="15"/>
      <c r="S77" s="11"/>
    </row>
    <row r="78" spans="1:19" x14ac:dyDescent="0.3">
      <c r="A78" s="10"/>
      <c r="B78" s="3"/>
      <c r="C78" s="3"/>
      <c r="D78" s="6"/>
      <c r="E78" s="8"/>
      <c r="J78" s="15"/>
      <c r="L78" s="15"/>
      <c r="S78" s="11"/>
    </row>
    <row r="79" spans="1:19" x14ac:dyDescent="0.3">
      <c r="A79" s="10"/>
      <c r="B79" s="3"/>
      <c r="C79" s="3"/>
      <c r="D79" s="6"/>
      <c r="E79" s="8"/>
      <c r="J79" s="15"/>
      <c r="L79" s="15"/>
      <c r="S79" s="11"/>
    </row>
    <row r="80" spans="1:19" x14ac:dyDescent="0.3">
      <c r="A80" s="10"/>
      <c r="B80" s="3"/>
      <c r="C80" s="3"/>
      <c r="D80" s="6"/>
      <c r="E80" s="8"/>
      <c r="J80" s="15"/>
      <c r="L80" s="15"/>
      <c r="S80" s="11"/>
    </row>
    <row r="81" spans="1:19" x14ac:dyDescent="0.3">
      <c r="A81" s="10"/>
      <c r="B81" s="3"/>
      <c r="C81" s="3"/>
      <c r="D81" s="6"/>
      <c r="E81" s="8"/>
      <c r="J81" s="15"/>
      <c r="L81" s="15"/>
      <c r="S81" s="11"/>
    </row>
    <row r="82" spans="1:19" x14ac:dyDescent="0.3">
      <c r="A82" s="10"/>
      <c r="B82" s="3"/>
      <c r="C82" s="3"/>
      <c r="D82" s="6"/>
      <c r="E82" s="8"/>
      <c r="J82" s="15"/>
      <c r="L82" s="15"/>
      <c r="S82" s="11"/>
    </row>
    <row r="83" spans="1:19" x14ac:dyDescent="0.3">
      <c r="A83" s="10"/>
      <c r="B83" s="3"/>
      <c r="C83" s="3"/>
      <c r="D83" s="6"/>
      <c r="E83" s="8"/>
      <c r="J83" s="15"/>
      <c r="L83" s="15"/>
      <c r="S83" s="11"/>
    </row>
    <row r="84" spans="1:19" x14ac:dyDescent="0.3">
      <c r="A84" s="10"/>
      <c r="B84" s="3"/>
      <c r="C84" s="3"/>
      <c r="D84" s="6"/>
      <c r="E84" s="8"/>
      <c r="J84" s="15"/>
      <c r="L84" s="15"/>
      <c r="S84" s="11"/>
    </row>
    <row r="85" spans="1:19" x14ac:dyDescent="0.3">
      <c r="A85" s="10"/>
      <c r="B85" s="3"/>
      <c r="C85" s="3"/>
      <c r="D85" s="6"/>
      <c r="E85" s="8"/>
      <c r="J85" s="15"/>
      <c r="L85" s="15"/>
      <c r="S85" s="11"/>
    </row>
    <row r="86" spans="1:19" x14ac:dyDescent="0.3">
      <c r="A86" s="10"/>
      <c r="B86" s="3"/>
      <c r="C86" s="3"/>
      <c r="D86" s="6"/>
      <c r="E86" s="8"/>
      <c r="J86" s="15"/>
      <c r="L86" s="15"/>
      <c r="S86" s="11"/>
    </row>
    <row r="87" spans="1:19" x14ac:dyDescent="0.3">
      <c r="A87" s="10"/>
      <c r="B87" s="3"/>
      <c r="C87" s="3"/>
      <c r="D87" s="6"/>
      <c r="E87" s="8"/>
      <c r="J87" s="15"/>
      <c r="L87" s="15"/>
      <c r="S87" s="11"/>
    </row>
    <row r="88" spans="1:19" x14ac:dyDescent="0.3">
      <c r="A88" s="10"/>
      <c r="B88" s="3"/>
      <c r="C88" s="3"/>
      <c r="D88" s="6"/>
      <c r="E88" s="8"/>
      <c r="J88" s="15"/>
      <c r="L88" s="15"/>
      <c r="S88" s="11"/>
    </row>
    <row r="89" spans="1:19" x14ac:dyDescent="0.3">
      <c r="A89" s="10"/>
      <c r="B89" s="3"/>
      <c r="C89" s="3"/>
      <c r="D89" s="6"/>
      <c r="E89" s="8"/>
      <c r="J89" s="15"/>
      <c r="L89" s="15"/>
      <c r="S89" s="11"/>
    </row>
    <row r="90" spans="1:19" x14ac:dyDescent="0.3">
      <c r="A90" s="10"/>
      <c r="B90" s="3"/>
      <c r="C90" s="3"/>
      <c r="D90" s="6"/>
      <c r="E90" s="8"/>
      <c r="J90" s="15"/>
      <c r="L90" s="15"/>
      <c r="S90" s="11"/>
    </row>
    <row r="91" spans="1:19" x14ac:dyDescent="0.3">
      <c r="A91" s="10"/>
      <c r="B91" s="3"/>
      <c r="C91" s="3"/>
      <c r="D91" s="6"/>
      <c r="E91" s="8"/>
      <c r="J91" s="15"/>
      <c r="L91" s="15"/>
      <c r="S91" s="11"/>
    </row>
    <row r="92" spans="1:19" x14ac:dyDescent="0.3">
      <c r="A92" s="10"/>
      <c r="B92" s="3"/>
      <c r="C92" s="3"/>
      <c r="D92" s="6"/>
      <c r="E92" s="8"/>
      <c r="J92" s="15"/>
      <c r="L92" s="15"/>
      <c r="S92" s="11"/>
    </row>
    <row r="93" spans="1:19" x14ac:dyDescent="0.3">
      <c r="A93" s="10"/>
      <c r="B93" s="3"/>
      <c r="C93" s="3"/>
      <c r="D93" s="6"/>
      <c r="E93" s="8"/>
      <c r="J93" s="15"/>
      <c r="L93" s="15"/>
      <c r="S93" s="11"/>
    </row>
    <row r="94" spans="1:19" x14ac:dyDescent="0.3">
      <c r="A94" s="10"/>
      <c r="B94" s="3"/>
      <c r="C94" s="3"/>
      <c r="D94" s="6"/>
      <c r="E94" s="8"/>
      <c r="J94" s="15"/>
      <c r="L94" s="15"/>
      <c r="S94" s="11"/>
    </row>
    <row r="95" spans="1:19" x14ac:dyDescent="0.3">
      <c r="A95" s="10"/>
      <c r="B95" s="3"/>
      <c r="C95" s="3"/>
      <c r="D95" s="6"/>
      <c r="E95" s="8"/>
      <c r="J95" s="15"/>
      <c r="L95" s="15"/>
      <c r="S95" s="11"/>
    </row>
    <row r="96" spans="1:19" x14ac:dyDescent="0.3">
      <c r="A96" s="10"/>
      <c r="B96" s="3"/>
      <c r="C96" s="3"/>
      <c r="D96" s="6"/>
      <c r="E96" s="8"/>
      <c r="J96" s="15"/>
      <c r="L96" s="15"/>
      <c r="S96" s="11"/>
    </row>
    <row r="97" spans="1:19" x14ac:dyDescent="0.3">
      <c r="A97" s="10"/>
      <c r="B97" s="3"/>
      <c r="C97" s="3"/>
      <c r="D97" s="6"/>
      <c r="E97" s="8"/>
      <c r="J97" s="15"/>
      <c r="L97" s="15"/>
      <c r="S97" s="11"/>
    </row>
    <row r="98" spans="1:19" x14ac:dyDescent="0.3">
      <c r="A98" s="10"/>
      <c r="B98" s="3"/>
      <c r="C98" s="3"/>
      <c r="D98" s="6"/>
      <c r="E98" s="8"/>
      <c r="J98" s="15"/>
      <c r="L98" s="15"/>
      <c r="S98" s="11"/>
    </row>
    <row r="99" spans="1:19" x14ac:dyDescent="0.3">
      <c r="A99" s="10"/>
      <c r="B99" s="3"/>
      <c r="C99" s="3"/>
      <c r="D99" s="6"/>
      <c r="E99" s="8"/>
      <c r="J99" s="15"/>
      <c r="L99" s="15"/>
      <c r="S99" s="11"/>
    </row>
    <row r="100" spans="1:19" x14ac:dyDescent="0.3">
      <c r="A100" s="10"/>
      <c r="B100" s="3"/>
      <c r="C100" s="3"/>
      <c r="D100" s="6"/>
      <c r="E100" s="8"/>
      <c r="J100" s="15"/>
      <c r="L100" s="15"/>
      <c r="S100" s="11"/>
    </row>
    <row r="101" spans="1:19" x14ac:dyDescent="0.3">
      <c r="A101" s="10"/>
      <c r="B101" s="3"/>
      <c r="C101" s="3"/>
      <c r="D101" s="6"/>
      <c r="E101" s="8"/>
      <c r="J101" s="15"/>
      <c r="L101" s="15"/>
      <c r="S101" s="11"/>
    </row>
    <row r="102" spans="1:19" x14ac:dyDescent="0.3">
      <c r="A102" s="10"/>
      <c r="B102" s="3"/>
      <c r="C102" s="3"/>
      <c r="D102" s="6"/>
      <c r="E102" s="8"/>
      <c r="J102" s="15"/>
      <c r="L102" s="15"/>
      <c r="S102" s="11"/>
    </row>
    <row r="103" spans="1:19" x14ac:dyDescent="0.3">
      <c r="A103" s="10"/>
      <c r="B103" s="3"/>
      <c r="C103" s="3"/>
      <c r="D103" s="6"/>
      <c r="E103" s="8"/>
      <c r="J103" s="15"/>
      <c r="L103" s="15"/>
      <c r="S103" s="11"/>
    </row>
    <row r="104" spans="1:19" x14ac:dyDescent="0.3">
      <c r="A104" s="10"/>
      <c r="B104" s="3"/>
      <c r="C104" s="3"/>
      <c r="D104" s="6"/>
      <c r="E104" s="8"/>
      <c r="J104" s="15"/>
      <c r="L104" s="15"/>
      <c r="S104" s="11"/>
    </row>
    <row r="105" spans="1:19" x14ac:dyDescent="0.3">
      <c r="A105" s="10"/>
      <c r="B105" s="3"/>
      <c r="C105" s="3"/>
      <c r="D105" s="6"/>
      <c r="E105" s="8"/>
      <c r="J105" s="15"/>
      <c r="L105" s="15"/>
      <c r="S105" s="11"/>
    </row>
    <row r="106" spans="1:19" x14ac:dyDescent="0.3">
      <c r="A106" s="10"/>
      <c r="B106" s="3"/>
      <c r="C106" s="3"/>
      <c r="D106" s="6"/>
      <c r="E106" s="8"/>
      <c r="J106" s="15"/>
      <c r="L106" s="15"/>
      <c r="S106" s="11"/>
    </row>
    <row r="107" spans="1:19" x14ac:dyDescent="0.3">
      <c r="A107" s="10"/>
      <c r="B107" s="3"/>
      <c r="C107" s="3"/>
      <c r="D107" s="6"/>
      <c r="E107" s="8"/>
      <c r="J107" s="15"/>
      <c r="L107" s="15"/>
      <c r="S107" s="11"/>
    </row>
    <row r="108" spans="1:19" x14ac:dyDescent="0.3">
      <c r="A108" s="10"/>
      <c r="B108" s="3"/>
      <c r="C108" s="3"/>
      <c r="D108" s="6"/>
      <c r="E108" s="8"/>
      <c r="J108" s="15"/>
      <c r="L108" s="15"/>
      <c r="S108" s="11"/>
    </row>
    <row r="109" spans="1:19" x14ac:dyDescent="0.3">
      <c r="A109" s="10"/>
      <c r="B109" s="3"/>
      <c r="C109" s="3"/>
      <c r="D109" s="6"/>
      <c r="E109" s="8"/>
      <c r="J109" s="15"/>
      <c r="L109" s="15"/>
      <c r="S109" s="11"/>
    </row>
    <row r="110" spans="1:19" x14ac:dyDescent="0.3">
      <c r="A110" s="10"/>
      <c r="B110" s="3"/>
      <c r="C110" s="3"/>
      <c r="D110" s="6"/>
      <c r="E110" s="8"/>
      <c r="J110" s="15"/>
      <c r="L110" s="15"/>
      <c r="S110" s="11"/>
    </row>
    <row r="111" spans="1:19" x14ac:dyDescent="0.3">
      <c r="A111" s="10"/>
      <c r="B111" s="3"/>
      <c r="C111" s="3"/>
      <c r="D111" s="6"/>
      <c r="E111" s="8"/>
      <c r="J111" s="15"/>
      <c r="L111" s="15"/>
      <c r="S111" s="11"/>
    </row>
    <row r="112" spans="1:19" x14ac:dyDescent="0.3">
      <c r="A112" s="10"/>
      <c r="B112" s="3"/>
      <c r="C112" s="3"/>
      <c r="D112" s="6"/>
      <c r="E112" s="8"/>
      <c r="J112" s="15"/>
      <c r="L112" s="15"/>
      <c r="S112" s="11"/>
    </row>
    <row r="113" spans="1:19" x14ac:dyDescent="0.3">
      <c r="A113" s="10"/>
      <c r="B113" s="3"/>
      <c r="C113" s="3"/>
      <c r="D113" s="6"/>
      <c r="E113" s="8"/>
      <c r="J113" s="15"/>
      <c r="L113" s="15"/>
      <c r="S113" s="11"/>
    </row>
    <row r="114" spans="1:19" x14ac:dyDescent="0.3">
      <c r="A114" s="10"/>
      <c r="B114" s="3"/>
      <c r="C114" s="3"/>
      <c r="D114" s="6"/>
      <c r="E114" s="8"/>
      <c r="J114" s="15"/>
      <c r="L114" s="15"/>
      <c r="S114" s="11"/>
    </row>
    <row r="115" spans="1:19" x14ac:dyDescent="0.3">
      <c r="A115" s="10"/>
      <c r="B115" s="3"/>
      <c r="C115" s="3"/>
      <c r="D115" s="6"/>
      <c r="E115" s="8"/>
      <c r="J115" s="15"/>
      <c r="L115" s="15"/>
      <c r="S115" s="11"/>
    </row>
    <row r="116" spans="1:19" x14ac:dyDescent="0.3">
      <c r="A116" s="10"/>
      <c r="B116" s="3"/>
      <c r="C116" s="3"/>
      <c r="D116" s="6"/>
      <c r="E116" s="8"/>
      <c r="J116" s="15"/>
      <c r="L116" s="15"/>
      <c r="S116" s="11"/>
    </row>
    <row r="117" spans="1:19" x14ac:dyDescent="0.3">
      <c r="A117" s="10"/>
      <c r="B117" s="3"/>
      <c r="C117" s="3"/>
      <c r="D117" s="6"/>
      <c r="E117" s="8"/>
      <c r="J117" s="15"/>
      <c r="L117" s="15"/>
      <c r="S117" s="11"/>
    </row>
    <row r="118" spans="1:19" x14ac:dyDescent="0.3">
      <c r="A118" s="10"/>
      <c r="B118" s="3"/>
      <c r="C118" s="3"/>
      <c r="D118" s="6"/>
      <c r="E118" s="8"/>
      <c r="J118" s="15"/>
      <c r="L118" s="15"/>
      <c r="S118" s="11"/>
    </row>
    <row r="119" spans="1:19" x14ac:dyDescent="0.3">
      <c r="A119" s="10"/>
      <c r="B119" s="3"/>
      <c r="C119" s="3"/>
      <c r="D119" s="6"/>
      <c r="E119" s="8"/>
      <c r="J119" s="15"/>
      <c r="L119" s="15"/>
      <c r="S119" s="11"/>
    </row>
    <row r="120" spans="1:19" x14ac:dyDescent="0.3">
      <c r="A120" s="10"/>
      <c r="B120" s="3"/>
      <c r="C120" s="3"/>
      <c r="D120" s="6"/>
      <c r="E120" s="8"/>
      <c r="J120" s="15"/>
      <c r="L120" s="15"/>
      <c r="S120" s="11"/>
    </row>
    <row r="121" spans="1:19" x14ac:dyDescent="0.3">
      <c r="A121" s="10"/>
      <c r="B121" s="3"/>
      <c r="C121" s="3"/>
      <c r="D121" s="6"/>
      <c r="E121" s="8"/>
      <c r="J121" s="15"/>
      <c r="L121" s="15"/>
      <c r="S121" s="11"/>
    </row>
    <row r="122" spans="1:19" x14ac:dyDescent="0.3">
      <c r="A122" s="10"/>
      <c r="B122" s="3"/>
      <c r="C122" s="3"/>
      <c r="D122" s="6"/>
      <c r="E122" s="8"/>
      <c r="J122" s="15"/>
      <c r="L122" s="15"/>
      <c r="S122" s="11"/>
    </row>
    <row r="123" spans="1:19" x14ac:dyDescent="0.3">
      <c r="A123" s="10"/>
      <c r="B123" s="3"/>
      <c r="C123" s="3"/>
      <c r="D123" s="6"/>
      <c r="E123" s="8"/>
      <c r="J123" s="15"/>
      <c r="L123" s="15"/>
      <c r="S123" s="11"/>
    </row>
    <row r="124" spans="1:19" x14ac:dyDescent="0.3">
      <c r="A124" s="10"/>
      <c r="B124" s="3"/>
      <c r="C124" s="3"/>
      <c r="D124" s="6"/>
      <c r="E124" s="8"/>
      <c r="J124" s="15"/>
      <c r="L124" s="15"/>
      <c r="S124" s="11"/>
    </row>
    <row r="125" spans="1:19" x14ac:dyDescent="0.3">
      <c r="A125" s="10"/>
      <c r="B125" s="3"/>
      <c r="C125" s="3"/>
      <c r="D125" s="6"/>
      <c r="E125" s="8"/>
      <c r="J125" s="15"/>
      <c r="L125" s="15"/>
      <c r="S125" s="11"/>
    </row>
    <row r="126" spans="1:19" x14ac:dyDescent="0.3">
      <c r="A126" s="10"/>
      <c r="B126" s="3"/>
      <c r="C126" s="3"/>
      <c r="D126" s="6"/>
      <c r="E126" s="8"/>
      <c r="J126" s="15"/>
      <c r="L126" s="15"/>
      <c r="S126" s="11"/>
    </row>
    <row r="127" spans="1:19" x14ac:dyDescent="0.3">
      <c r="A127" s="10"/>
      <c r="B127" s="3"/>
      <c r="C127" s="3"/>
      <c r="D127" s="6"/>
      <c r="E127" s="8"/>
      <c r="J127" s="15"/>
      <c r="L127" s="15"/>
      <c r="S127" s="11"/>
    </row>
    <row r="128" spans="1:19" x14ac:dyDescent="0.3">
      <c r="A128" s="10"/>
      <c r="B128" s="3"/>
      <c r="C128" s="3"/>
      <c r="D128" s="6"/>
      <c r="E128" s="8"/>
      <c r="J128" s="15"/>
      <c r="L128" s="15"/>
      <c r="S128" s="11"/>
    </row>
    <row r="129" spans="1:19" x14ac:dyDescent="0.3">
      <c r="A129" s="10"/>
      <c r="B129" s="3"/>
      <c r="C129" s="3"/>
      <c r="D129" s="6"/>
      <c r="E129" s="8"/>
      <c r="J129" s="15"/>
      <c r="L129" s="15"/>
      <c r="S129" s="11"/>
    </row>
    <row r="130" spans="1:19" x14ac:dyDescent="0.3">
      <c r="A130" s="10"/>
      <c r="B130" s="3"/>
      <c r="C130" s="3"/>
      <c r="D130" s="6"/>
      <c r="E130" s="8"/>
      <c r="J130" s="15"/>
      <c r="L130" s="15"/>
      <c r="S130" s="11"/>
    </row>
    <row r="131" spans="1:19" x14ac:dyDescent="0.3">
      <c r="A131" s="10"/>
      <c r="B131" s="3"/>
      <c r="C131" s="3"/>
      <c r="D131" s="6"/>
      <c r="E131" s="8"/>
      <c r="J131" s="15"/>
      <c r="L131" s="15"/>
      <c r="S131" s="11"/>
    </row>
    <row r="132" spans="1:19" x14ac:dyDescent="0.3">
      <c r="A132" s="10"/>
      <c r="B132" s="3"/>
      <c r="C132" s="3"/>
      <c r="D132" s="6"/>
      <c r="E132" s="8"/>
      <c r="J132" s="15"/>
      <c r="L132" s="15"/>
      <c r="S132" s="11"/>
    </row>
    <row r="133" spans="1:19" x14ac:dyDescent="0.3">
      <c r="A133" s="10"/>
      <c r="B133" s="3"/>
      <c r="C133" s="3"/>
      <c r="D133" s="6"/>
      <c r="E133" s="8"/>
      <c r="J133" s="15"/>
      <c r="L133" s="15"/>
      <c r="S133" s="11"/>
    </row>
    <row r="134" spans="1:19" x14ac:dyDescent="0.3">
      <c r="A134" s="10"/>
      <c r="B134" s="3"/>
      <c r="C134" s="3"/>
      <c r="D134" s="6"/>
      <c r="E134" s="8"/>
      <c r="J134" s="15"/>
      <c r="L134" s="15"/>
      <c r="S134" s="11"/>
    </row>
    <row r="135" spans="1:19" x14ac:dyDescent="0.3">
      <c r="A135" s="10"/>
      <c r="B135" s="3"/>
      <c r="C135" s="3"/>
      <c r="D135" s="6"/>
      <c r="E135" s="8"/>
      <c r="J135" s="15"/>
      <c r="L135" s="15"/>
      <c r="S135" s="11"/>
    </row>
    <row r="136" spans="1:19" x14ac:dyDescent="0.3">
      <c r="A136" s="10"/>
      <c r="B136" s="3"/>
      <c r="C136" s="3"/>
      <c r="D136" s="6"/>
      <c r="E136" s="8"/>
      <c r="J136" s="15"/>
      <c r="L136" s="15"/>
      <c r="S136" s="11"/>
    </row>
    <row r="137" spans="1:19" x14ac:dyDescent="0.3">
      <c r="A137" s="10"/>
      <c r="B137" s="3"/>
      <c r="C137" s="3"/>
      <c r="D137" s="6"/>
      <c r="E137" s="8"/>
      <c r="J137" s="15"/>
      <c r="L137" s="15"/>
      <c r="S137" s="11"/>
    </row>
    <row r="138" spans="1:19" x14ac:dyDescent="0.3">
      <c r="A138" s="10"/>
      <c r="B138" s="3"/>
      <c r="C138" s="3"/>
      <c r="D138" s="6"/>
      <c r="E138" s="8"/>
      <c r="J138" s="15"/>
      <c r="L138" s="15"/>
      <c r="S138" s="11"/>
    </row>
    <row r="139" spans="1:19" x14ac:dyDescent="0.3">
      <c r="A139" s="10"/>
      <c r="B139" s="3"/>
      <c r="C139" s="3"/>
      <c r="D139" s="6"/>
      <c r="E139" s="8"/>
      <c r="J139" s="15"/>
      <c r="L139" s="15"/>
      <c r="S139" s="11"/>
    </row>
    <row r="140" spans="1:19" x14ac:dyDescent="0.3">
      <c r="A140" s="10"/>
      <c r="B140" s="3"/>
      <c r="C140" s="3"/>
      <c r="D140" s="6"/>
      <c r="E140" s="8"/>
      <c r="J140" s="15"/>
      <c r="L140" s="15"/>
      <c r="S140" s="11"/>
    </row>
    <row r="141" spans="1:19" x14ac:dyDescent="0.3">
      <c r="A141" s="10"/>
      <c r="B141" s="3"/>
      <c r="C141" s="3"/>
      <c r="D141" s="6"/>
      <c r="E141" s="8"/>
      <c r="J141" s="15"/>
      <c r="L141" s="15"/>
      <c r="S141" s="11"/>
    </row>
    <row r="142" spans="1:19" x14ac:dyDescent="0.3">
      <c r="A142" s="10"/>
      <c r="B142" s="3"/>
      <c r="C142" s="3"/>
      <c r="D142" s="6"/>
      <c r="E142" s="8"/>
      <c r="J142" s="15"/>
      <c r="L142" s="15"/>
      <c r="S142" s="11"/>
    </row>
    <row r="143" spans="1:19" x14ac:dyDescent="0.3">
      <c r="A143" s="10"/>
      <c r="B143" s="3"/>
      <c r="C143" s="3"/>
      <c r="D143" s="6"/>
      <c r="E143" s="8"/>
      <c r="J143" s="15"/>
      <c r="L143" s="15"/>
      <c r="S143" s="11"/>
    </row>
    <row r="144" spans="1:19" x14ac:dyDescent="0.3">
      <c r="A144" s="10"/>
      <c r="B144" s="3"/>
      <c r="C144" s="3"/>
      <c r="D144" s="6"/>
      <c r="E144" s="8"/>
      <c r="J144" s="15"/>
      <c r="L144" s="15"/>
      <c r="S144" s="11"/>
    </row>
    <row r="145" spans="1:19" x14ac:dyDescent="0.3">
      <c r="A145" s="10"/>
      <c r="B145" s="3"/>
      <c r="C145" s="3"/>
      <c r="D145" s="6"/>
      <c r="E145" s="8"/>
      <c r="J145" s="15"/>
      <c r="L145" s="15"/>
      <c r="S145" s="11"/>
    </row>
    <row r="146" spans="1:19" x14ac:dyDescent="0.3">
      <c r="A146" s="10"/>
      <c r="B146" s="3"/>
      <c r="C146" s="3"/>
      <c r="D146" s="6"/>
      <c r="E146" s="8"/>
      <c r="J146" s="15"/>
      <c r="L146" s="15"/>
      <c r="S146" s="11"/>
    </row>
    <row r="147" spans="1:19" x14ac:dyDescent="0.3">
      <c r="A147" s="10"/>
      <c r="B147" s="3"/>
      <c r="C147" s="3"/>
      <c r="D147" s="6"/>
      <c r="E147" s="8"/>
      <c r="J147" s="15"/>
      <c r="L147" s="15"/>
      <c r="S147" s="11"/>
    </row>
    <row r="148" spans="1:19" x14ac:dyDescent="0.3">
      <c r="A148" s="10"/>
      <c r="B148" s="3"/>
      <c r="C148" s="3"/>
      <c r="D148" s="6"/>
      <c r="E148" s="8"/>
      <c r="J148" s="15"/>
      <c r="L148" s="15"/>
      <c r="S148" s="11"/>
    </row>
    <row r="149" spans="1:19" x14ac:dyDescent="0.3">
      <c r="A149" s="10"/>
      <c r="B149" s="3"/>
      <c r="C149" s="3"/>
      <c r="D149" s="6"/>
      <c r="E149" s="8"/>
      <c r="J149" s="15"/>
      <c r="L149" s="15"/>
      <c r="S149" s="11"/>
    </row>
    <row r="150" spans="1:19" x14ac:dyDescent="0.3">
      <c r="A150" s="10"/>
      <c r="B150" s="3"/>
      <c r="C150" s="3"/>
      <c r="D150" s="6"/>
      <c r="E150" s="8"/>
      <c r="J150" s="15"/>
      <c r="L150" s="15"/>
      <c r="S150" s="11"/>
    </row>
    <row r="151" spans="1:19" x14ac:dyDescent="0.3">
      <c r="A151" s="10"/>
      <c r="B151" s="3"/>
      <c r="C151" s="3"/>
      <c r="D151" s="6"/>
      <c r="E151" s="8"/>
      <c r="J151" s="15"/>
      <c r="L151" s="15"/>
      <c r="S151" s="11"/>
    </row>
    <row r="152" spans="1:19" x14ac:dyDescent="0.3">
      <c r="A152" s="10"/>
      <c r="B152" s="3"/>
      <c r="C152" s="3"/>
      <c r="D152" s="6"/>
      <c r="E152" s="8"/>
      <c r="J152" s="15"/>
      <c r="L152" s="15"/>
      <c r="S152" s="11"/>
    </row>
    <row r="153" spans="1:19" x14ac:dyDescent="0.3">
      <c r="A153" s="10"/>
      <c r="B153" s="3"/>
      <c r="C153" s="3"/>
      <c r="D153" s="6"/>
      <c r="E153" s="8"/>
      <c r="J153" s="15"/>
      <c r="L153" s="15"/>
      <c r="S153" s="11"/>
    </row>
    <row r="154" spans="1:19" x14ac:dyDescent="0.3">
      <c r="A154" s="10"/>
      <c r="B154" s="3"/>
      <c r="C154" s="3"/>
      <c r="D154" s="6"/>
      <c r="E154" s="8"/>
      <c r="J154" s="15"/>
      <c r="L154" s="15"/>
      <c r="S154" s="11"/>
    </row>
    <row r="155" spans="1:19" x14ac:dyDescent="0.3">
      <c r="A155" s="10"/>
      <c r="B155" s="3"/>
      <c r="C155" s="3"/>
      <c r="D155" s="6"/>
      <c r="E155" s="8"/>
      <c r="J155" s="15"/>
      <c r="L155" s="15"/>
      <c r="S155" s="11"/>
    </row>
    <row r="156" spans="1:19" x14ac:dyDescent="0.3">
      <c r="A156" s="10"/>
      <c r="B156" s="3"/>
      <c r="C156" s="3"/>
      <c r="D156" s="6"/>
      <c r="E156" s="8"/>
      <c r="J156" s="15"/>
      <c r="L156" s="15"/>
      <c r="S156" s="11"/>
    </row>
    <row r="157" spans="1:19" x14ac:dyDescent="0.3">
      <c r="A157" s="10"/>
      <c r="B157" s="3"/>
      <c r="C157" s="3"/>
      <c r="D157" s="6"/>
      <c r="E157" s="8"/>
      <c r="J157" s="15"/>
      <c r="L157" s="15"/>
      <c r="S157" s="11"/>
    </row>
    <row r="158" spans="1:19" x14ac:dyDescent="0.3">
      <c r="A158" s="10"/>
      <c r="B158" s="3"/>
      <c r="C158" s="3"/>
      <c r="D158" s="6"/>
      <c r="E158" s="8"/>
      <c r="J158" s="15"/>
      <c r="L158" s="15"/>
      <c r="S158" s="11"/>
    </row>
    <row r="159" spans="1:19" x14ac:dyDescent="0.3">
      <c r="A159" s="10"/>
      <c r="B159" s="3"/>
      <c r="C159" s="3"/>
      <c r="D159" s="6"/>
      <c r="E159" s="8"/>
      <c r="J159" s="15"/>
      <c r="L159" s="15"/>
      <c r="S159" s="11"/>
    </row>
    <row r="160" spans="1:19" x14ac:dyDescent="0.3">
      <c r="A160" s="10"/>
      <c r="B160" s="3"/>
      <c r="C160" s="3"/>
      <c r="D160" s="6"/>
      <c r="E160" s="8"/>
      <c r="J160" s="15"/>
      <c r="L160" s="15"/>
      <c r="S160" s="11"/>
    </row>
    <row r="161" spans="1:19" x14ac:dyDescent="0.3">
      <c r="A161" s="10"/>
      <c r="B161" s="3"/>
      <c r="C161" s="3"/>
      <c r="D161" s="6"/>
      <c r="E161" s="8"/>
      <c r="J161" s="15"/>
      <c r="L161" s="15"/>
      <c r="S161" s="11"/>
    </row>
    <row r="162" spans="1:19" x14ac:dyDescent="0.3">
      <c r="A162" s="10"/>
      <c r="B162" s="3"/>
      <c r="C162" s="3"/>
      <c r="D162" s="6"/>
      <c r="E162" s="8"/>
      <c r="J162" s="15"/>
      <c r="L162" s="15"/>
      <c r="S162" s="11"/>
    </row>
    <row r="163" spans="1:19" x14ac:dyDescent="0.3">
      <c r="A163" s="10"/>
      <c r="B163" s="3"/>
      <c r="C163" s="3"/>
      <c r="D163" s="6"/>
      <c r="E163" s="8"/>
      <c r="J163" s="15"/>
      <c r="L163" s="15"/>
      <c r="S163" s="11"/>
    </row>
    <row r="164" spans="1:19" x14ac:dyDescent="0.3">
      <c r="A164" s="10"/>
      <c r="B164" s="3"/>
      <c r="C164" s="3"/>
      <c r="D164" s="6"/>
      <c r="E164" s="8"/>
      <c r="J164" s="15"/>
      <c r="L164" s="15"/>
      <c r="S164" s="11"/>
    </row>
    <row r="165" spans="1:19" x14ac:dyDescent="0.3">
      <c r="A165" s="10"/>
      <c r="B165" s="3"/>
      <c r="C165" s="3"/>
      <c r="D165" s="6"/>
      <c r="E165" s="8"/>
      <c r="J165" s="15"/>
      <c r="L165" s="15"/>
      <c r="S165" s="11"/>
    </row>
    <row r="166" spans="1:19" x14ac:dyDescent="0.3">
      <c r="A166" s="10"/>
      <c r="B166" s="3"/>
      <c r="C166" s="3"/>
      <c r="D166" s="6"/>
      <c r="E166" s="8"/>
      <c r="J166" s="15"/>
      <c r="L166" s="15"/>
      <c r="S166" s="11"/>
    </row>
    <row r="167" spans="1:19" x14ac:dyDescent="0.3">
      <c r="A167" s="10"/>
      <c r="B167" s="3"/>
      <c r="C167" s="3"/>
      <c r="D167" s="6"/>
      <c r="E167" s="8"/>
      <c r="J167" s="15"/>
      <c r="L167" s="15"/>
      <c r="S167" s="11"/>
    </row>
    <row r="168" spans="1:19" x14ac:dyDescent="0.3">
      <c r="A168" s="10"/>
      <c r="B168" s="3"/>
      <c r="C168" s="3"/>
      <c r="D168" s="6"/>
      <c r="E168" s="8"/>
      <c r="J168" s="15"/>
      <c r="L168" s="15"/>
      <c r="S168" s="11"/>
    </row>
    <row r="169" spans="1:19" x14ac:dyDescent="0.3">
      <c r="A169" s="10"/>
      <c r="B169" s="3"/>
      <c r="C169" s="3"/>
      <c r="D169" s="6"/>
      <c r="E169" s="8"/>
      <c r="J169" s="15"/>
      <c r="L169" s="15"/>
      <c r="S169" s="11"/>
    </row>
    <row r="170" spans="1:19" x14ac:dyDescent="0.3">
      <c r="A170" s="10"/>
      <c r="B170" s="3"/>
      <c r="C170" s="3"/>
      <c r="D170" s="6"/>
      <c r="E170" s="8"/>
      <c r="J170" s="15"/>
      <c r="L170" s="15"/>
      <c r="S170" s="11"/>
    </row>
    <row r="171" spans="1:19" x14ac:dyDescent="0.3">
      <c r="A171" s="10"/>
      <c r="B171" s="3"/>
      <c r="C171" s="3"/>
      <c r="D171" s="6"/>
      <c r="E171" s="8"/>
      <c r="J171" s="15"/>
      <c r="L171" s="15"/>
      <c r="S171" s="11"/>
    </row>
    <row r="172" spans="1:19" x14ac:dyDescent="0.3">
      <c r="A172" s="10"/>
      <c r="B172" s="3"/>
      <c r="C172" s="3"/>
      <c r="D172" s="6"/>
      <c r="E172" s="8"/>
      <c r="J172" s="15"/>
      <c r="L172" s="15"/>
      <c r="S172" s="11"/>
    </row>
    <row r="173" spans="1:19" x14ac:dyDescent="0.3">
      <c r="A173" s="10"/>
      <c r="B173" s="3"/>
      <c r="C173" s="3"/>
      <c r="D173" s="6"/>
      <c r="E173" s="8"/>
      <c r="J173" s="15"/>
      <c r="L173" s="15"/>
      <c r="S173" s="11"/>
    </row>
    <row r="174" spans="1:19" x14ac:dyDescent="0.3">
      <c r="A174" s="10"/>
      <c r="B174" s="3"/>
      <c r="C174" s="3"/>
      <c r="D174" s="6"/>
      <c r="E174" s="8"/>
      <c r="J174" s="15"/>
      <c r="L174" s="15"/>
      <c r="S174" s="11"/>
    </row>
    <row r="175" spans="1:19" x14ac:dyDescent="0.3">
      <c r="A175" s="10"/>
      <c r="B175" s="3"/>
      <c r="C175" s="3"/>
      <c r="D175" s="6"/>
      <c r="E175" s="8"/>
      <c r="J175" s="15"/>
      <c r="L175" s="15"/>
      <c r="S175" s="11"/>
    </row>
    <row r="176" spans="1:19" x14ac:dyDescent="0.3">
      <c r="A176" s="10"/>
      <c r="B176" s="3"/>
      <c r="C176" s="3"/>
      <c r="D176" s="6"/>
      <c r="E176" s="8"/>
      <c r="J176" s="15"/>
      <c r="L176" s="15"/>
      <c r="S176" s="11"/>
    </row>
    <row r="177" spans="1:19" x14ac:dyDescent="0.3">
      <c r="A177" s="10"/>
      <c r="B177" s="3"/>
      <c r="C177" s="3"/>
      <c r="D177" s="6"/>
      <c r="E177" s="8"/>
      <c r="J177" s="15"/>
      <c r="L177" s="15"/>
      <c r="S177" s="11"/>
    </row>
    <row r="178" spans="1:19" x14ac:dyDescent="0.3">
      <c r="A178" s="10"/>
      <c r="B178" s="3"/>
      <c r="C178" s="3"/>
      <c r="D178" s="6"/>
      <c r="E178" s="8"/>
      <c r="J178" s="15"/>
      <c r="L178" s="15"/>
      <c r="S178" s="11"/>
    </row>
    <row r="179" spans="1:19" x14ac:dyDescent="0.3">
      <c r="A179" s="10"/>
      <c r="B179" s="3"/>
      <c r="C179" s="3"/>
      <c r="D179" s="6"/>
      <c r="E179" s="8"/>
      <c r="J179" s="15"/>
      <c r="L179" s="15"/>
      <c r="S179" s="11"/>
    </row>
    <row r="180" spans="1:19" x14ac:dyDescent="0.3">
      <c r="A180" s="10"/>
      <c r="B180" s="3"/>
      <c r="C180" s="3"/>
      <c r="D180" s="6"/>
      <c r="E180" s="8"/>
      <c r="J180" s="15"/>
      <c r="L180" s="15"/>
      <c r="S180" s="11"/>
    </row>
    <row r="181" spans="1:19" x14ac:dyDescent="0.3">
      <c r="A181" s="10"/>
      <c r="B181" s="3"/>
      <c r="C181" s="3"/>
      <c r="D181" s="6"/>
      <c r="E181" s="8"/>
      <c r="J181" s="15"/>
      <c r="L181" s="15"/>
      <c r="S181" s="11"/>
    </row>
    <row r="182" spans="1:19" x14ac:dyDescent="0.3">
      <c r="A182" s="10"/>
      <c r="B182" s="3"/>
      <c r="C182" s="3"/>
      <c r="D182" s="6"/>
      <c r="E182" s="8"/>
      <c r="J182" s="15"/>
      <c r="L182" s="15"/>
      <c r="S182" s="11"/>
    </row>
    <row r="183" spans="1:19" x14ac:dyDescent="0.3">
      <c r="A183" s="10"/>
      <c r="B183" s="3"/>
      <c r="C183" s="3"/>
      <c r="D183" s="6"/>
      <c r="E183" s="8"/>
      <c r="J183" s="15"/>
      <c r="L183" s="15"/>
      <c r="S183" s="11"/>
    </row>
    <row r="184" spans="1:19" x14ac:dyDescent="0.3">
      <c r="A184" s="10"/>
      <c r="B184" s="3"/>
      <c r="C184" s="3"/>
      <c r="D184" s="6"/>
      <c r="E184" s="8"/>
      <c r="J184" s="15"/>
      <c r="L184" s="15"/>
      <c r="S184" s="11"/>
    </row>
    <row r="185" spans="1:19" x14ac:dyDescent="0.3">
      <c r="A185" s="10"/>
      <c r="B185" s="3"/>
      <c r="C185" s="3"/>
      <c r="D185" s="6"/>
      <c r="E185" s="8"/>
      <c r="J185" s="15"/>
      <c r="L185" s="15"/>
      <c r="S185" s="11"/>
    </row>
    <row r="186" spans="1:19" x14ac:dyDescent="0.3">
      <c r="A186" s="10"/>
      <c r="B186" s="3"/>
      <c r="C186" s="3"/>
      <c r="D186" s="6"/>
      <c r="E186" s="8"/>
      <c r="J186" s="15"/>
      <c r="L186" s="15"/>
      <c r="S186" s="11"/>
    </row>
    <row r="187" spans="1:19" x14ac:dyDescent="0.3">
      <c r="A187" s="10"/>
      <c r="B187" s="3"/>
      <c r="C187" s="3"/>
      <c r="D187" s="6"/>
      <c r="E187" s="8"/>
      <c r="J187" s="15"/>
      <c r="L187" s="15"/>
      <c r="S187" s="11"/>
    </row>
    <row r="188" spans="1:19" x14ac:dyDescent="0.3">
      <c r="A188" s="10"/>
      <c r="B188" s="3"/>
      <c r="C188" s="3"/>
      <c r="D188" s="6"/>
      <c r="E188" s="8"/>
      <c r="J188" s="15"/>
      <c r="L188" s="15"/>
      <c r="S188" s="11"/>
    </row>
    <row r="189" spans="1:19" x14ac:dyDescent="0.3">
      <c r="A189" s="10"/>
      <c r="B189" s="3"/>
      <c r="C189" s="3"/>
      <c r="D189" s="6"/>
      <c r="E189" s="8"/>
      <c r="J189" s="15"/>
      <c r="L189" s="15"/>
      <c r="S189" s="11"/>
    </row>
    <row r="190" spans="1:19" x14ac:dyDescent="0.3">
      <c r="A190" s="10"/>
      <c r="B190" s="3"/>
      <c r="C190" s="3"/>
      <c r="D190" s="6"/>
      <c r="E190" s="8"/>
      <c r="J190" s="15"/>
      <c r="L190" s="15"/>
      <c r="S190" s="11"/>
    </row>
    <row r="191" spans="1:19" x14ac:dyDescent="0.3">
      <c r="A191" s="10"/>
      <c r="B191" s="3"/>
      <c r="C191" s="3"/>
      <c r="D191" s="6"/>
      <c r="E191" s="8"/>
      <c r="J191" s="15"/>
      <c r="L191" s="15"/>
      <c r="S191" s="11"/>
    </row>
    <row r="192" spans="1:19" x14ac:dyDescent="0.3">
      <c r="A192" s="10"/>
      <c r="B192" s="3"/>
      <c r="C192" s="3"/>
      <c r="D192" s="6"/>
      <c r="E192" s="8"/>
      <c r="J192" s="15"/>
      <c r="L192" s="15"/>
      <c r="S192" s="11"/>
    </row>
    <row r="193" spans="1:19" x14ac:dyDescent="0.3">
      <c r="A193" s="10"/>
      <c r="B193" s="3"/>
      <c r="C193" s="3"/>
      <c r="D193" s="6"/>
      <c r="E193" s="8"/>
      <c r="J193" s="15"/>
      <c r="L193" s="15"/>
      <c r="S193" s="11"/>
    </row>
    <row r="194" spans="1:19" x14ac:dyDescent="0.3">
      <c r="A194" s="10"/>
      <c r="B194" s="3"/>
      <c r="C194" s="3"/>
      <c r="D194" s="6"/>
      <c r="E194" s="8"/>
      <c r="J194" s="15"/>
      <c r="L194" s="15"/>
      <c r="S194" s="11"/>
    </row>
    <row r="195" spans="1:19" x14ac:dyDescent="0.3">
      <c r="A195" s="10"/>
      <c r="B195" s="3"/>
      <c r="C195" s="3"/>
      <c r="D195" s="6"/>
      <c r="E195" s="8"/>
      <c r="J195" s="15"/>
      <c r="L195" s="15"/>
      <c r="S195" s="11"/>
    </row>
    <row r="196" spans="1:19" x14ac:dyDescent="0.3">
      <c r="A196" s="10"/>
      <c r="B196" s="3"/>
      <c r="C196" s="3"/>
      <c r="D196" s="6"/>
      <c r="E196" s="8"/>
      <c r="J196" s="15"/>
      <c r="L196" s="15"/>
      <c r="S196" s="11"/>
    </row>
    <row r="197" spans="1:19" x14ac:dyDescent="0.3">
      <c r="A197" s="10"/>
      <c r="B197" s="3"/>
      <c r="C197" s="3"/>
      <c r="D197" s="6"/>
      <c r="E197" s="8"/>
      <c r="J197" s="15"/>
      <c r="L197" s="15"/>
      <c r="S197" s="11"/>
    </row>
    <row r="198" spans="1:19" x14ac:dyDescent="0.3">
      <c r="A198" s="10"/>
      <c r="B198" s="3"/>
      <c r="C198" s="3"/>
      <c r="D198" s="6"/>
      <c r="E198" s="8"/>
      <c r="J198" s="15"/>
      <c r="L198" s="15"/>
      <c r="S198" s="11"/>
    </row>
    <row r="199" spans="1:19" x14ac:dyDescent="0.3">
      <c r="A199" s="10"/>
      <c r="B199" s="3"/>
      <c r="C199" s="3"/>
      <c r="D199" s="6"/>
      <c r="E199" s="8"/>
      <c r="J199" s="15"/>
      <c r="L199" s="15"/>
      <c r="S199" s="11"/>
    </row>
    <row r="200" spans="1:19" x14ac:dyDescent="0.3">
      <c r="A200" s="10"/>
      <c r="B200" s="3"/>
      <c r="C200" s="3"/>
      <c r="D200" s="6"/>
      <c r="E200" s="8"/>
      <c r="J200" s="15"/>
      <c r="L200" s="15"/>
      <c r="S200" s="11"/>
    </row>
    <row r="201" spans="1:19" x14ac:dyDescent="0.3">
      <c r="A201" s="10"/>
      <c r="B201" s="3"/>
      <c r="C201" s="3"/>
      <c r="D201" s="6"/>
      <c r="E201" s="8"/>
      <c r="J201" s="15"/>
      <c r="L201" s="15"/>
      <c r="S201" s="11"/>
    </row>
    <row r="202" spans="1:19" x14ac:dyDescent="0.3">
      <c r="A202" s="10"/>
      <c r="B202" s="3"/>
      <c r="C202" s="3"/>
      <c r="D202" s="6"/>
      <c r="E202" s="8"/>
      <c r="J202" s="15"/>
      <c r="L202" s="15"/>
      <c r="S202" s="11"/>
    </row>
    <row r="203" spans="1:19" x14ac:dyDescent="0.3">
      <c r="A203" s="10"/>
      <c r="B203" s="3"/>
      <c r="C203" s="3"/>
      <c r="D203" s="6"/>
      <c r="E203" s="8"/>
      <c r="J203" s="15"/>
      <c r="L203" s="15"/>
      <c r="S203" s="11"/>
    </row>
    <row r="204" spans="1:19" x14ac:dyDescent="0.3">
      <c r="A204" s="10"/>
      <c r="B204" s="3"/>
      <c r="C204" s="3"/>
      <c r="D204" s="6"/>
      <c r="E204" s="8"/>
      <c r="J204" s="15"/>
      <c r="L204" s="15"/>
      <c r="S204" s="11"/>
    </row>
    <row r="205" spans="1:19" x14ac:dyDescent="0.3">
      <c r="A205" s="10"/>
      <c r="B205" s="3"/>
      <c r="C205" s="3"/>
      <c r="D205" s="6"/>
      <c r="E205" s="8"/>
      <c r="J205" s="15"/>
      <c r="L205" s="15"/>
      <c r="S205" s="11"/>
    </row>
    <row r="206" spans="1:19" x14ac:dyDescent="0.3">
      <c r="A206" s="10"/>
      <c r="B206" s="3"/>
      <c r="C206" s="3"/>
      <c r="D206" s="6"/>
      <c r="E206" s="8"/>
      <c r="J206" s="15"/>
      <c r="L206" s="15"/>
      <c r="S206" s="11"/>
    </row>
    <row r="207" spans="1:19" x14ac:dyDescent="0.3">
      <c r="A207" s="10"/>
      <c r="B207" s="3"/>
      <c r="C207" s="3"/>
      <c r="D207" s="6"/>
      <c r="E207" s="8"/>
      <c r="J207" s="15"/>
      <c r="L207" s="15"/>
      <c r="S207" s="11"/>
    </row>
    <row r="208" spans="1:19" x14ac:dyDescent="0.3">
      <c r="A208" s="10"/>
      <c r="B208" s="3"/>
      <c r="C208" s="3"/>
      <c r="D208" s="6"/>
      <c r="E208" s="8"/>
      <c r="J208" s="15"/>
      <c r="L208" s="15"/>
      <c r="S208" s="11"/>
    </row>
    <row r="209" spans="1:19" x14ac:dyDescent="0.3">
      <c r="A209" s="10"/>
      <c r="B209" s="3"/>
      <c r="C209" s="3"/>
      <c r="D209" s="6"/>
      <c r="E209" s="8"/>
      <c r="J209" s="15"/>
      <c r="L209" s="15"/>
      <c r="S209" s="11"/>
    </row>
    <row r="210" spans="1:19" x14ac:dyDescent="0.3">
      <c r="A210" s="10"/>
      <c r="B210" s="3"/>
      <c r="C210" s="3"/>
      <c r="D210" s="6"/>
      <c r="E210" s="8"/>
      <c r="J210" s="15"/>
      <c r="L210" s="15"/>
      <c r="S210" s="11"/>
    </row>
    <row r="211" spans="1:19" x14ac:dyDescent="0.3">
      <c r="A211" s="10"/>
      <c r="B211" s="3"/>
      <c r="C211" s="3"/>
      <c r="D211" s="6"/>
      <c r="E211" s="8"/>
      <c r="J211" s="15"/>
      <c r="L211" s="15"/>
      <c r="S211" s="11"/>
    </row>
    <row r="212" spans="1:19" x14ac:dyDescent="0.3">
      <c r="A212" s="10"/>
      <c r="B212" s="3"/>
      <c r="C212" s="3"/>
      <c r="D212" s="6"/>
      <c r="E212" s="8"/>
      <c r="J212" s="15"/>
      <c r="L212" s="15"/>
      <c r="S212" s="11"/>
    </row>
    <row r="213" spans="1:19" x14ac:dyDescent="0.3">
      <c r="A213" s="10"/>
      <c r="B213" s="3"/>
      <c r="C213" s="3"/>
      <c r="D213" s="6"/>
      <c r="E213" s="8"/>
      <c r="J213" s="15"/>
      <c r="L213" s="15"/>
      <c r="S213" s="11"/>
    </row>
    <row r="214" spans="1:19" x14ac:dyDescent="0.3">
      <c r="A214" s="10"/>
      <c r="B214" s="3"/>
      <c r="C214" s="3"/>
      <c r="D214" s="6"/>
      <c r="E214" s="8"/>
      <c r="J214" s="15"/>
      <c r="L214" s="15"/>
      <c r="S214" s="11"/>
    </row>
    <row r="215" spans="1:19" x14ac:dyDescent="0.3">
      <c r="A215" s="10"/>
      <c r="B215" s="3"/>
      <c r="C215" s="3"/>
      <c r="D215" s="6"/>
      <c r="E215" s="8"/>
      <c r="J215" s="15"/>
      <c r="L215" s="15"/>
      <c r="S215" s="11"/>
    </row>
    <row r="216" spans="1:19" x14ac:dyDescent="0.3">
      <c r="A216" s="10"/>
      <c r="B216" s="3"/>
      <c r="C216" s="3"/>
      <c r="D216" s="6"/>
      <c r="E216" s="8"/>
      <c r="J216" s="15"/>
      <c r="L216" s="15"/>
      <c r="S216" s="11"/>
    </row>
    <row r="217" spans="1:19" x14ac:dyDescent="0.3">
      <c r="A217" s="10"/>
      <c r="B217" s="3"/>
      <c r="C217" s="3"/>
      <c r="D217" s="6"/>
      <c r="E217" s="8"/>
      <c r="J217" s="15"/>
      <c r="L217" s="15"/>
      <c r="S217" s="11"/>
    </row>
    <row r="218" spans="1:19" x14ac:dyDescent="0.3">
      <c r="A218" s="10"/>
      <c r="B218" s="3"/>
      <c r="C218" s="3"/>
      <c r="D218" s="6"/>
      <c r="E218" s="8"/>
      <c r="J218" s="15"/>
      <c r="L218" s="15"/>
      <c r="S218" s="11"/>
    </row>
    <row r="219" spans="1:19" x14ac:dyDescent="0.3">
      <c r="A219" s="10"/>
      <c r="B219" s="3"/>
      <c r="C219" s="3"/>
      <c r="D219" s="6"/>
      <c r="E219" s="8"/>
      <c r="J219" s="15"/>
      <c r="L219" s="15"/>
      <c r="S219" s="11"/>
    </row>
    <row r="220" spans="1:19" x14ac:dyDescent="0.3">
      <c r="A220" s="10"/>
      <c r="B220" s="3"/>
      <c r="C220" s="3"/>
      <c r="D220" s="6"/>
      <c r="E220" s="8"/>
      <c r="J220" s="15"/>
      <c r="L220" s="15"/>
      <c r="S220" s="11"/>
    </row>
    <row r="221" spans="1:19" x14ac:dyDescent="0.3">
      <c r="A221" s="10"/>
      <c r="B221" s="3"/>
      <c r="C221" s="3"/>
      <c r="D221" s="6"/>
      <c r="E221" s="8"/>
      <c r="J221" s="15"/>
      <c r="L221" s="15"/>
      <c r="S221" s="11"/>
    </row>
    <row r="222" spans="1:19" x14ac:dyDescent="0.3">
      <c r="A222" s="10"/>
      <c r="B222" s="3"/>
      <c r="C222" s="3"/>
      <c r="D222" s="6"/>
      <c r="E222" s="8"/>
      <c r="J222" s="15"/>
      <c r="L222" s="15"/>
      <c r="S222" s="11"/>
    </row>
    <row r="223" spans="1:19" x14ac:dyDescent="0.3">
      <c r="A223" s="10"/>
      <c r="B223" s="3"/>
      <c r="C223" s="3"/>
      <c r="D223" s="6"/>
      <c r="E223" s="8"/>
      <c r="J223" s="15"/>
      <c r="L223" s="15"/>
      <c r="S223" s="11"/>
    </row>
    <row r="224" spans="1:19" x14ac:dyDescent="0.3">
      <c r="A224" s="10"/>
      <c r="B224" s="3"/>
      <c r="C224" s="3"/>
      <c r="D224" s="6"/>
      <c r="E224" s="8"/>
      <c r="J224" s="15"/>
      <c r="L224" s="15"/>
      <c r="S224" s="11"/>
    </row>
    <row r="225" spans="1:19" x14ac:dyDescent="0.3">
      <c r="A225" s="10"/>
      <c r="B225" s="3"/>
      <c r="C225" s="3"/>
      <c r="D225" s="6"/>
      <c r="E225" s="8"/>
      <c r="J225" s="15"/>
      <c r="L225" s="15"/>
      <c r="S225" s="11"/>
    </row>
    <row r="226" spans="1:19" x14ac:dyDescent="0.3">
      <c r="A226" s="10"/>
      <c r="B226" s="3"/>
      <c r="C226" s="3"/>
      <c r="D226" s="6"/>
      <c r="E226" s="8"/>
      <c r="J226" s="15"/>
      <c r="L226" s="15"/>
      <c r="S226" s="11"/>
    </row>
    <row r="227" spans="1:19" x14ac:dyDescent="0.3">
      <c r="A227" s="10"/>
      <c r="B227" s="3"/>
      <c r="C227" s="3"/>
      <c r="D227" s="6"/>
      <c r="E227" s="8"/>
      <c r="J227" s="15"/>
      <c r="L227" s="15"/>
      <c r="S227" s="11"/>
    </row>
    <row r="228" spans="1:19" x14ac:dyDescent="0.3">
      <c r="A228" s="10"/>
      <c r="B228" s="3"/>
      <c r="C228" s="3"/>
      <c r="D228" s="6"/>
      <c r="E228" s="8"/>
      <c r="J228" s="15"/>
      <c r="L228" s="15"/>
      <c r="S228" s="11"/>
    </row>
    <row r="229" spans="1:19" x14ac:dyDescent="0.3">
      <c r="A229" s="10"/>
      <c r="B229" s="3"/>
      <c r="C229" s="3"/>
      <c r="D229" s="6"/>
      <c r="E229" s="8"/>
      <c r="J229" s="15"/>
      <c r="L229" s="15"/>
      <c r="S229" s="11"/>
    </row>
    <row r="230" spans="1:19" x14ac:dyDescent="0.3">
      <c r="A230" s="10"/>
      <c r="B230" s="3"/>
      <c r="C230" s="3"/>
      <c r="D230" s="6"/>
      <c r="E230" s="8"/>
      <c r="J230" s="15"/>
      <c r="L230" s="15"/>
      <c r="S230" s="11"/>
    </row>
    <row r="231" spans="1:19" x14ac:dyDescent="0.3">
      <c r="A231" s="10"/>
      <c r="B231" s="3"/>
      <c r="C231" s="3"/>
      <c r="D231" s="6"/>
      <c r="E231" s="8"/>
      <c r="J231" s="15"/>
      <c r="L231" s="15"/>
      <c r="S231" s="11"/>
    </row>
    <row r="232" spans="1:19" x14ac:dyDescent="0.3">
      <c r="A232" s="10"/>
      <c r="B232" s="3"/>
      <c r="C232" s="3"/>
      <c r="D232" s="6"/>
      <c r="E232" s="8"/>
      <c r="J232" s="15"/>
      <c r="L232" s="15"/>
      <c r="S232" s="11"/>
    </row>
    <row r="233" spans="1:19" x14ac:dyDescent="0.3">
      <c r="A233" s="10"/>
      <c r="B233" s="3"/>
      <c r="C233" s="3"/>
      <c r="D233" s="6"/>
      <c r="E233" s="8"/>
      <c r="J233" s="15"/>
      <c r="L233" s="15"/>
      <c r="S233" s="11"/>
    </row>
    <row r="234" spans="1:19" x14ac:dyDescent="0.3">
      <c r="A234" s="10"/>
      <c r="B234" s="3"/>
      <c r="C234" s="3"/>
      <c r="D234" s="6"/>
      <c r="E234" s="8"/>
      <c r="J234" s="15"/>
      <c r="L234" s="15"/>
      <c r="S234" s="11"/>
    </row>
    <row r="235" spans="1:19" x14ac:dyDescent="0.3">
      <c r="A235" s="10"/>
      <c r="B235" s="3"/>
      <c r="C235" s="3"/>
      <c r="D235" s="6"/>
      <c r="E235" s="8"/>
      <c r="J235" s="15"/>
      <c r="L235" s="15"/>
      <c r="S235" s="11"/>
    </row>
    <row r="236" spans="1:19" x14ac:dyDescent="0.3">
      <c r="A236" s="10"/>
      <c r="B236" s="3"/>
      <c r="C236" s="3"/>
      <c r="D236" s="6"/>
      <c r="E236" s="8"/>
      <c r="J236" s="15"/>
      <c r="L236" s="15"/>
      <c r="S236" s="11"/>
    </row>
    <row r="237" spans="1:19" x14ac:dyDescent="0.3">
      <c r="A237" s="10"/>
      <c r="B237" s="3"/>
      <c r="C237" s="3"/>
      <c r="D237" s="6"/>
      <c r="E237" s="8"/>
      <c r="J237" s="15"/>
      <c r="L237" s="15"/>
      <c r="S237" s="11"/>
    </row>
    <row r="238" spans="1:19" x14ac:dyDescent="0.3">
      <c r="A238" s="10"/>
      <c r="B238" s="3"/>
      <c r="C238" s="3"/>
      <c r="D238" s="6"/>
      <c r="E238" s="8"/>
      <c r="J238" s="15"/>
      <c r="L238" s="15"/>
      <c r="S238" s="11"/>
    </row>
    <row r="239" spans="1:19" x14ac:dyDescent="0.3">
      <c r="A239" s="10"/>
      <c r="B239" s="3"/>
      <c r="C239" s="3"/>
      <c r="D239" s="6"/>
      <c r="E239" s="8"/>
      <c r="J239" s="15"/>
      <c r="L239" s="15"/>
      <c r="S239" s="11"/>
    </row>
    <row r="240" spans="1:19" x14ac:dyDescent="0.3">
      <c r="A240" s="10"/>
      <c r="B240" s="3"/>
      <c r="C240" s="3"/>
      <c r="D240" s="6"/>
      <c r="E240" s="8"/>
      <c r="J240" s="15"/>
      <c r="L240" s="15"/>
      <c r="S240" s="11"/>
    </row>
    <row r="241" spans="1:19" x14ac:dyDescent="0.3">
      <c r="A241" s="10"/>
      <c r="B241" s="3"/>
      <c r="C241" s="3"/>
      <c r="D241" s="6"/>
      <c r="E241" s="8"/>
      <c r="J241" s="15"/>
      <c r="L241" s="15"/>
      <c r="S241" s="11"/>
    </row>
    <row r="242" spans="1:19" x14ac:dyDescent="0.3">
      <c r="A242" s="10"/>
      <c r="B242" s="3"/>
      <c r="C242" s="3"/>
      <c r="D242" s="6"/>
      <c r="E242" s="8"/>
      <c r="J242" s="15"/>
      <c r="L242" s="15"/>
      <c r="S242" s="11"/>
    </row>
    <row r="243" spans="1:19" x14ac:dyDescent="0.3">
      <c r="A243" s="10"/>
      <c r="B243" s="3"/>
      <c r="C243" s="3"/>
      <c r="D243" s="6"/>
      <c r="E243" s="8"/>
      <c r="J243" s="15"/>
      <c r="L243" s="15"/>
      <c r="S243" s="11"/>
    </row>
    <row r="244" spans="1:19" x14ac:dyDescent="0.3">
      <c r="A244" s="10"/>
      <c r="B244" s="3"/>
      <c r="C244" s="3"/>
      <c r="D244" s="6"/>
      <c r="E244" s="8"/>
      <c r="J244" s="15"/>
      <c r="L244" s="15"/>
      <c r="S244" s="11"/>
    </row>
    <row r="245" spans="1:19" x14ac:dyDescent="0.3">
      <c r="A245" s="10"/>
      <c r="B245" s="3"/>
      <c r="C245" s="3"/>
      <c r="D245" s="6"/>
      <c r="E245" s="8"/>
      <c r="J245" s="15"/>
      <c r="L245" s="15"/>
      <c r="S245" s="11"/>
    </row>
    <row r="246" spans="1:19" x14ac:dyDescent="0.3">
      <c r="A246" s="10"/>
      <c r="B246" s="3"/>
      <c r="C246" s="3"/>
      <c r="D246" s="6"/>
      <c r="E246" s="8"/>
      <c r="J246" s="15"/>
      <c r="L246" s="15"/>
      <c r="S246" s="11"/>
    </row>
    <row r="247" spans="1:19" x14ac:dyDescent="0.3">
      <c r="A247" s="10"/>
      <c r="B247" s="3"/>
      <c r="C247" s="3"/>
      <c r="D247" s="6"/>
      <c r="E247" s="8"/>
      <c r="J247" s="15"/>
      <c r="L247" s="15"/>
      <c r="S247" s="11"/>
    </row>
    <row r="248" spans="1:19" x14ac:dyDescent="0.3">
      <c r="A248" s="10"/>
      <c r="B248" s="3"/>
      <c r="C248" s="3"/>
      <c r="D248" s="6"/>
      <c r="E248" s="8"/>
      <c r="J248" s="15"/>
      <c r="L248" s="15"/>
      <c r="S248" s="11"/>
    </row>
    <row r="249" spans="1:19" x14ac:dyDescent="0.3">
      <c r="A249" s="10"/>
      <c r="B249" s="3"/>
      <c r="C249" s="3"/>
      <c r="D249" s="6"/>
      <c r="E249" s="8"/>
      <c r="J249" s="15"/>
      <c r="L249" s="15"/>
      <c r="S249" s="11"/>
    </row>
    <row r="250" spans="1:19" x14ac:dyDescent="0.3">
      <c r="A250" s="10"/>
      <c r="B250" s="3"/>
      <c r="C250" s="3"/>
      <c r="D250" s="6"/>
      <c r="E250" s="8"/>
      <c r="J250" s="15"/>
      <c r="L250" s="15"/>
      <c r="S250" s="11"/>
    </row>
    <row r="251" spans="1:19" x14ac:dyDescent="0.3">
      <c r="A251" s="10"/>
      <c r="B251" s="3"/>
      <c r="C251" s="3"/>
      <c r="D251" s="6"/>
      <c r="E251" s="8"/>
      <c r="J251" s="15"/>
      <c r="L251" s="15"/>
      <c r="S251" s="11"/>
    </row>
    <row r="252" spans="1:19" x14ac:dyDescent="0.3">
      <c r="A252" s="10"/>
      <c r="B252" s="3"/>
      <c r="C252" s="3"/>
      <c r="D252" s="6"/>
      <c r="E252" s="8"/>
      <c r="J252" s="15"/>
      <c r="L252" s="15"/>
      <c r="S252" s="11"/>
    </row>
    <row r="253" spans="1:19" x14ac:dyDescent="0.3">
      <c r="A253" s="10"/>
      <c r="B253" s="3"/>
      <c r="C253" s="3"/>
      <c r="D253" s="6"/>
      <c r="E253" s="8"/>
      <c r="J253" s="15"/>
      <c r="L253" s="15"/>
      <c r="S253" s="11"/>
    </row>
    <row r="254" spans="1:19" x14ac:dyDescent="0.3">
      <c r="A254" s="10"/>
      <c r="B254" s="3"/>
      <c r="C254" s="3"/>
      <c r="D254" s="6"/>
      <c r="E254" s="8"/>
      <c r="J254" s="15"/>
      <c r="L254" s="15"/>
      <c r="S254" s="11"/>
    </row>
    <row r="255" spans="1:19" x14ac:dyDescent="0.3">
      <c r="A255" s="10"/>
      <c r="B255" s="3"/>
      <c r="C255" s="3"/>
      <c r="D255" s="6"/>
      <c r="E255" s="8"/>
      <c r="J255" s="15"/>
      <c r="L255" s="15"/>
      <c r="S255" s="11"/>
    </row>
    <row r="256" spans="1:19" x14ac:dyDescent="0.3">
      <c r="A256" s="10"/>
      <c r="B256" s="3"/>
      <c r="C256" s="3"/>
      <c r="D256" s="6"/>
      <c r="E256" s="8"/>
      <c r="J256" s="15"/>
      <c r="L256" s="15"/>
      <c r="S256" s="11"/>
    </row>
    <row r="257" spans="1:19" x14ac:dyDescent="0.3">
      <c r="A257" s="10"/>
      <c r="B257" s="3"/>
      <c r="C257" s="3"/>
      <c r="D257" s="6"/>
      <c r="E257" s="8"/>
      <c r="J257" s="15"/>
      <c r="L257" s="15"/>
      <c r="S257" s="11"/>
    </row>
    <row r="258" spans="1:19" x14ac:dyDescent="0.3">
      <c r="A258" s="10"/>
      <c r="B258" s="3"/>
      <c r="C258" s="3"/>
      <c r="D258" s="6"/>
      <c r="E258" s="8"/>
      <c r="J258" s="15"/>
      <c r="L258" s="15"/>
      <c r="S258" s="11"/>
    </row>
    <row r="259" spans="1:19" x14ac:dyDescent="0.3">
      <c r="A259" s="10"/>
      <c r="B259" s="3"/>
      <c r="C259" s="3"/>
      <c r="D259" s="6"/>
      <c r="E259" s="8"/>
      <c r="J259" s="15"/>
      <c r="L259" s="15"/>
      <c r="S259" s="11"/>
    </row>
    <row r="260" spans="1:19" x14ac:dyDescent="0.3">
      <c r="A260" s="10"/>
      <c r="B260" s="3"/>
      <c r="C260" s="3"/>
      <c r="D260" s="6"/>
      <c r="E260" s="8"/>
      <c r="J260" s="15"/>
      <c r="L260" s="15"/>
      <c r="S260" s="11"/>
    </row>
    <row r="261" spans="1:19" x14ac:dyDescent="0.3">
      <c r="A261" s="10"/>
      <c r="B261" s="3"/>
      <c r="C261" s="3"/>
      <c r="D261" s="6"/>
      <c r="E261" s="8"/>
      <c r="J261" s="15"/>
      <c r="L261" s="15"/>
      <c r="S261" s="11"/>
    </row>
    <row r="262" spans="1:19" x14ac:dyDescent="0.3">
      <c r="A262" s="10"/>
      <c r="B262" s="3"/>
      <c r="C262" s="3"/>
      <c r="D262" s="6"/>
      <c r="E262" s="8"/>
      <c r="J262" s="15"/>
      <c r="L262" s="15"/>
      <c r="S262" s="11"/>
    </row>
    <row r="263" spans="1:19" x14ac:dyDescent="0.3">
      <c r="A263" s="10"/>
      <c r="B263" s="3"/>
      <c r="C263" s="3"/>
      <c r="D263" s="6"/>
      <c r="E263" s="8"/>
      <c r="J263" s="15"/>
      <c r="L263" s="15"/>
      <c r="S263" s="11"/>
    </row>
    <row r="264" spans="1:19" x14ac:dyDescent="0.3">
      <c r="A264" s="10"/>
      <c r="B264" s="3"/>
      <c r="C264" s="3"/>
      <c r="D264" s="6"/>
      <c r="E264" s="8"/>
      <c r="J264" s="15"/>
      <c r="L264" s="15"/>
      <c r="S264" s="11"/>
    </row>
    <row r="265" spans="1:19" x14ac:dyDescent="0.3">
      <c r="A265" s="10"/>
      <c r="B265" s="3"/>
      <c r="C265" s="3"/>
      <c r="D265" s="6"/>
      <c r="E265" s="8"/>
      <c r="J265" s="15"/>
      <c r="L265" s="15"/>
      <c r="S265" s="11"/>
    </row>
    <row r="266" spans="1:19" x14ac:dyDescent="0.3">
      <c r="A266" s="10"/>
      <c r="B266" s="3"/>
      <c r="C266" s="3"/>
      <c r="D266" s="6"/>
      <c r="E266" s="8"/>
      <c r="J266" s="15"/>
      <c r="L266" s="15"/>
      <c r="S266" s="11"/>
    </row>
    <row r="267" spans="1:19" x14ac:dyDescent="0.3">
      <c r="A267" s="10"/>
      <c r="B267" s="3"/>
      <c r="C267" s="3"/>
      <c r="D267" s="6"/>
      <c r="E267" s="8"/>
      <c r="J267" s="15"/>
      <c r="L267" s="15"/>
      <c r="S267" s="11"/>
    </row>
    <row r="268" spans="1:19" x14ac:dyDescent="0.3">
      <c r="A268" s="10"/>
      <c r="B268" s="3"/>
      <c r="C268" s="3"/>
      <c r="D268" s="6"/>
      <c r="E268" s="8"/>
      <c r="J268" s="15"/>
      <c r="L268" s="15"/>
      <c r="S268" s="11"/>
    </row>
    <row r="269" spans="1:19" x14ac:dyDescent="0.3">
      <c r="A269" s="10"/>
      <c r="B269" s="3"/>
      <c r="C269" s="3"/>
      <c r="D269" s="6"/>
      <c r="E269" s="8"/>
      <c r="J269" s="15"/>
      <c r="L269" s="15"/>
      <c r="S269" s="11"/>
    </row>
    <row r="270" spans="1:19" x14ac:dyDescent="0.3">
      <c r="A270" s="10"/>
      <c r="B270" s="3"/>
      <c r="C270" s="3"/>
      <c r="D270" s="6"/>
      <c r="E270" s="8"/>
      <c r="J270" s="15"/>
      <c r="L270" s="15"/>
      <c r="S270" s="11"/>
    </row>
    <row r="271" spans="1:19" x14ac:dyDescent="0.3">
      <c r="A271" s="10"/>
      <c r="B271" s="3"/>
      <c r="C271" s="3"/>
      <c r="D271" s="6"/>
      <c r="E271" s="8"/>
      <c r="J271" s="15"/>
      <c r="L271" s="15"/>
      <c r="S271" s="11"/>
    </row>
    <row r="272" spans="1:19" x14ac:dyDescent="0.3">
      <c r="A272" s="10"/>
      <c r="B272" s="3"/>
      <c r="C272" s="3"/>
      <c r="D272" s="6"/>
      <c r="E272" s="8"/>
      <c r="J272" s="15"/>
      <c r="L272" s="15"/>
      <c r="S272" s="11"/>
    </row>
    <row r="273" spans="1:19" x14ac:dyDescent="0.3">
      <c r="A273" s="10"/>
      <c r="B273" s="3"/>
      <c r="C273" s="3"/>
      <c r="D273" s="6"/>
      <c r="E273" s="8"/>
      <c r="J273" s="15"/>
      <c r="L273" s="15"/>
      <c r="S273" s="11"/>
    </row>
    <row r="274" spans="1:19" x14ac:dyDescent="0.3">
      <c r="A274" s="10"/>
      <c r="B274" s="3"/>
      <c r="C274" s="3"/>
      <c r="D274" s="6"/>
      <c r="E274" s="8"/>
      <c r="J274" s="15"/>
      <c r="L274" s="15"/>
      <c r="S274" s="11"/>
    </row>
    <row r="275" spans="1:19" x14ac:dyDescent="0.3">
      <c r="A275" s="10"/>
      <c r="B275" s="3"/>
      <c r="C275" s="3"/>
      <c r="D275" s="6"/>
      <c r="E275" s="8"/>
      <c r="J275" s="15"/>
      <c r="L275" s="15"/>
      <c r="S275" s="11"/>
    </row>
    <row r="276" spans="1:19" x14ac:dyDescent="0.3">
      <c r="A276" s="10"/>
      <c r="B276" s="3"/>
      <c r="C276" s="3"/>
      <c r="D276" s="6"/>
      <c r="E276" s="8"/>
      <c r="J276" s="15"/>
      <c r="L276" s="15"/>
      <c r="S276" s="11"/>
    </row>
    <row r="277" spans="1:19" x14ac:dyDescent="0.3">
      <c r="A277" s="10"/>
      <c r="B277" s="3"/>
      <c r="C277" s="3"/>
      <c r="D277" s="6"/>
      <c r="E277" s="8"/>
      <c r="J277" s="15"/>
      <c r="L277" s="15"/>
      <c r="S277" s="11"/>
    </row>
    <row r="278" spans="1:19" x14ac:dyDescent="0.3">
      <c r="A278" s="10"/>
      <c r="B278" s="3"/>
      <c r="C278" s="3"/>
      <c r="D278" s="6"/>
      <c r="E278" s="8"/>
      <c r="J278" s="15"/>
      <c r="L278" s="15"/>
      <c r="S278" s="11"/>
    </row>
    <row r="279" spans="1:19" x14ac:dyDescent="0.3">
      <c r="A279" s="10"/>
      <c r="B279" s="3"/>
      <c r="C279" s="3"/>
      <c r="D279" s="6"/>
      <c r="E279" s="8"/>
      <c r="J279" s="15"/>
      <c r="L279" s="15"/>
      <c r="S279" s="11"/>
    </row>
    <row r="280" spans="1:19" x14ac:dyDescent="0.3">
      <c r="A280" s="10"/>
      <c r="B280" s="3"/>
      <c r="C280" s="3"/>
      <c r="D280" s="6"/>
      <c r="E280" s="8"/>
      <c r="J280" s="15"/>
      <c r="L280" s="15"/>
      <c r="S280" s="11"/>
    </row>
    <row r="281" spans="1:19" x14ac:dyDescent="0.3">
      <c r="A281" s="10"/>
      <c r="B281" s="3"/>
      <c r="C281" s="3"/>
      <c r="D281" s="6"/>
      <c r="E281" s="8"/>
      <c r="J281" s="15"/>
      <c r="L281" s="15"/>
      <c r="S281" s="11"/>
    </row>
    <row r="282" spans="1:19" x14ac:dyDescent="0.3">
      <c r="A282" s="10"/>
      <c r="B282" s="3"/>
      <c r="C282" s="3"/>
      <c r="D282" s="6"/>
      <c r="E282" s="8"/>
      <c r="J282" s="15"/>
      <c r="L282" s="15"/>
      <c r="S282" s="11"/>
    </row>
    <row r="283" spans="1:19" x14ac:dyDescent="0.3">
      <c r="A283" s="10"/>
      <c r="B283" s="3"/>
      <c r="C283" s="3"/>
      <c r="D283" s="6"/>
      <c r="E283" s="8"/>
      <c r="J283" s="15"/>
      <c r="L283" s="15"/>
      <c r="S283" s="11"/>
    </row>
    <row r="284" spans="1:19" x14ac:dyDescent="0.3">
      <c r="A284" s="10"/>
      <c r="B284" s="3"/>
      <c r="C284" s="3"/>
      <c r="D284" s="6"/>
      <c r="E284" s="8"/>
      <c r="J284" s="15"/>
      <c r="L284" s="15"/>
      <c r="S284" s="11"/>
    </row>
    <row r="285" spans="1:19" x14ac:dyDescent="0.3">
      <c r="A285" s="10"/>
      <c r="B285" s="3"/>
      <c r="C285" s="3"/>
      <c r="D285" s="6"/>
      <c r="E285" s="8"/>
      <c r="J285" s="15"/>
      <c r="L285" s="15"/>
      <c r="S285" s="11"/>
    </row>
    <row r="286" spans="1:19" x14ac:dyDescent="0.3">
      <c r="A286" s="10"/>
      <c r="B286" s="3"/>
      <c r="C286" s="3"/>
      <c r="D286" s="6"/>
      <c r="E286" s="8"/>
      <c r="J286" s="15"/>
      <c r="L286" s="15"/>
      <c r="S286" s="11"/>
    </row>
    <row r="287" spans="1:19" x14ac:dyDescent="0.3">
      <c r="A287" s="10"/>
      <c r="B287" s="3"/>
      <c r="C287" s="3"/>
      <c r="D287" s="6"/>
      <c r="E287" s="8"/>
      <c r="J287" s="15"/>
      <c r="L287" s="15"/>
      <c r="S287" s="11"/>
    </row>
    <row r="288" spans="1:19" x14ac:dyDescent="0.3">
      <c r="A288" s="10"/>
      <c r="B288" s="3"/>
      <c r="C288" s="3"/>
      <c r="D288" s="6"/>
      <c r="E288" s="8"/>
      <c r="J288" s="15"/>
      <c r="L288" s="15"/>
      <c r="S288" s="11"/>
    </row>
    <row r="289" spans="1:19" x14ac:dyDescent="0.3">
      <c r="A289" s="10"/>
      <c r="B289" s="3"/>
      <c r="C289" s="3"/>
      <c r="D289" s="6"/>
      <c r="E289" s="8"/>
      <c r="J289" s="15"/>
      <c r="L289" s="15"/>
      <c r="S289" s="11"/>
    </row>
    <row r="290" spans="1:19" x14ac:dyDescent="0.3">
      <c r="A290" s="10"/>
      <c r="B290" s="3"/>
      <c r="C290" s="3"/>
      <c r="D290" s="6"/>
      <c r="E290" s="8"/>
      <c r="J290" s="15"/>
      <c r="L290" s="15"/>
      <c r="S290" s="11"/>
    </row>
    <row r="291" spans="1:19" x14ac:dyDescent="0.3">
      <c r="A291" s="10"/>
      <c r="B291" s="3"/>
      <c r="C291" s="3"/>
      <c r="D291" s="6"/>
      <c r="E291" s="8"/>
      <c r="J291" s="15"/>
      <c r="L291" s="15"/>
      <c r="S291" s="11"/>
    </row>
    <row r="292" spans="1:19" x14ac:dyDescent="0.3">
      <c r="A292" s="10"/>
      <c r="B292" s="3"/>
      <c r="C292" s="3"/>
      <c r="D292" s="6"/>
      <c r="E292" s="8"/>
      <c r="J292" s="15"/>
      <c r="L292" s="15"/>
      <c r="S292" s="11"/>
    </row>
    <row r="293" spans="1:19" x14ac:dyDescent="0.3">
      <c r="A293" s="10"/>
      <c r="B293" s="3"/>
      <c r="C293" s="3"/>
      <c r="D293" s="6"/>
      <c r="E293" s="8"/>
      <c r="J293" s="15"/>
      <c r="L293" s="15"/>
      <c r="S293" s="11"/>
    </row>
    <row r="294" spans="1:19" x14ac:dyDescent="0.3">
      <c r="A294" s="10"/>
      <c r="B294" s="3"/>
      <c r="C294" s="3"/>
      <c r="D294" s="6"/>
      <c r="E294" s="8"/>
      <c r="J294" s="15"/>
      <c r="L294" s="15"/>
      <c r="S294" s="11"/>
    </row>
    <row r="295" spans="1:19" x14ac:dyDescent="0.3">
      <c r="A295" s="10"/>
      <c r="B295" s="3"/>
      <c r="C295" s="3"/>
      <c r="D295" s="6"/>
      <c r="E295" s="8"/>
      <c r="J295" s="15"/>
      <c r="L295" s="15"/>
      <c r="S295" s="11"/>
    </row>
    <row r="296" spans="1:19" x14ac:dyDescent="0.3">
      <c r="A296" s="10"/>
      <c r="B296" s="3"/>
      <c r="C296" s="3"/>
      <c r="D296" s="6"/>
      <c r="E296" s="8"/>
      <c r="J296" s="15"/>
      <c r="L296" s="15"/>
      <c r="S296" s="11"/>
    </row>
    <row r="297" spans="1:19" x14ac:dyDescent="0.3">
      <c r="A297" s="10"/>
      <c r="B297" s="3"/>
      <c r="C297" s="3"/>
      <c r="D297" s="6"/>
      <c r="E297" s="8"/>
      <c r="J297" s="15"/>
      <c r="L297" s="15"/>
      <c r="S297" s="11"/>
    </row>
    <row r="298" spans="1:19" x14ac:dyDescent="0.3">
      <c r="A298" s="10"/>
      <c r="B298" s="3"/>
      <c r="C298" s="3"/>
      <c r="D298" s="6"/>
      <c r="E298" s="8"/>
      <c r="J298" s="15"/>
      <c r="L298" s="15"/>
      <c r="S298" s="11"/>
    </row>
    <row r="299" spans="1:19" x14ac:dyDescent="0.3">
      <c r="A299" s="10"/>
      <c r="B299" s="3"/>
      <c r="C299" s="3"/>
      <c r="D299" s="6"/>
      <c r="E299" s="8"/>
      <c r="J299" s="15"/>
      <c r="L299" s="15"/>
      <c r="S299" s="11"/>
    </row>
    <row r="300" spans="1:19" x14ac:dyDescent="0.3">
      <c r="A300" s="10"/>
      <c r="B300" s="3"/>
      <c r="C300" s="3"/>
      <c r="D300" s="6"/>
      <c r="E300" s="8"/>
      <c r="J300" s="15"/>
      <c r="L300" s="15"/>
      <c r="S300" s="11"/>
    </row>
    <row r="301" spans="1:19" x14ac:dyDescent="0.3">
      <c r="A301" s="10"/>
      <c r="B301" s="3"/>
      <c r="C301" s="3"/>
      <c r="D301" s="6"/>
      <c r="E301" s="8"/>
      <c r="J301" s="15"/>
      <c r="L301" s="15"/>
      <c r="S301" s="11"/>
    </row>
    <row r="302" spans="1:19" x14ac:dyDescent="0.3">
      <c r="A302" s="10"/>
      <c r="B302" s="3"/>
      <c r="C302" s="3"/>
      <c r="D302" s="6"/>
      <c r="E302" s="8"/>
      <c r="J302" s="15"/>
      <c r="L302" s="15"/>
      <c r="S302" s="11"/>
    </row>
    <row r="303" spans="1:19" x14ac:dyDescent="0.3">
      <c r="A303" s="10"/>
      <c r="B303" s="3"/>
      <c r="C303" s="3"/>
      <c r="D303" s="6"/>
      <c r="E303" s="8"/>
      <c r="J303" s="15"/>
      <c r="L303" s="15"/>
      <c r="S303" s="11"/>
    </row>
    <row r="304" spans="1:19" x14ac:dyDescent="0.3">
      <c r="A304" s="10"/>
      <c r="B304" s="3"/>
      <c r="C304" s="3"/>
      <c r="D304" s="6"/>
      <c r="E304" s="8"/>
      <c r="J304" s="15"/>
      <c r="L304" s="15"/>
      <c r="S304" s="11"/>
    </row>
    <row r="305" spans="1:19" x14ac:dyDescent="0.3">
      <c r="A305" s="10"/>
      <c r="B305" s="3"/>
      <c r="C305" s="3"/>
      <c r="D305" s="6"/>
      <c r="E305" s="8"/>
      <c r="J305" s="15"/>
      <c r="L305" s="15"/>
      <c r="S305" s="11"/>
    </row>
    <row r="306" spans="1:19" x14ac:dyDescent="0.3">
      <c r="A306" s="10"/>
      <c r="B306" s="3"/>
      <c r="C306" s="3"/>
      <c r="D306" s="6"/>
      <c r="E306" s="8"/>
      <c r="J306" s="15"/>
      <c r="L306" s="15"/>
      <c r="S306" s="11"/>
    </row>
    <row r="307" spans="1:19" x14ac:dyDescent="0.3">
      <c r="A307" s="10"/>
      <c r="B307" s="3"/>
      <c r="C307" s="3"/>
      <c r="D307" s="6"/>
      <c r="E307" s="8"/>
      <c r="J307" s="15"/>
      <c r="L307" s="15"/>
      <c r="S307" s="11"/>
    </row>
    <row r="308" spans="1:19" x14ac:dyDescent="0.3">
      <c r="A308" s="10"/>
      <c r="B308" s="3"/>
      <c r="C308" s="3"/>
      <c r="D308" s="6"/>
      <c r="E308" s="8"/>
      <c r="J308" s="15"/>
      <c r="L308" s="15"/>
      <c r="S308" s="11"/>
    </row>
    <row r="309" spans="1:19" x14ac:dyDescent="0.3">
      <c r="A309" s="10"/>
      <c r="B309" s="3"/>
      <c r="C309" s="3"/>
      <c r="D309" s="6"/>
      <c r="E309" s="8"/>
      <c r="J309" s="15"/>
      <c r="L309" s="15"/>
      <c r="S309" s="11"/>
    </row>
    <row r="310" spans="1:19" x14ac:dyDescent="0.3">
      <c r="A310" s="10"/>
      <c r="B310" s="3"/>
      <c r="C310" s="3"/>
      <c r="D310" s="6"/>
      <c r="E310" s="8"/>
      <c r="J310" s="15"/>
      <c r="L310" s="15"/>
      <c r="S310" s="11"/>
    </row>
    <row r="311" spans="1:19" x14ac:dyDescent="0.3">
      <c r="A311" s="10"/>
      <c r="B311" s="3"/>
      <c r="C311" s="3"/>
      <c r="D311" s="6"/>
      <c r="E311" s="8"/>
      <c r="J311" s="15"/>
      <c r="L311" s="15"/>
      <c r="S311" s="11"/>
    </row>
    <row r="312" spans="1:19" x14ac:dyDescent="0.3">
      <c r="A312" s="10"/>
      <c r="B312" s="3"/>
      <c r="C312" s="3"/>
      <c r="D312" s="6"/>
      <c r="E312" s="8"/>
      <c r="J312" s="15"/>
      <c r="L312" s="15"/>
      <c r="S312" s="11"/>
    </row>
    <row r="313" spans="1:19" x14ac:dyDescent="0.3">
      <c r="A313" s="10"/>
      <c r="B313" s="3"/>
      <c r="C313" s="3"/>
      <c r="D313" s="6"/>
      <c r="E313" s="8"/>
      <c r="J313" s="15"/>
      <c r="L313" s="15"/>
      <c r="S313" s="11"/>
    </row>
    <row r="314" spans="1:19" x14ac:dyDescent="0.3">
      <c r="A314" s="10"/>
      <c r="B314" s="3"/>
      <c r="C314" s="3"/>
      <c r="D314" s="6"/>
      <c r="E314" s="8"/>
      <c r="J314" s="15"/>
      <c r="L314" s="15"/>
      <c r="S314" s="11"/>
    </row>
    <row r="315" spans="1:19" x14ac:dyDescent="0.3">
      <c r="A315" s="10"/>
      <c r="B315" s="3"/>
      <c r="C315" s="3"/>
      <c r="D315" s="6"/>
      <c r="E315" s="8"/>
      <c r="J315" s="15"/>
      <c r="L315" s="15"/>
      <c r="S315" s="11"/>
    </row>
    <row r="316" spans="1:19" x14ac:dyDescent="0.3">
      <c r="A316" s="10"/>
      <c r="B316" s="3"/>
      <c r="C316" s="3"/>
      <c r="D316" s="6"/>
      <c r="E316" s="8"/>
      <c r="J316" s="15"/>
      <c r="L316" s="15"/>
      <c r="S316" s="11"/>
    </row>
    <row r="317" spans="1:19" x14ac:dyDescent="0.3">
      <c r="A317" s="10"/>
      <c r="B317" s="3"/>
      <c r="C317" s="3"/>
      <c r="D317" s="6"/>
      <c r="E317" s="8"/>
      <c r="J317" s="15"/>
      <c r="L317" s="15"/>
      <c r="S317" s="11"/>
    </row>
    <row r="318" spans="1:19" x14ac:dyDescent="0.3">
      <c r="A318" s="10"/>
      <c r="B318" s="3"/>
      <c r="C318" s="3"/>
      <c r="D318" s="6"/>
      <c r="E318" s="8"/>
      <c r="J318" s="15"/>
      <c r="L318" s="15"/>
      <c r="S318" s="11"/>
    </row>
    <row r="319" spans="1:19" x14ac:dyDescent="0.3">
      <c r="A319" s="10"/>
      <c r="B319" s="3"/>
      <c r="C319" s="3"/>
      <c r="D319" s="6"/>
      <c r="E319" s="8"/>
      <c r="J319" s="15"/>
      <c r="L319" s="15"/>
      <c r="S319" s="11"/>
    </row>
    <row r="320" spans="1:19" x14ac:dyDescent="0.3">
      <c r="A320" s="10"/>
      <c r="B320" s="3"/>
      <c r="C320" s="3"/>
      <c r="D320" s="6"/>
      <c r="E320" s="8"/>
      <c r="J320" s="15"/>
      <c r="L320" s="15"/>
      <c r="S320" s="11"/>
    </row>
    <row r="321" spans="1:19" x14ac:dyDescent="0.3">
      <c r="A321" s="10"/>
      <c r="B321" s="3"/>
      <c r="C321" s="3"/>
      <c r="D321" s="6"/>
      <c r="E321" s="8"/>
      <c r="J321" s="15"/>
      <c r="L321" s="15"/>
      <c r="S321" s="11"/>
    </row>
    <row r="322" spans="1:19" x14ac:dyDescent="0.3">
      <c r="A322" s="10"/>
      <c r="B322" s="3"/>
      <c r="C322" s="3"/>
      <c r="D322" s="6"/>
      <c r="E322" s="8"/>
      <c r="J322" s="15"/>
      <c r="L322" s="15"/>
      <c r="S322" s="11"/>
    </row>
    <row r="323" spans="1:19" x14ac:dyDescent="0.3">
      <c r="A323" s="10"/>
      <c r="B323" s="3"/>
      <c r="C323" s="3"/>
      <c r="D323" s="6"/>
      <c r="E323" s="8"/>
      <c r="J323" s="15"/>
      <c r="L323" s="15"/>
      <c r="S323" s="11"/>
    </row>
    <row r="324" spans="1:19" x14ac:dyDescent="0.3">
      <c r="A324" s="10"/>
      <c r="B324" s="3"/>
      <c r="C324" s="3"/>
      <c r="D324" s="6"/>
      <c r="E324" s="8"/>
      <c r="J324" s="15"/>
      <c r="L324" s="15"/>
      <c r="S324" s="11"/>
    </row>
    <row r="325" spans="1:19" x14ac:dyDescent="0.3">
      <c r="A325" s="10"/>
      <c r="B325" s="3"/>
      <c r="C325" s="3"/>
      <c r="D325" s="6"/>
      <c r="E325" s="8"/>
      <c r="J325" s="15"/>
      <c r="L325" s="15"/>
      <c r="S325" s="11"/>
    </row>
    <row r="326" spans="1:19" x14ac:dyDescent="0.3">
      <c r="A326" s="10"/>
      <c r="B326" s="3"/>
      <c r="C326" s="3"/>
      <c r="D326" s="6"/>
      <c r="E326" s="8"/>
      <c r="J326" s="15"/>
      <c r="L326" s="15"/>
      <c r="S326" s="11"/>
    </row>
    <row r="327" spans="1:19" x14ac:dyDescent="0.3">
      <c r="A327" s="10"/>
      <c r="B327" s="3"/>
      <c r="C327" s="3"/>
      <c r="D327" s="6"/>
      <c r="E327" s="8"/>
      <c r="J327" s="15"/>
      <c r="L327" s="15"/>
      <c r="S327" s="11"/>
    </row>
    <row r="328" spans="1:19" x14ac:dyDescent="0.3">
      <c r="A328" s="10"/>
      <c r="B328" s="3"/>
      <c r="C328" s="3"/>
      <c r="D328" s="6"/>
      <c r="E328" s="8"/>
      <c r="J328" s="15"/>
      <c r="L328" s="15"/>
      <c r="S328" s="11"/>
    </row>
    <row r="329" spans="1:19" x14ac:dyDescent="0.3">
      <c r="A329" s="10"/>
      <c r="B329" s="3"/>
      <c r="C329" s="3"/>
      <c r="D329" s="6"/>
      <c r="E329" s="8"/>
      <c r="J329" s="15"/>
      <c r="L329" s="15"/>
      <c r="S329" s="11"/>
    </row>
    <row r="330" spans="1:19" x14ac:dyDescent="0.3">
      <c r="A330" s="10"/>
      <c r="B330" s="3"/>
      <c r="C330" s="3"/>
      <c r="D330" s="6"/>
      <c r="E330" s="8"/>
      <c r="J330" s="15"/>
      <c r="L330" s="15"/>
      <c r="S330" s="11"/>
    </row>
    <row r="331" spans="1:19" x14ac:dyDescent="0.3">
      <c r="A331" s="10"/>
      <c r="B331" s="3"/>
      <c r="C331" s="3"/>
      <c r="D331" s="6"/>
      <c r="E331" s="8"/>
      <c r="J331" s="15"/>
      <c r="L331" s="15"/>
      <c r="S331" s="11"/>
    </row>
    <row r="332" spans="1:19" x14ac:dyDescent="0.3">
      <c r="A332" s="10"/>
      <c r="B332" s="3"/>
      <c r="C332" s="3"/>
      <c r="D332" s="6"/>
      <c r="E332" s="8"/>
      <c r="J332" s="15"/>
      <c r="L332" s="15"/>
      <c r="S332" s="11"/>
    </row>
    <row r="333" spans="1:19" x14ac:dyDescent="0.3">
      <c r="A333" s="10"/>
      <c r="B333" s="3"/>
      <c r="C333" s="3"/>
      <c r="D333" s="6"/>
      <c r="E333" s="8"/>
      <c r="J333" s="15"/>
      <c r="L333" s="15"/>
      <c r="S333" s="11"/>
    </row>
    <row r="334" spans="1:19" x14ac:dyDescent="0.3">
      <c r="A334" s="10"/>
      <c r="B334" s="3"/>
      <c r="C334" s="3"/>
      <c r="D334" s="6"/>
      <c r="E334" s="8"/>
      <c r="J334" s="15"/>
      <c r="L334" s="15"/>
      <c r="S334" s="11"/>
    </row>
    <row r="335" spans="1:19" x14ac:dyDescent="0.3">
      <c r="A335" s="10"/>
      <c r="B335" s="3"/>
      <c r="C335" s="3"/>
      <c r="D335" s="6"/>
      <c r="E335" s="8"/>
      <c r="J335" s="15"/>
      <c r="L335" s="15"/>
      <c r="S335" s="11"/>
    </row>
    <row r="336" spans="1:19" x14ac:dyDescent="0.3">
      <c r="A336" s="10"/>
      <c r="B336" s="3"/>
      <c r="C336" s="3"/>
      <c r="D336" s="6"/>
      <c r="E336" s="8"/>
      <c r="J336" s="15"/>
      <c r="L336" s="15"/>
      <c r="S336" s="11"/>
    </row>
    <row r="337" spans="1:19" x14ac:dyDescent="0.3">
      <c r="A337" s="10"/>
      <c r="B337" s="3"/>
      <c r="C337" s="3"/>
      <c r="D337" s="6"/>
      <c r="E337" s="8"/>
      <c r="J337" s="15"/>
      <c r="L337" s="15"/>
      <c r="S337" s="11"/>
    </row>
    <row r="338" spans="1:19" x14ac:dyDescent="0.3">
      <c r="A338" s="10"/>
      <c r="B338" s="3"/>
      <c r="C338" s="3"/>
      <c r="D338" s="6"/>
      <c r="E338" s="8"/>
      <c r="J338" s="15"/>
      <c r="L338" s="15"/>
      <c r="S338" s="11"/>
    </row>
    <row r="339" spans="1:19" x14ac:dyDescent="0.3">
      <c r="A339" s="10"/>
      <c r="B339" s="3"/>
      <c r="C339" s="3"/>
      <c r="D339" s="6"/>
      <c r="E339" s="8"/>
      <c r="J339" s="15"/>
      <c r="L339" s="15"/>
      <c r="S339" s="11"/>
    </row>
    <row r="340" spans="1:19" x14ac:dyDescent="0.3">
      <c r="A340" s="10"/>
      <c r="B340" s="3"/>
      <c r="C340" s="3"/>
      <c r="D340" s="6"/>
      <c r="E340" s="8"/>
      <c r="J340" s="15"/>
      <c r="L340" s="15"/>
      <c r="S340" s="11"/>
    </row>
    <row r="341" spans="1:19" x14ac:dyDescent="0.3">
      <c r="A341" s="10"/>
      <c r="B341" s="3"/>
      <c r="C341" s="3"/>
      <c r="D341" s="6"/>
      <c r="E341" s="8"/>
      <c r="J341" s="15"/>
      <c r="L341" s="15"/>
      <c r="S341" s="11"/>
    </row>
    <row r="342" spans="1:19" x14ac:dyDescent="0.3">
      <c r="A342" s="10"/>
      <c r="B342" s="3"/>
      <c r="C342" s="3"/>
      <c r="D342" s="6"/>
      <c r="E342" s="8"/>
      <c r="J342" s="15"/>
      <c r="L342" s="15"/>
      <c r="S342" s="11"/>
    </row>
    <row r="343" spans="1:19" x14ac:dyDescent="0.3">
      <c r="A343" s="10"/>
      <c r="B343" s="3"/>
      <c r="C343" s="3"/>
      <c r="D343" s="6"/>
      <c r="E343" s="8"/>
      <c r="J343" s="15"/>
      <c r="L343" s="15"/>
      <c r="S343" s="11"/>
    </row>
    <row r="344" spans="1:19" x14ac:dyDescent="0.3">
      <c r="A344" s="10"/>
      <c r="B344" s="3"/>
      <c r="C344" s="3"/>
      <c r="D344" s="6"/>
      <c r="E344" s="8"/>
      <c r="J344" s="15"/>
      <c r="L344" s="15"/>
      <c r="S344" s="11"/>
    </row>
    <row r="345" spans="1:19" x14ac:dyDescent="0.3">
      <c r="A345" s="10"/>
      <c r="B345" s="3"/>
      <c r="C345" s="3"/>
      <c r="D345" s="6"/>
      <c r="E345" s="8"/>
      <c r="J345" s="15"/>
      <c r="L345" s="15"/>
      <c r="S345" s="11"/>
    </row>
    <row r="346" spans="1:19" x14ac:dyDescent="0.3">
      <c r="A346" s="10"/>
      <c r="B346" s="3"/>
      <c r="C346" s="3"/>
      <c r="D346" s="6"/>
      <c r="E346" s="8"/>
      <c r="J346" s="15"/>
      <c r="L346" s="15"/>
      <c r="S346" s="11"/>
    </row>
    <row r="347" spans="1:19" x14ac:dyDescent="0.3">
      <c r="A347" s="10"/>
      <c r="B347" s="3"/>
      <c r="C347" s="3"/>
      <c r="D347" s="6"/>
      <c r="E347" s="8"/>
      <c r="J347" s="15"/>
      <c r="L347" s="15"/>
      <c r="S347" s="11"/>
    </row>
    <row r="348" spans="1:19" x14ac:dyDescent="0.3">
      <c r="A348" s="10"/>
      <c r="B348" s="3"/>
      <c r="C348" s="3"/>
      <c r="D348" s="6"/>
      <c r="E348" s="8"/>
      <c r="J348" s="15"/>
      <c r="L348" s="15"/>
      <c r="S348" s="11"/>
    </row>
    <row r="349" spans="1:19" x14ac:dyDescent="0.3">
      <c r="A349" s="10"/>
      <c r="B349" s="3"/>
      <c r="C349" s="3"/>
      <c r="D349" s="6"/>
      <c r="E349" s="8"/>
      <c r="J349" s="15"/>
      <c r="L349" s="15"/>
      <c r="S349" s="11"/>
    </row>
    <row r="350" spans="1:19" x14ac:dyDescent="0.3">
      <c r="A350" s="10"/>
      <c r="B350" s="3"/>
      <c r="C350" s="3"/>
      <c r="D350" s="6"/>
      <c r="E350" s="8"/>
      <c r="J350" s="15"/>
      <c r="L350" s="15"/>
      <c r="S350" s="11"/>
    </row>
    <row r="351" spans="1:19" x14ac:dyDescent="0.3">
      <c r="A351" s="10"/>
      <c r="B351" s="3"/>
      <c r="C351" s="3"/>
      <c r="D351" s="6"/>
      <c r="E351" s="8"/>
      <c r="J351" s="15"/>
      <c r="L351" s="15"/>
      <c r="S351" s="11"/>
    </row>
    <row r="352" spans="1:19" x14ac:dyDescent="0.3">
      <c r="A352" s="10"/>
      <c r="B352" s="3"/>
      <c r="C352" s="3"/>
      <c r="D352" s="6"/>
      <c r="E352" s="8"/>
      <c r="J352" s="15"/>
      <c r="L352" s="15"/>
      <c r="S352" s="11"/>
    </row>
    <row r="353" spans="1:19" x14ac:dyDescent="0.3">
      <c r="A353" s="10"/>
      <c r="B353" s="3"/>
      <c r="C353" s="3"/>
      <c r="D353" s="6"/>
      <c r="E353" s="8"/>
      <c r="J353" s="15"/>
      <c r="L353" s="15"/>
      <c r="S353" s="11"/>
    </row>
    <row r="354" spans="1:19" x14ac:dyDescent="0.3">
      <c r="A354" s="10"/>
      <c r="B354" s="3"/>
      <c r="C354" s="3"/>
      <c r="D354" s="6"/>
      <c r="E354" s="8"/>
      <c r="J354" s="15"/>
      <c r="L354" s="15"/>
      <c r="S354" s="11"/>
    </row>
    <row r="355" spans="1:19" x14ac:dyDescent="0.3">
      <c r="A355" s="10"/>
      <c r="B355" s="3"/>
      <c r="C355" s="3"/>
      <c r="D355" s="6"/>
      <c r="E355" s="8"/>
      <c r="J355" s="15"/>
      <c r="L355" s="15"/>
      <c r="S355" s="11"/>
    </row>
    <row r="356" spans="1:19" x14ac:dyDescent="0.3">
      <c r="A356" s="10"/>
      <c r="B356" s="3"/>
      <c r="C356" s="3"/>
      <c r="D356" s="6"/>
      <c r="E356" s="8"/>
      <c r="J356" s="15"/>
      <c r="L356" s="15"/>
      <c r="S356" s="11"/>
    </row>
    <row r="357" spans="1:19" x14ac:dyDescent="0.3">
      <c r="A357" s="10"/>
      <c r="B357" s="3"/>
      <c r="C357" s="3"/>
      <c r="D357" s="6"/>
      <c r="E357" s="8"/>
      <c r="J357" s="15"/>
      <c r="L357" s="15"/>
      <c r="S357" s="11"/>
    </row>
    <row r="358" spans="1:19" x14ac:dyDescent="0.3">
      <c r="A358" s="10"/>
      <c r="B358" s="3"/>
      <c r="C358" s="3"/>
      <c r="D358" s="6"/>
      <c r="E358" s="8"/>
      <c r="J358" s="15"/>
      <c r="L358" s="15"/>
      <c r="S358" s="11"/>
    </row>
    <row r="359" spans="1:19" x14ac:dyDescent="0.3">
      <c r="A359" s="10"/>
      <c r="B359" s="3"/>
      <c r="C359" s="3"/>
      <c r="D359" s="6"/>
      <c r="E359" s="8"/>
      <c r="J359" s="15"/>
      <c r="L359" s="15"/>
      <c r="S359" s="11"/>
    </row>
    <row r="360" spans="1:19" x14ac:dyDescent="0.3">
      <c r="A360" s="10"/>
      <c r="B360" s="3"/>
      <c r="C360" s="3"/>
      <c r="D360" s="6"/>
      <c r="E360" s="8"/>
      <c r="J360" s="15"/>
      <c r="L360" s="15"/>
      <c r="S360" s="11"/>
    </row>
    <row r="361" spans="1:19" x14ac:dyDescent="0.3">
      <c r="A361" s="10"/>
      <c r="B361" s="3"/>
      <c r="C361" s="3"/>
      <c r="D361" s="6"/>
      <c r="E361" s="8"/>
      <c r="J361" s="15"/>
      <c r="L361" s="15"/>
      <c r="S361" s="11"/>
    </row>
    <row r="362" spans="1:19" x14ac:dyDescent="0.3">
      <c r="A362" s="10"/>
      <c r="B362" s="3"/>
      <c r="C362" s="3"/>
      <c r="D362" s="6"/>
      <c r="E362" s="8"/>
      <c r="J362" s="15"/>
      <c r="L362" s="15"/>
      <c r="S362" s="11"/>
    </row>
    <row r="363" spans="1:19" x14ac:dyDescent="0.3">
      <c r="A363" s="10"/>
      <c r="B363" s="3"/>
      <c r="C363" s="3"/>
      <c r="D363" s="6"/>
      <c r="E363" s="8"/>
      <c r="J363" s="15"/>
      <c r="L363" s="15"/>
      <c r="S363" s="11"/>
    </row>
    <row r="364" spans="1:19" x14ac:dyDescent="0.3">
      <c r="A364" s="10"/>
      <c r="B364" s="3"/>
      <c r="C364" s="3"/>
      <c r="D364" s="6"/>
      <c r="E364" s="8"/>
      <c r="J364" s="15"/>
      <c r="L364" s="15"/>
      <c r="S364" s="11"/>
    </row>
    <row r="365" spans="1:19" x14ac:dyDescent="0.3">
      <c r="A365" s="10"/>
      <c r="B365" s="3"/>
      <c r="C365" s="3"/>
      <c r="D365" s="6"/>
      <c r="E365" s="8"/>
      <c r="J365" s="15"/>
      <c r="L365" s="15"/>
      <c r="S365" s="11"/>
    </row>
    <row r="366" spans="1:19" x14ac:dyDescent="0.3">
      <c r="A366" s="10"/>
      <c r="B366" s="3"/>
      <c r="C366" s="3"/>
      <c r="D366" s="6"/>
      <c r="E366" s="8"/>
      <c r="J366" s="15"/>
      <c r="L366" s="15"/>
      <c r="S366" s="11"/>
    </row>
    <row r="367" spans="1:19" x14ac:dyDescent="0.3">
      <c r="A367" s="10"/>
      <c r="B367" s="3"/>
      <c r="C367" s="3"/>
      <c r="D367" s="6"/>
      <c r="E367" s="8"/>
      <c r="J367" s="15"/>
      <c r="L367" s="15"/>
      <c r="S367" s="11"/>
    </row>
    <row r="368" spans="1:19" x14ac:dyDescent="0.3">
      <c r="A368" s="10"/>
      <c r="B368" s="3"/>
      <c r="C368" s="3"/>
      <c r="D368" s="6"/>
      <c r="E368" s="8"/>
      <c r="J368" s="15"/>
      <c r="L368" s="15"/>
      <c r="S368" s="11"/>
    </row>
    <row r="369" spans="1:19" x14ac:dyDescent="0.3">
      <c r="A369" s="10"/>
      <c r="B369" s="3"/>
      <c r="C369" s="3"/>
      <c r="D369" s="6"/>
      <c r="E369" s="8"/>
      <c r="J369" s="15"/>
      <c r="L369" s="15"/>
      <c r="S369" s="11"/>
    </row>
    <row r="370" spans="1:19" x14ac:dyDescent="0.3">
      <c r="A370" s="10"/>
      <c r="B370" s="3"/>
      <c r="C370" s="3"/>
      <c r="D370" s="6"/>
      <c r="E370" s="8"/>
      <c r="J370" s="15"/>
      <c r="L370" s="15"/>
      <c r="S370" s="11"/>
    </row>
    <row r="371" spans="1:19" x14ac:dyDescent="0.3">
      <c r="A371" s="10"/>
      <c r="B371" s="3"/>
      <c r="C371" s="3"/>
      <c r="D371" s="6"/>
      <c r="E371" s="8"/>
      <c r="J371" s="15"/>
      <c r="L371" s="15"/>
      <c r="S371" s="11"/>
    </row>
    <row r="372" spans="1:19" x14ac:dyDescent="0.3">
      <c r="A372" s="10"/>
      <c r="B372" s="3"/>
      <c r="C372" s="3"/>
      <c r="D372" s="6"/>
      <c r="E372" s="8"/>
      <c r="J372" s="15"/>
      <c r="L372" s="15"/>
      <c r="S372" s="11"/>
    </row>
    <row r="373" spans="1:19" x14ac:dyDescent="0.3">
      <c r="A373" s="10"/>
      <c r="B373" s="3"/>
      <c r="C373" s="3"/>
      <c r="D373" s="6"/>
      <c r="E373" s="8"/>
      <c r="J373" s="15"/>
      <c r="L373" s="15"/>
      <c r="S373" s="11"/>
    </row>
    <row r="374" spans="1:19" x14ac:dyDescent="0.3">
      <c r="A374" s="10"/>
      <c r="B374" s="3"/>
      <c r="C374" s="3"/>
      <c r="D374" s="6"/>
      <c r="E374" s="8"/>
      <c r="J374" s="15"/>
      <c r="L374" s="15"/>
      <c r="S374" s="11"/>
    </row>
    <row r="375" spans="1:19" x14ac:dyDescent="0.3">
      <c r="A375" s="10"/>
      <c r="B375" s="3"/>
      <c r="C375" s="3"/>
      <c r="D375" s="6"/>
      <c r="E375" s="8"/>
      <c r="J375" s="15"/>
      <c r="L375" s="15"/>
      <c r="S375" s="11"/>
    </row>
    <row r="376" spans="1:19" x14ac:dyDescent="0.3">
      <c r="A376" s="10"/>
      <c r="B376" s="3"/>
      <c r="C376" s="3"/>
      <c r="D376" s="6"/>
      <c r="E376" s="8"/>
      <c r="J376" s="15"/>
      <c r="L376" s="15"/>
      <c r="S376" s="11"/>
    </row>
    <row r="377" spans="1:19" x14ac:dyDescent="0.3">
      <c r="A377" s="10"/>
      <c r="B377" s="3"/>
      <c r="C377" s="3"/>
      <c r="D377" s="6"/>
      <c r="E377" s="8"/>
      <c r="J377" s="15"/>
      <c r="L377" s="15"/>
      <c r="S377" s="11"/>
    </row>
    <row r="378" spans="1:19" x14ac:dyDescent="0.3">
      <c r="A378" s="10"/>
      <c r="B378" s="3"/>
      <c r="C378" s="3"/>
      <c r="D378" s="6"/>
      <c r="E378" s="8"/>
      <c r="J378" s="15"/>
      <c r="L378" s="15"/>
      <c r="S378" s="11"/>
    </row>
    <row r="379" spans="1:19" x14ac:dyDescent="0.3">
      <c r="A379" s="10"/>
      <c r="B379" s="3"/>
      <c r="C379" s="3"/>
      <c r="D379" s="6"/>
      <c r="E379" s="8"/>
      <c r="J379" s="15"/>
      <c r="L379" s="15"/>
      <c r="S379" s="11"/>
    </row>
    <row r="380" spans="1:19" x14ac:dyDescent="0.3">
      <c r="A380" s="10"/>
      <c r="B380" s="3"/>
      <c r="C380" s="3"/>
      <c r="D380" s="6"/>
      <c r="E380" s="8"/>
      <c r="J380" s="15"/>
      <c r="L380" s="15"/>
      <c r="S380" s="11"/>
    </row>
    <row r="381" spans="1:19" x14ac:dyDescent="0.3">
      <c r="A381" s="10"/>
      <c r="B381" s="3"/>
      <c r="C381" s="3"/>
      <c r="D381" s="6"/>
      <c r="E381" s="8"/>
      <c r="J381" s="15"/>
      <c r="L381" s="15"/>
      <c r="S381" s="11"/>
    </row>
    <row r="382" spans="1:19" x14ac:dyDescent="0.3">
      <c r="A382" s="10"/>
      <c r="B382" s="3"/>
      <c r="C382" s="3"/>
      <c r="D382" s="6"/>
      <c r="E382" s="8"/>
      <c r="J382" s="15"/>
      <c r="L382" s="15"/>
      <c r="S382" s="11"/>
    </row>
    <row r="383" spans="1:19" x14ac:dyDescent="0.3">
      <c r="A383" s="10"/>
      <c r="B383" s="3"/>
      <c r="C383" s="3"/>
      <c r="D383" s="6"/>
      <c r="E383" s="8"/>
      <c r="J383" s="15"/>
      <c r="L383" s="15"/>
      <c r="S383" s="11"/>
    </row>
    <row r="384" spans="1:19" x14ac:dyDescent="0.3">
      <c r="A384" s="10"/>
      <c r="B384" s="3"/>
      <c r="C384" s="3"/>
      <c r="D384" s="6"/>
      <c r="E384" s="8"/>
      <c r="J384" s="15"/>
      <c r="L384" s="15"/>
      <c r="S384" s="11"/>
    </row>
    <row r="385" spans="1:19" x14ac:dyDescent="0.3">
      <c r="A385" s="10"/>
      <c r="B385" s="3"/>
      <c r="C385" s="3"/>
      <c r="D385" s="6"/>
      <c r="E385" s="8"/>
      <c r="J385" s="15"/>
      <c r="L385" s="15"/>
      <c r="S385" s="11"/>
    </row>
    <row r="386" spans="1:19" x14ac:dyDescent="0.3">
      <c r="A386" s="10"/>
      <c r="B386" s="3"/>
      <c r="C386" s="3"/>
      <c r="D386" s="6"/>
      <c r="E386" s="8"/>
      <c r="J386" s="15"/>
      <c r="L386" s="15"/>
      <c r="S386" s="11"/>
    </row>
    <row r="387" spans="1:19" x14ac:dyDescent="0.3">
      <c r="A387" s="10"/>
      <c r="B387" s="3"/>
      <c r="C387" s="3"/>
      <c r="D387" s="6"/>
      <c r="E387" s="8"/>
      <c r="J387" s="15"/>
      <c r="L387" s="15"/>
      <c r="S387" s="11"/>
    </row>
    <row r="388" spans="1:19" x14ac:dyDescent="0.3">
      <c r="A388" s="10"/>
      <c r="B388" s="3"/>
      <c r="C388" s="3"/>
      <c r="D388" s="6"/>
      <c r="E388" s="8"/>
      <c r="J388" s="15"/>
      <c r="L388" s="15"/>
      <c r="S388" s="11"/>
    </row>
    <row r="389" spans="1:19" x14ac:dyDescent="0.3">
      <c r="A389" s="10"/>
      <c r="B389" s="3"/>
      <c r="C389" s="3"/>
      <c r="D389" s="6"/>
      <c r="E389" s="8"/>
      <c r="J389" s="15"/>
      <c r="L389" s="15"/>
      <c r="S389" s="11"/>
    </row>
    <row r="390" spans="1:19" x14ac:dyDescent="0.3">
      <c r="A390" s="10"/>
      <c r="B390" s="3"/>
      <c r="C390" s="3"/>
      <c r="D390" s="6"/>
      <c r="E390" s="8"/>
      <c r="J390" s="15"/>
      <c r="L390" s="15"/>
      <c r="S390" s="11"/>
    </row>
    <row r="391" spans="1:19" x14ac:dyDescent="0.3">
      <c r="A391" s="10"/>
      <c r="B391" s="3"/>
      <c r="C391" s="3"/>
      <c r="D391" s="6"/>
      <c r="E391" s="8"/>
      <c r="J391" s="15"/>
      <c r="L391" s="15"/>
      <c r="S391" s="11"/>
    </row>
    <row r="392" spans="1:19" x14ac:dyDescent="0.3">
      <c r="A392" s="10"/>
      <c r="B392" s="3"/>
      <c r="C392" s="3"/>
      <c r="D392" s="6"/>
      <c r="E392" s="8"/>
      <c r="J392" s="15"/>
      <c r="L392" s="15"/>
      <c r="S392" s="11"/>
    </row>
    <row r="393" spans="1:19" x14ac:dyDescent="0.3">
      <c r="A393" s="10"/>
      <c r="B393" s="3"/>
      <c r="C393" s="3"/>
      <c r="D393" s="6"/>
      <c r="E393" s="8"/>
      <c r="J393" s="15"/>
      <c r="L393" s="15"/>
      <c r="S393" s="11"/>
    </row>
    <row r="394" spans="1:19" x14ac:dyDescent="0.3">
      <c r="A394" s="10"/>
      <c r="B394" s="3"/>
      <c r="C394" s="3"/>
      <c r="D394" s="6"/>
      <c r="E394" s="8"/>
      <c r="J394" s="15"/>
      <c r="L394" s="15"/>
      <c r="S394" s="11"/>
    </row>
    <row r="395" spans="1:19" x14ac:dyDescent="0.3">
      <c r="A395" s="10"/>
      <c r="B395" s="3"/>
      <c r="C395" s="3"/>
      <c r="D395" s="6"/>
      <c r="E395" s="8"/>
      <c r="J395" s="15"/>
      <c r="L395" s="15"/>
      <c r="S395" s="11"/>
    </row>
    <row r="396" spans="1:19" x14ac:dyDescent="0.3">
      <c r="A396" s="10"/>
      <c r="B396" s="3"/>
      <c r="C396" s="3"/>
      <c r="D396" s="6"/>
      <c r="E396" s="8"/>
      <c r="J396" s="15"/>
      <c r="L396" s="15"/>
      <c r="S396" s="11"/>
    </row>
    <row r="397" spans="1:19" x14ac:dyDescent="0.3">
      <c r="A397" s="10"/>
      <c r="B397" s="3"/>
      <c r="C397" s="3"/>
      <c r="D397" s="6"/>
      <c r="E397" s="8"/>
      <c r="J397" s="15"/>
      <c r="L397" s="15"/>
      <c r="S397" s="11"/>
    </row>
    <row r="398" spans="1:19" x14ac:dyDescent="0.3">
      <c r="A398" s="10"/>
      <c r="B398" s="3"/>
      <c r="C398" s="3"/>
      <c r="D398" s="6"/>
      <c r="E398" s="8"/>
      <c r="J398" s="15"/>
      <c r="L398" s="15"/>
      <c r="S398" s="11"/>
    </row>
    <row r="399" spans="1:19" x14ac:dyDescent="0.3">
      <c r="A399" s="10"/>
      <c r="B399" s="3"/>
      <c r="C399" s="3"/>
      <c r="D399" s="6"/>
      <c r="E399" s="8"/>
      <c r="J399" s="15"/>
      <c r="L399" s="15"/>
      <c r="S399" s="11"/>
    </row>
    <row r="400" spans="1:19" x14ac:dyDescent="0.3">
      <c r="A400" s="10"/>
      <c r="B400" s="3"/>
      <c r="C400" s="3"/>
      <c r="D400" s="6"/>
      <c r="E400" s="8"/>
      <c r="J400" s="15"/>
      <c r="L400" s="15"/>
      <c r="S400" s="11"/>
    </row>
    <row r="401" spans="1:19" x14ac:dyDescent="0.3">
      <c r="A401" s="10"/>
      <c r="B401" s="3"/>
      <c r="C401" s="3"/>
      <c r="D401" s="6"/>
      <c r="E401" s="8"/>
      <c r="J401" s="15"/>
      <c r="L401" s="15"/>
      <c r="S401" s="11"/>
    </row>
    <row r="402" spans="1:19" x14ac:dyDescent="0.3">
      <c r="A402" s="10"/>
      <c r="B402" s="3"/>
      <c r="C402" s="3"/>
      <c r="D402" s="6"/>
      <c r="E402" s="8"/>
      <c r="J402" s="15"/>
      <c r="L402" s="15"/>
      <c r="S402" s="11"/>
    </row>
    <row r="403" spans="1:19" x14ac:dyDescent="0.3">
      <c r="A403" s="10"/>
      <c r="B403" s="3"/>
      <c r="C403" s="3"/>
      <c r="D403" s="6"/>
      <c r="E403" s="8"/>
      <c r="J403" s="15"/>
      <c r="L403" s="15"/>
      <c r="S403" s="11"/>
    </row>
    <row r="404" spans="1:19" x14ac:dyDescent="0.3">
      <c r="A404" s="10"/>
      <c r="B404" s="3"/>
      <c r="C404" s="3"/>
      <c r="D404" s="6"/>
      <c r="E404" s="8"/>
      <c r="J404" s="15"/>
      <c r="L404" s="15"/>
      <c r="S404" s="11"/>
    </row>
    <row r="405" spans="1:19" x14ac:dyDescent="0.3">
      <c r="A405" s="10"/>
      <c r="B405" s="3"/>
      <c r="C405" s="3"/>
      <c r="D405" s="6"/>
      <c r="E405" s="8"/>
      <c r="J405" s="15"/>
      <c r="L405" s="15"/>
      <c r="S405" s="11"/>
    </row>
    <row r="406" spans="1:19" x14ac:dyDescent="0.3">
      <c r="A406" s="10"/>
      <c r="B406" s="3"/>
      <c r="C406" s="3"/>
      <c r="D406" s="6"/>
      <c r="E406" s="8"/>
      <c r="J406" s="15"/>
      <c r="L406" s="15"/>
      <c r="S406" s="11"/>
    </row>
    <row r="407" spans="1:19" x14ac:dyDescent="0.3">
      <c r="A407" s="10"/>
      <c r="B407" s="3"/>
      <c r="C407" s="3"/>
      <c r="D407" s="6"/>
      <c r="E407" s="8"/>
      <c r="J407" s="15"/>
      <c r="L407" s="15"/>
      <c r="S407" s="11"/>
    </row>
    <row r="408" spans="1:19" x14ac:dyDescent="0.3">
      <c r="A408" s="10"/>
      <c r="B408" s="3"/>
      <c r="C408" s="3"/>
      <c r="D408" s="6"/>
      <c r="E408" s="8"/>
      <c r="J408" s="15"/>
      <c r="L408" s="15"/>
      <c r="S408" s="11"/>
    </row>
    <row r="409" spans="1:19" x14ac:dyDescent="0.3">
      <c r="A409" s="10"/>
      <c r="B409" s="3"/>
      <c r="C409" s="3"/>
      <c r="D409" s="6"/>
      <c r="E409" s="8"/>
      <c r="J409" s="15"/>
      <c r="L409" s="15"/>
      <c r="S409" s="11"/>
    </row>
    <row r="410" spans="1:19" x14ac:dyDescent="0.3">
      <c r="A410" s="10"/>
      <c r="B410" s="3"/>
      <c r="C410" s="3"/>
      <c r="D410" s="6"/>
      <c r="E410" s="8"/>
      <c r="J410" s="15"/>
      <c r="L410" s="15"/>
      <c r="S410" s="11"/>
    </row>
    <row r="411" spans="1:19" x14ac:dyDescent="0.3">
      <c r="A411" s="10"/>
      <c r="B411" s="3"/>
      <c r="C411" s="3"/>
      <c r="D411" s="6"/>
      <c r="E411" s="8"/>
      <c r="J411" s="15"/>
      <c r="L411" s="15"/>
      <c r="S411" s="11"/>
    </row>
    <row r="412" spans="1:19" x14ac:dyDescent="0.3">
      <c r="A412" s="10"/>
      <c r="B412" s="3"/>
      <c r="C412" s="3"/>
      <c r="D412" s="6"/>
      <c r="E412" s="8"/>
      <c r="J412" s="15"/>
      <c r="L412" s="15"/>
      <c r="S412" s="11"/>
    </row>
    <row r="413" spans="1:19" x14ac:dyDescent="0.3">
      <c r="A413" s="10"/>
      <c r="B413" s="3"/>
      <c r="C413" s="3"/>
      <c r="D413" s="6"/>
      <c r="E413" s="8"/>
      <c r="J413" s="15"/>
      <c r="L413" s="15"/>
      <c r="S413" s="11"/>
    </row>
    <row r="414" spans="1:19" x14ac:dyDescent="0.3">
      <c r="A414" s="10"/>
      <c r="B414" s="3"/>
      <c r="C414" s="3"/>
      <c r="D414" s="6"/>
      <c r="E414" s="8"/>
      <c r="J414" s="15"/>
      <c r="L414" s="15"/>
      <c r="S414" s="11"/>
    </row>
    <row r="415" spans="1:19" x14ac:dyDescent="0.3">
      <c r="A415" s="10"/>
      <c r="B415" s="3"/>
      <c r="C415" s="3"/>
      <c r="D415" s="6"/>
      <c r="E415" s="8"/>
      <c r="J415" s="15"/>
      <c r="L415" s="15"/>
      <c r="S415" s="11"/>
    </row>
    <row r="416" spans="1:19" x14ac:dyDescent="0.3">
      <c r="A416" s="10"/>
      <c r="B416" s="3"/>
      <c r="C416" s="3"/>
      <c r="D416" s="6"/>
      <c r="E416" s="8"/>
      <c r="J416" s="15"/>
      <c r="L416" s="15"/>
      <c r="S416" s="11"/>
    </row>
    <row r="417" spans="1:19" x14ac:dyDescent="0.3">
      <c r="A417" s="10"/>
      <c r="B417" s="3"/>
      <c r="C417" s="3"/>
      <c r="D417" s="6"/>
      <c r="E417" s="8"/>
      <c r="J417" s="15"/>
      <c r="L417" s="15"/>
      <c r="S417" s="11"/>
    </row>
    <row r="418" spans="1:19" x14ac:dyDescent="0.3">
      <c r="A418" s="10"/>
      <c r="B418" s="3"/>
      <c r="C418" s="3"/>
      <c r="D418" s="6"/>
      <c r="E418" s="8"/>
      <c r="J418" s="15"/>
      <c r="L418" s="15"/>
      <c r="S418" s="11"/>
    </row>
    <row r="419" spans="1:19" x14ac:dyDescent="0.3">
      <c r="A419" s="10"/>
      <c r="B419" s="3"/>
      <c r="C419" s="3"/>
      <c r="D419" s="6"/>
      <c r="E419" s="8"/>
      <c r="J419" s="15"/>
      <c r="L419" s="15"/>
      <c r="S419" s="11"/>
    </row>
    <row r="420" spans="1:19" x14ac:dyDescent="0.3">
      <c r="A420" s="10"/>
      <c r="B420" s="3"/>
      <c r="C420" s="3"/>
      <c r="D420" s="6"/>
      <c r="E420" s="8"/>
      <c r="J420" s="15"/>
      <c r="L420" s="15"/>
      <c r="S420" s="11"/>
    </row>
    <row r="421" spans="1:19" x14ac:dyDescent="0.3">
      <c r="A421" s="10"/>
      <c r="B421" s="3"/>
      <c r="C421" s="3"/>
      <c r="D421" s="6"/>
      <c r="E421" s="8"/>
      <c r="J421" s="15"/>
      <c r="L421" s="15"/>
      <c r="S421" s="11"/>
    </row>
    <row r="422" spans="1:19" x14ac:dyDescent="0.3">
      <c r="A422" s="10"/>
      <c r="B422" s="3"/>
      <c r="C422" s="3"/>
      <c r="D422" s="6"/>
      <c r="E422" s="8"/>
      <c r="J422" s="15"/>
      <c r="L422" s="15"/>
      <c r="S422" s="11"/>
    </row>
    <row r="423" spans="1:19" x14ac:dyDescent="0.3">
      <c r="A423" s="10"/>
      <c r="B423" s="3"/>
      <c r="C423" s="3"/>
      <c r="D423" s="6"/>
      <c r="E423" s="8"/>
      <c r="J423" s="15"/>
      <c r="L423" s="15"/>
      <c r="S423" s="11"/>
    </row>
    <row r="424" spans="1:19" x14ac:dyDescent="0.3">
      <c r="A424" s="10"/>
      <c r="B424" s="3"/>
      <c r="C424" s="3"/>
      <c r="D424" s="6"/>
      <c r="E424" s="8"/>
      <c r="J424" s="15"/>
      <c r="L424" s="15"/>
      <c r="S424" s="11"/>
    </row>
    <row r="425" spans="1:19" x14ac:dyDescent="0.3">
      <c r="A425" s="10"/>
      <c r="B425" s="3"/>
      <c r="C425" s="3"/>
      <c r="D425" s="6"/>
      <c r="E425" s="8"/>
      <c r="J425" s="15"/>
      <c r="L425" s="15"/>
      <c r="S425" s="11"/>
    </row>
    <row r="426" spans="1:19" x14ac:dyDescent="0.3">
      <c r="A426" s="10"/>
      <c r="B426" s="3"/>
      <c r="C426" s="3"/>
      <c r="D426" s="6"/>
      <c r="E426" s="8"/>
      <c r="J426" s="15"/>
      <c r="L426" s="15"/>
      <c r="S426" s="11"/>
    </row>
    <row r="427" spans="1:19" x14ac:dyDescent="0.3">
      <c r="A427" s="10"/>
      <c r="B427" s="3"/>
      <c r="C427" s="3"/>
      <c r="D427" s="6"/>
      <c r="E427" s="8"/>
      <c r="J427" s="15"/>
      <c r="L427" s="15"/>
      <c r="S427" s="11"/>
    </row>
    <row r="428" spans="1:19" x14ac:dyDescent="0.3">
      <c r="A428" s="10"/>
      <c r="B428" s="3"/>
      <c r="C428" s="3"/>
      <c r="D428" s="6"/>
      <c r="E428" s="8"/>
      <c r="J428" s="15"/>
      <c r="L428" s="15"/>
      <c r="S428" s="11"/>
    </row>
    <row r="429" spans="1:19" x14ac:dyDescent="0.3">
      <c r="A429" s="10"/>
      <c r="B429" s="3"/>
      <c r="C429" s="3"/>
      <c r="D429" s="6"/>
      <c r="E429" s="8"/>
      <c r="J429" s="15"/>
      <c r="L429" s="15"/>
      <c r="S429" s="11"/>
    </row>
    <row r="430" spans="1:19" x14ac:dyDescent="0.3">
      <c r="A430" s="10"/>
      <c r="B430" s="3"/>
      <c r="C430" s="3"/>
      <c r="D430" s="6"/>
      <c r="E430" s="8"/>
      <c r="J430" s="15"/>
      <c r="L430" s="15"/>
      <c r="S430" s="11"/>
    </row>
    <row r="431" spans="1:19" x14ac:dyDescent="0.3">
      <c r="A431" s="10"/>
      <c r="B431" s="3"/>
      <c r="C431" s="3"/>
      <c r="D431" s="6"/>
      <c r="E431" s="8"/>
      <c r="J431" s="15"/>
      <c r="L431" s="15"/>
      <c r="S431" s="11"/>
    </row>
    <row r="432" spans="1:19" x14ac:dyDescent="0.3">
      <c r="A432" s="10"/>
      <c r="B432" s="3"/>
      <c r="C432" s="3"/>
      <c r="D432" s="6"/>
      <c r="E432" s="8"/>
      <c r="J432" s="15"/>
      <c r="L432" s="15"/>
      <c r="S432" s="11"/>
    </row>
    <row r="433" spans="1:19" x14ac:dyDescent="0.3">
      <c r="A433" s="10"/>
      <c r="B433" s="3"/>
      <c r="C433" s="3"/>
      <c r="D433" s="6"/>
      <c r="E433" s="8"/>
      <c r="J433" s="15"/>
      <c r="L433" s="15"/>
      <c r="S433" s="11"/>
    </row>
    <row r="434" spans="1:19" x14ac:dyDescent="0.3">
      <c r="A434" s="10"/>
      <c r="B434" s="3"/>
      <c r="C434" s="3"/>
      <c r="D434" s="6"/>
      <c r="E434" s="8"/>
      <c r="J434" s="15"/>
      <c r="L434" s="15"/>
      <c r="S434" s="11"/>
    </row>
    <row r="435" spans="1:19" x14ac:dyDescent="0.3">
      <c r="A435" s="10"/>
      <c r="B435" s="3"/>
      <c r="C435" s="3"/>
      <c r="D435" s="6"/>
      <c r="E435" s="8"/>
      <c r="J435" s="15"/>
      <c r="L435" s="15"/>
      <c r="S435" s="11"/>
    </row>
    <row r="436" spans="1:19" x14ac:dyDescent="0.3">
      <c r="A436" s="10"/>
      <c r="B436" s="3"/>
      <c r="C436" s="3"/>
      <c r="D436" s="6"/>
      <c r="E436" s="8"/>
      <c r="J436" s="15"/>
      <c r="L436" s="15"/>
      <c r="S436" s="11"/>
    </row>
    <row r="437" spans="1:19" x14ac:dyDescent="0.3">
      <c r="A437" s="10"/>
      <c r="B437" s="3"/>
      <c r="C437" s="3"/>
      <c r="D437" s="6"/>
      <c r="E437" s="8"/>
      <c r="J437" s="15"/>
      <c r="L437" s="15"/>
      <c r="S437" s="11"/>
    </row>
    <row r="438" spans="1:19" x14ac:dyDescent="0.3">
      <c r="A438" s="10"/>
      <c r="B438" s="3"/>
      <c r="C438" s="3"/>
      <c r="D438" s="6"/>
      <c r="E438" s="8"/>
      <c r="J438" s="15"/>
      <c r="L438" s="15"/>
      <c r="S438" s="11"/>
    </row>
    <row r="439" spans="1:19" x14ac:dyDescent="0.3">
      <c r="A439" s="10"/>
      <c r="B439" s="3"/>
      <c r="C439" s="3"/>
      <c r="D439" s="6"/>
      <c r="E439" s="8"/>
      <c r="J439" s="15"/>
      <c r="L439" s="15"/>
      <c r="S439" s="11"/>
    </row>
    <row r="440" spans="1:19" x14ac:dyDescent="0.3">
      <c r="A440" s="10"/>
      <c r="B440" s="3"/>
      <c r="C440" s="3"/>
      <c r="D440" s="6"/>
      <c r="E440" s="8"/>
      <c r="J440" s="15"/>
      <c r="L440" s="15"/>
      <c r="S440" s="11"/>
    </row>
    <row r="441" spans="1:19" x14ac:dyDescent="0.3">
      <c r="A441" s="10"/>
      <c r="B441" s="3"/>
      <c r="C441" s="3"/>
      <c r="D441" s="6"/>
      <c r="E441" s="8"/>
      <c r="J441" s="15"/>
      <c r="L441" s="15"/>
      <c r="S441" s="11"/>
    </row>
    <row r="442" spans="1:19" x14ac:dyDescent="0.3">
      <c r="A442" s="10"/>
      <c r="B442" s="3"/>
      <c r="C442" s="3"/>
      <c r="D442" s="6"/>
      <c r="E442" s="8"/>
      <c r="J442" s="15"/>
      <c r="L442" s="15"/>
      <c r="S442" s="11"/>
    </row>
    <row r="443" spans="1:19" x14ac:dyDescent="0.3">
      <c r="A443" s="10"/>
      <c r="B443" s="3"/>
      <c r="C443" s="3"/>
      <c r="D443" s="6"/>
      <c r="E443" s="8"/>
      <c r="J443" s="15"/>
      <c r="L443" s="15"/>
      <c r="S443" s="11"/>
    </row>
    <row r="444" spans="1:19" x14ac:dyDescent="0.3">
      <c r="A444" s="10"/>
      <c r="B444" s="3"/>
      <c r="C444" s="3"/>
      <c r="D444" s="6"/>
      <c r="E444" s="8"/>
      <c r="J444" s="15"/>
      <c r="L444" s="15"/>
      <c r="S444" s="11"/>
    </row>
    <row r="445" spans="1:19" x14ac:dyDescent="0.3">
      <c r="A445" s="10"/>
      <c r="B445" s="3"/>
      <c r="C445" s="3"/>
      <c r="D445" s="6"/>
      <c r="E445" s="8"/>
      <c r="J445" s="15"/>
      <c r="L445" s="15"/>
      <c r="S445" s="11"/>
    </row>
    <row r="446" spans="1:19" x14ac:dyDescent="0.3">
      <c r="A446" s="10"/>
      <c r="B446" s="3"/>
      <c r="C446" s="3"/>
      <c r="D446" s="6"/>
      <c r="E446" s="8"/>
      <c r="J446" s="15"/>
      <c r="L446" s="15"/>
      <c r="S446" s="11"/>
    </row>
    <row r="447" spans="1:19" x14ac:dyDescent="0.3">
      <c r="A447" s="10"/>
      <c r="B447" s="3"/>
      <c r="C447" s="3"/>
      <c r="D447" s="6"/>
      <c r="E447" s="8"/>
      <c r="J447" s="15"/>
      <c r="L447" s="15"/>
      <c r="S447" s="11"/>
    </row>
    <row r="448" spans="1:19" x14ac:dyDescent="0.3">
      <c r="A448" s="10"/>
      <c r="B448" s="3"/>
      <c r="C448" s="3"/>
      <c r="D448" s="6"/>
      <c r="E448" s="8"/>
      <c r="J448" s="15"/>
      <c r="L448" s="15"/>
      <c r="S448" s="11"/>
    </row>
    <row r="449" spans="1:19" x14ac:dyDescent="0.3">
      <c r="A449" s="10"/>
      <c r="B449" s="3"/>
      <c r="C449" s="3"/>
      <c r="D449" s="6"/>
      <c r="E449" s="8"/>
      <c r="J449" s="15"/>
      <c r="L449" s="15"/>
      <c r="S449" s="11"/>
    </row>
    <row r="450" spans="1:19" x14ac:dyDescent="0.3">
      <c r="A450" s="10"/>
      <c r="B450" s="3"/>
      <c r="C450" s="3"/>
      <c r="D450" s="6"/>
      <c r="E450" s="8"/>
      <c r="J450" s="15"/>
      <c r="L450" s="15"/>
      <c r="S450" s="11"/>
    </row>
    <row r="451" spans="1:19" x14ac:dyDescent="0.3">
      <c r="A451" s="10"/>
      <c r="B451" s="3"/>
      <c r="C451" s="3"/>
      <c r="D451" s="6"/>
      <c r="E451" s="8"/>
      <c r="J451" s="15"/>
      <c r="L451" s="15"/>
      <c r="S451" s="11"/>
    </row>
    <row r="452" spans="1:19" x14ac:dyDescent="0.3">
      <c r="A452" s="10"/>
      <c r="B452" s="3"/>
      <c r="C452" s="3"/>
      <c r="D452" s="6"/>
      <c r="E452" s="8"/>
      <c r="J452" s="15"/>
      <c r="L452" s="15"/>
      <c r="S452" s="11"/>
    </row>
    <row r="453" spans="1:19" x14ac:dyDescent="0.3">
      <c r="A453" s="10"/>
      <c r="B453" s="3"/>
      <c r="C453" s="3"/>
      <c r="D453" s="6"/>
      <c r="E453" s="8"/>
      <c r="J453" s="15"/>
      <c r="L453" s="15"/>
      <c r="S453" s="11"/>
    </row>
    <row r="454" spans="1:19" x14ac:dyDescent="0.3">
      <c r="A454" s="10"/>
      <c r="B454" s="3"/>
      <c r="C454" s="3"/>
      <c r="D454" s="6"/>
      <c r="E454" s="8"/>
      <c r="J454" s="15"/>
      <c r="L454" s="15"/>
      <c r="S454" s="11"/>
    </row>
    <row r="455" spans="1:19" x14ac:dyDescent="0.3">
      <c r="A455" s="10"/>
      <c r="B455" s="3"/>
      <c r="C455" s="3"/>
      <c r="D455" s="6"/>
      <c r="E455" s="8"/>
      <c r="J455" s="15"/>
      <c r="L455" s="15"/>
      <c r="S455" s="11"/>
    </row>
    <row r="456" spans="1:19" x14ac:dyDescent="0.3">
      <c r="A456" s="10"/>
      <c r="B456" s="3"/>
      <c r="C456" s="3"/>
      <c r="D456" s="6"/>
      <c r="E456" s="8"/>
      <c r="J456" s="15"/>
      <c r="L456" s="15"/>
      <c r="S456" s="11"/>
    </row>
    <row r="457" spans="1:19" x14ac:dyDescent="0.3">
      <c r="A457" s="10"/>
      <c r="B457" s="3"/>
      <c r="C457" s="3"/>
      <c r="D457" s="6"/>
      <c r="E457" s="8"/>
      <c r="J457" s="15"/>
      <c r="L457" s="15"/>
      <c r="S457" s="11"/>
    </row>
    <row r="458" spans="1:19" x14ac:dyDescent="0.3">
      <c r="A458" s="10"/>
      <c r="B458" s="3"/>
      <c r="C458" s="3"/>
      <c r="D458" s="6"/>
      <c r="E458" s="8"/>
      <c r="J458" s="15"/>
      <c r="L458" s="15"/>
      <c r="S458" s="11"/>
    </row>
    <row r="459" spans="1:19" x14ac:dyDescent="0.3">
      <c r="A459" s="10"/>
      <c r="B459" s="3"/>
      <c r="C459" s="3"/>
      <c r="D459" s="6"/>
      <c r="E459" s="8"/>
      <c r="J459" s="15"/>
      <c r="L459" s="15"/>
      <c r="S459" s="11"/>
    </row>
    <row r="460" spans="1:19" x14ac:dyDescent="0.3">
      <c r="A460" s="10"/>
      <c r="B460" s="3"/>
      <c r="C460" s="3"/>
      <c r="D460" s="6"/>
      <c r="E460" s="8"/>
      <c r="J460" s="15"/>
      <c r="L460" s="15"/>
      <c r="S460" s="11"/>
    </row>
    <row r="461" spans="1:19" x14ac:dyDescent="0.3">
      <c r="A461" s="10"/>
      <c r="B461" s="3"/>
      <c r="C461" s="3"/>
      <c r="D461" s="6"/>
      <c r="E461" s="8"/>
      <c r="J461" s="15"/>
      <c r="L461" s="15"/>
      <c r="S461" s="11"/>
    </row>
    <row r="462" spans="1:19" x14ac:dyDescent="0.3">
      <c r="A462" s="10"/>
      <c r="B462" s="3"/>
      <c r="C462" s="3"/>
      <c r="D462" s="6"/>
      <c r="E462" s="8"/>
      <c r="J462" s="15"/>
      <c r="L462" s="15"/>
      <c r="S462" s="11"/>
    </row>
    <row r="463" spans="1:19" x14ac:dyDescent="0.3">
      <c r="A463" s="10"/>
      <c r="B463" s="3"/>
      <c r="C463" s="3"/>
      <c r="D463" s="6"/>
      <c r="E463" s="8"/>
      <c r="J463" s="15"/>
      <c r="L463" s="15"/>
      <c r="S463" s="11"/>
    </row>
    <row r="464" spans="1:19" x14ac:dyDescent="0.3">
      <c r="A464" s="10"/>
      <c r="B464" s="3"/>
      <c r="C464" s="3"/>
      <c r="D464" s="6"/>
      <c r="E464" s="8"/>
      <c r="J464" s="15"/>
      <c r="L464" s="15"/>
      <c r="S464" s="11"/>
    </row>
    <row r="465" spans="1:19" x14ac:dyDescent="0.3">
      <c r="A465" s="10"/>
      <c r="B465" s="3"/>
      <c r="C465" s="3"/>
      <c r="D465" s="6"/>
      <c r="E465" s="8"/>
      <c r="J465" s="15"/>
      <c r="L465" s="15"/>
      <c r="S465" s="11"/>
    </row>
    <row r="466" spans="1:19" x14ac:dyDescent="0.3">
      <c r="A466" s="10"/>
      <c r="B466" s="3"/>
      <c r="C466" s="3"/>
      <c r="D466" s="6"/>
      <c r="E466" s="8"/>
      <c r="J466" s="15"/>
      <c r="L466" s="15"/>
      <c r="S466" s="11"/>
    </row>
    <row r="467" spans="1:19" x14ac:dyDescent="0.3">
      <c r="A467" s="10"/>
      <c r="B467" s="3"/>
      <c r="C467" s="3"/>
      <c r="D467" s="6"/>
      <c r="E467" s="8"/>
      <c r="J467" s="15"/>
      <c r="L467" s="15"/>
      <c r="S467" s="11"/>
    </row>
    <row r="468" spans="1:19" x14ac:dyDescent="0.3">
      <c r="A468" s="10"/>
      <c r="B468" s="3"/>
      <c r="C468" s="3"/>
      <c r="D468" s="6"/>
      <c r="E468" s="8"/>
      <c r="J468" s="15"/>
      <c r="L468" s="15"/>
      <c r="S468" s="11"/>
    </row>
    <row r="469" spans="1:19" x14ac:dyDescent="0.3">
      <c r="A469" s="10"/>
      <c r="B469" s="3"/>
      <c r="C469" s="3"/>
      <c r="D469" s="6"/>
      <c r="E469" s="8"/>
      <c r="J469" s="15"/>
      <c r="L469" s="15"/>
      <c r="S469" s="11"/>
    </row>
    <row r="470" spans="1:19" x14ac:dyDescent="0.3">
      <c r="A470" s="10"/>
      <c r="B470" s="3"/>
      <c r="C470" s="3"/>
      <c r="D470" s="6"/>
      <c r="E470" s="8"/>
      <c r="J470" s="15"/>
      <c r="L470" s="15"/>
      <c r="S470" s="11"/>
    </row>
    <row r="471" spans="1:19" x14ac:dyDescent="0.3">
      <c r="A471" s="10"/>
      <c r="B471" s="3"/>
      <c r="C471" s="3"/>
      <c r="D471" s="6"/>
      <c r="E471" s="8"/>
      <c r="J471" s="15"/>
      <c r="L471" s="15"/>
      <c r="S471" s="11"/>
    </row>
    <row r="472" spans="1:19" x14ac:dyDescent="0.3">
      <c r="A472" s="10"/>
      <c r="B472" s="3"/>
      <c r="C472" s="3"/>
      <c r="D472" s="6"/>
      <c r="E472" s="8"/>
      <c r="J472" s="15"/>
      <c r="L472" s="15"/>
      <c r="S472" s="11"/>
    </row>
    <row r="473" spans="1:19" x14ac:dyDescent="0.3">
      <c r="A473" s="10"/>
      <c r="B473" s="3"/>
      <c r="C473" s="3"/>
      <c r="D473" s="6"/>
      <c r="E473" s="8"/>
      <c r="J473" s="15"/>
      <c r="L473" s="15"/>
      <c r="S473" s="11"/>
    </row>
    <row r="474" spans="1:19" x14ac:dyDescent="0.3">
      <c r="A474" s="10"/>
      <c r="B474" s="3"/>
      <c r="C474" s="3"/>
      <c r="D474" s="6"/>
      <c r="E474" s="8"/>
      <c r="J474" s="15"/>
      <c r="L474" s="15"/>
      <c r="S474" s="11"/>
    </row>
    <row r="475" spans="1:19" x14ac:dyDescent="0.3">
      <c r="A475" s="10"/>
      <c r="B475" s="3"/>
      <c r="C475" s="3"/>
      <c r="D475" s="6"/>
      <c r="E475" s="8"/>
      <c r="J475" s="15"/>
      <c r="L475" s="15"/>
      <c r="S475" s="11"/>
    </row>
    <row r="476" spans="1:19" x14ac:dyDescent="0.3">
      <c r="A476" s="10"/>
      <c r="B476" s="3"/>
      <c r="C476" s="3"/>
      <c r="D476" s="6"/>
      <c r="E476" s="8"/>
      <c r="J476" s="15"/>
      <c r="L476" s="15"/>
      <c r="S476" s="11"/>
    </row>
    <row r="477" spans="1:19" x14ac:dyDescent="0.3">
      <c r="A477" s="10"/>
      <c r="B477" s="3"/>
      <c r="C477" s="3"/>
      <c r="D477" s="6"/>
      <c r="E477" s="8"/>
      <c r="J477" s="15"/>
      <c r="L477" s="15"/>
      <c r="S477" s="11"/>
    </row>
    <row r="478" spans="1:19" x14ac:dyDescent="0.3">
      <c r="A478" s="10"/>
      <c r="B478" s="3"/>
      <c r="C478" s="3"/>
      <c r="D478" s="6"/>
      <c r="E478" s="8"/>
      <c r="J478" s="15"/>
      <c r="L478" s="15"/>
      <c r="S478" s="11"/>
    </row>
    <row r="479" spans="1:19" x14ac:dyDescent="0.3">
      <c r="A479" s="10"/>
      <c r="B479" s="3"/>
      <c r="C479" s="3"/>
      <c r="D479" s="6"/>
      <c r="E479" s="8"/>
      <c r="J479" s="15"/>
      <c r="L479" s="15"/>
      <c r="S479" s="11"/>
    </row>
    <row r="480" spans="1:19" x14ac:dyDescent="0.3">
      <c r="A480" s="10"/>
      <c r="B480" s="3"/>
      <c r="C480" s="3"/>
      <c r="D480" s="6"/>
      <c r="E480" s="8"/>
      <c r="J480" s="15"/>
      <c r="L480" s="15"/>
      <c r="S480" s="11"/>
    </row>
    <row r="481" spans="1:19" x14ac:dyDescent="0.3">
      <c r="A481" s="10"/>
      <c r="B481" s="3"/>
      <c r="C481" s="3"/>
      <c r="D481" s="6"/>
      <c r="E481" s="8"/>
      <c r="J481" s="15"/>
      <c r="L481" s="15"/>
      <c r="S481" s="11"/>
    </row>
    <row r="482" spans="1:19" x14ac:dyDescent="0.3">
      <c r="A482" s="10"/>
      <c r="B482" s="3"/>
      <c r="C482" s="3"/>
      <c r="D482" s="6"/>
      <c r="E482" s="8"/>
      <c r="J482" s="15"/>
      <c r="L482" s="15"/>
      <c r="S482" s="11"/>
    </row>
    <row r="483" spans="1:19" x14ac:dyDescent="0.3">
      <c r="A483" s="10"/>
      <c r="B483" s="3"/>
      <c r="C483" s="3"/>
      <c r="D483" s="6"/>
      <c r="E483" s="8"/>
      <c r="J483" s="15"/>
      <c r="L483" s="15"/>
      <c r="S483" s="11"/>
    </row>
    <row r="484" spans="1:19" x14ac:dyDescent="0.3">
      <c r="A484" s="10"/>
      <c r="B484" s="3"/>
      <c r="C484" s="3"/>
      <c r="D484" s="6"/>
      <c r="E484" s="8"/>
      <c r="J484" s="15"/>
      <c r="L484" s="15"/>
      <c r="S484" s="11"/>
    </row>
    <row r="485" spans="1:19" x14ac:dyDescent="0.3">
      <c r="A485" s="10"/>
      <c r="B485" s="3"/>
      <c r="C485" s="3"/>
      <c r="D485" s="6"/>
      <c r="E485" s="8"/>
      <c r="J485" s="15"/>
      <c r="L485" s="15"/>
      <c r="S485" s="11"/>
    </row>
    <row r="486" spans="1:19" x14ac:dyDescent="0.3">
      <c r="A486" s="10"/>
      <c r="B486" s="3"/>
      <c r="C486" s="3"/>
      <c r="D486" s="6"/>
      <c r="E486" s="8"/>
      <c r="J486" s="15"/>
      <c r="L486" s="15"/>
      <c r="S486" s="11"/>
    </row>
    <row r="487" spans="1:19" x14ac:dyDescent="0.3">
      <c r="A487" s="10"/>
      <c r="B487" s="3"/>
      <c r="C487" s="3"/>
      <c r="D487" s="6"/>
      <c r="E487" s="8"/>
      <c r="J487" s="15"/>
      <c r="L487" s="15"/>
      <c r="S487" s="11"/>
    </row>
    <row r="488" spans="1:19" x14ac:dyDescent="0.3">
      <c r="A488" s="10"/>
      <c r="B488" s="3"/>
      <c r="C488" s="3"/>
      <c r="D488" s="6"/>
      <c r="E488" s="8"/>
      <c r="J488" s="15"/>
      <c r="L488" s="15"/>
      <c r="S488" s="11"/>
    </row>
    <row r="489" spans="1:19" x14ac:dyDescent="0.3">
      <c r="A489" s="10"/>
      <c r="B489" s="3"/>
      <c r="C489" s="3"/>
      <c r="D489" s="6"/>
      <c r="E489" s="8"/>
      <c r="J489" s="15"/>
      <c r="L489" s="15"/>
      <c r="S489" s="11"/>
    </row>
    <row r="490" spans="1:19" x14ac:dyDescent="0.3">
      <c r="A490" s="10"/>
      <c r="B490" s="3"/>
      <c r="C490" s="3"/>
      <c r="D490" s="6"/>
      <c r="E490" s="8"/>
      <c r="J490" s="15"/>
      <c r="L490" s="15"/>
      <c r="S490" s="11"/>
    </row>
    <row r="491" spans="1:19" x14ac:dyDescent="0.3">
      <c r="A491" s="10"/>
      <c r="B491" s="3"/>
      <c r="C491" s="3"/>
      <c r="D491" s="6"/>
      <c r="E491" s="8"/>
      <c r="J491" s="15"/>
      <c r="L491" s="15"/>
      <c r="S491" s="11"/>
    </row>
    <row r="492" spans="1:19" x14ac:dyDescent="0.3">
      <c r="A492" s="10"/>
      <c r="B492" s="3"/>
      <c r="C492" s="3"/>
      <c r="D492" s="6"/>
      <c r="E492" s="8"/>
      <c r="J492" s="15"/>
      <c r="L492" s="15"/>
      <c r="S492" s="11"/>
    </row>
    <row r="493" spans="1:19" x14ac:dyDescent="0.3">
      <c r="A493" s="10"/>
      <c r="B493" s="3"/>
      <c r="C493" s="3"/>
      <c r="D493" s="6"/>
      <c r="E493" s="8"/>
      <c r="J493" s="15"/>
      <c r="L493" s="15"/>
      <c r="S493" s="11"/>
    </row>
    <row r="494" spans="1:19" x14ac:dyDescent="0.3">
      <c r="A494" s="10"/>
      <c r="B494" s="3"/>
      <c r="C494" s="3"/>
      <c r="D494" s="6"/>
      <c r="E494" s="8"/>
      <c r="J494" s="15"/>
      <c r="L494" s="15"/>
      <c r="S494" s="11"/>
    </row>
    <row r="495" spans="1:19" x14ac:dyDescent="0.3">
      <c r="A495" s="10"/>
      <c r="B495" s="3"/>
      <c r="C495" s="3"/>
      <c r="D495" s="6"/>
      <c r="E495" s="8"/>
      <c r="J495" s="15"/>
      <c r="L495" s="15"/>
      <c r="S495" s="11"/>
    </row>
    <row r="496" spans="1:19" x14ac:dyDescent="0.3">
      <c r="A496" s="10"/>
      <c r="B496" s="3"/>
      <c r="C496" s="3"/>
      <c r="D496" s="6"/>
      <c r="E496" s="8"/>
      <c r="J496" s="15"/>
      <c r="L496" s="15"/>
      <c r="S496" s="11"/>
    </row>
    <row r="497" spans="1:19" x14ac:dyDescent="0.3">
      <c r="A497" s="10"/>
      <c r="B497" s="3"/>
      <c r="C497" s="3"/>
      <c r="D497" s="6"/>
      <c r="E497" s="8"/>
      <c r="J497" s="15"/>
      <c r="L497" s="15"/>
      <c r="S497" s="11"/>
    </row>
    <row r="498" spans="1:19" x14ac:dyDescent="0.3">
      <c r="A498" s="10"/>
      <c r="B498" s="3"/>
      <c r="C498" s="3"/>
      <c r="D498" s="6"/>
      <c r="E498" s="8"/>
      <c r="J498" s="15"/>
      <c r="L498" s="15"/>
      <c r="S498" s="11"/>
    </row>
    <row r="499" spans="1:19" x14ac:dyDescent="0.3">
      <c r="A499" s="10"/>
      <c r="B499" s="3"/>
      <c r="C499" s="3"/>
      <c r="D499" s="6"/>
      <c r="E499" s="8"/>
      <c r="J499" s="15"/>
      <c r="L499" s="15"/>
      <c r="S499" s="11"/>
    </row>
    <row r="500" spans="1:19" x14ac:dyDescent="0.3">
      <c r="A500" s="10"/>
      <c r="B500" s="3"/>
      <c r="C500" s="3"/>
      <c r="D500" s="6"/>
      <c r="E500" s="8"/>
      <c r="J500" s="15"/>
      <c r="L500" s="15"/>
      <c r="S500" s="11"/>
    </row>
    <row r="501" spans="1:19" x14ac:dyDescent="0.3">
      <c r="A501" s="10"/>
      <c r="B501" s="3"/>
      <c r="C501" s="3"/>
      <c r="D501" s="6"/>
      <c r="E501" s="8"/>
      <c r="J501" s="15"/>
      <c r="L501" s="15"/>
      <c r="S501" s="11"/>
    </row>
    <row r="502" spans="1:19" x14ac:dyDescent="0.3">
      <c r="A502" s="10"/>
      <c r="B502" s="3"/>
      <c r="C502" s="3"/>
      <c r="D502" s="6"/>
      <c r="E502" s="8"/>
      <c r="J502" s="15"/>
      <c r="L502" s="15"/>
      <c r="S502" s="11"/>
    </row>
    <row r="503" spans="1:19" x14ac:dyDescent="0.3">
      <c r="A503" s="10"/>
      <c r="B503" s="3"/>
      <c r="C503" s="3"/>
      <c r="D503" s="6"/>
      <c r="E503" s="8"/>
      <c r="J503" s="15"/>
      <c r="L503" s="15"/>
      <c r="S503" s="11"/>
    </row>
    <row r="504" spans="1:19" x14ac:dyDescent="0.3">
      <c r="A504" s="10"/>
      <c r="B504" s="3"/>
      <c r="C504" s="3"/>
      <c r="D504" s="6"/>
      <c r="E504" s="8"/>
      <c r="J504" s="15"/>
      <c r="L504" s="15"/>
      <c r="S504" s="11"/>
    </row>
    <row r="505" spans="1:19" x14ac:dyDescent="0.3">
      <c r="A505" s="10"/>
      <c r="B505" s="3"/>
      <c r="C505" s="3"/>
      <c r="D505" s="6"/>
      <c r="E505" s="8"/>
      <c r="J505" s="15"/>
      <c r="L505" s="15"/>
      <c r="S505" s="11"/>
    </row>
    <row r="506" spans="1:19" x14ac:dyDescent="0.3">
      <c r="A506" s="10"/>
      <c r="B506" s="3"/>
      <c r="C506" s="3"/>
      <c r="D506" s="6"/>
      <c r="E506" s="8"/>
      <c r="J506" s="15"/>
      <c r="L506" s="15"/>
      <c r="S506" s="11"/>
    </row>
    <row r="507" spans="1:19" x14ac:dyDescent="0.3">
      <c r="A507" s="10"/>
      <c r="B507" s="3"/>
      <c r="C507" s="3"/>
      <c r="D507" s="6"/>
      <c r="E507" s="8"/>
      <c r="J507" s="15"/>
      <c r="L507" s="15"/>
      <c r="S507" s="11"/>
    </row>
    <row r="508" spans="1:19" x14ac:dyDescent="0.3">
      <c r="A508" s="10"/>
      <c r="B508" s="3"/>
      <c r="C508" s="3"/>
      <c r="D508" s="6"/>
      <c r="E508" s="8"/>
      <c r="J508" s="15"/>
      <c r="L508" s="15"/>
      <c r="S508" s="11"/>
    </row>
    <row r="509" spans="1:19" x14ac:dyDescent="0.3">
      <c r="A509" s="10"/>
      <c r="B509" s="3"/>
      <c r="C509" s="3"/>
      <c r="D509" s="6"/>
      <c r="E509" s="8"/>
      <c r="J509" s="15"/>
      <c r="L509" s="15"/>
      <c r="S509" s="11"/>
    </row>
    <row r="510" spans="1:19" x14ac:dyDescent="0.3">
      <c r="A510" s="10"/>
      <c r="B510" s="3"/>
      <c r="C510" s="3"/>
      <c r="D510" s="6"/>
      <c r="E510" s="8"/>
      <c r="J510" s="15"/>
      <c r="L510" s="15"/>
      <c r="S510" s="11"/>
    </row>
    <row r="511" spans="1:19" x14ac:dyDescent="0.3">
      <c r="A511" s="10"/>
      <c r="B511" s="3"/>
      <c r="C511" s="3"/>
      <c r="D511" s="6"/>
      <c r="E511" s="8"/>
      <c r="J511" s="15"/>
      <c r="L511" s="15"/>
      <c r="S511" s="11"/>
    </row>
    <row r="512" spans="1:19" x14ac:dyDescent="0.3">
      <c r="A512" s="10"/>
      <c r="B512" s="3"/>
      <c r="C512" s="3"/>
      <c r="D512" s="6"/>
      <c r="E512" s="8"/>
      <c r="J512" s="15"/>
      <c r="L512" s="15"/>
      <c r="S512" s="11"/>
    </row>
    <row r="513" spans="1:19" x14ac:dyDescent="0.3">
      <c r="A513" s="10"/>
      <c r="B513" s="3"/>
      <c r="C513" s="3"/>
      <c r="D513" s="6"/>
      <c r="E513" s="8"/>
      <c r="J513" s="15"/>
      <c r="L513" s="15"/>
      <c r="S513" s="11"/>
    </row>
    <row r="514" spans="1:19" x14ac:dyDescent="0.3">
      <c r="A514" s="10"/>
      <c r="B514" s="3"/>
      <c r="C514" s="3"/>
      <c r="D514" s="6"/>
      <c r="E514" s="8"/>
      <c r="J514" s="15"/>
      <c r="L514" s="15"/>
      <c r="S514" s="11"/>
    </row>
    <row r="515" spans="1:19" x14ac:dyDescent="0.3">
      <c r="A515" s="10"/>
      <c r="B515" s="3"/>
      <c r="C515" s="3"/>
      <c r="D515" s="6"/>
      <c r="E515" s="8"/>
      <c r="J515" s="15"/>
      <c r="L515" s="15"/>
      <c r="S515" s="11"/>
    </row>
    <row r="516" spans="1:19" x14ac:dyDescent="0.3">
      <c r="A516" s="10"/>
      <c r="B516" s="3"/>
      <c r="C516" s="3"/>
      <c r="D516" s="6"/>
      <c r="E516" s="8"/>
      <c r="J516" s="15"/>
      <c r="L516" s="15"/>
      <c r="S516" s="11"/>
    </row>
    <row r="517" spans="1:19" x14ac:dyDescent="0.3">
      <c r="A517" s="10"/>
      <c r="B517" s="3"/>
      <c r="C517" s="3"/>
      <c r="D517" s="6"/>
      <c r="E517" s="8"/>
      <c r="J517" s="15"/>
      <c r="L517" s="15"/>
      <c r="S517" s="11"/>
    </row>
    <row r="518" spans="1:19" x14ac:dyDescent="0.3">
      <c r="A518" s="10"/>
      <c r="B518" s="3"/>
      <c r="C518" s="3"/>
      <c r="D518" s="6"/>
      <c r="E518" s="8"/>
      <c r="J518" s="15"/>
      <c r="L518" s="15"/>
      <c r="S518" s="11"/>
    </row>
    <row r="519" spans="1:19" x14ac:dyDescent="0.3">
      <c r="A519" s="10"/>
      <c r="B519" s="3"/>
      <c r="C519" s="3"/>
      <c r="D519" s="6"/>
      <c r="E519" s="8"/>
      <c r="J519" s="15"/>
      <c r="L519" s="15"/>
      <c r="S519" s="11"/>
    </row>
    <row r="520" spans="1:19" x14ac:dyDescent="0.3">
      <c r="A520" s="10"/>
      <c r="B520" s="3"/>
      <c r="C520" s="3"/>
      <c r="D520" s="6"/>
      <c r="E520" s="8"/>
      <c r="J520" s="15"/>
      <c r="L520" s="15"/>
      <c r="S520" s="11"/>
    </row>
    <row r="521" spans="1:19" x14ac:dyDescent="0.3">
      <c r="A521" s="10"/>
      <c r="B521" s="3"/>
      <c r="C521" s="3"/>
      <c r="D521" s="6"/>
      <c r="E521" s="8"/>
      <c r="J521" s="15"/>
      <c r="L521" s="15"/>
      <c r="S521" s="11"/>
    </row>
    <row r="522" spans="1:19" x14ac:dyDescent="0.3">
      <c r="A522" s="10"/>
      <c r="B522" s="3"/>
      <c r="C522" s="3"/>
      <c r="D522" s="6"/>
      <c r="E522" s="8"/>
      <c r="J522" s="15"/>
      <c r="L522" s="15"/>
      <c r="S522" s="11"/>
    </row>
    <row r="523" spans="1:19" x14ac:dyDescent="0.3">
      <c r="A523" s="10"/>
      <c r="B523" s="3"/>
      <c r="C523" s="3"/>
      <c r="D523" s="6"/>
      <c r="E523" s="8"/>
      <c r="J523" s="15"/>
      <c r="L523" s="15"/>
      <c r="S523" s="11"/>
    </row>
    <row r="524" spans="1:19" x14ac:dyDescent="0.3">
      <c r="A524" s="10"/>
      <c r="B524" s="3"/>
      <c r="C524" s="3"/>
      <c r="D524" s="6"/>
      <c r="E524" s="8"/>
      <c r="J524" s="15"/>
      <c r="L524" s="15"/>
      <c r="S524" s="11"/>
    </row>
    <row r="525" spans="1:19" x14ac:dyDescent="0.3">
      <c r="A525" s="10"/>
      <c r="B525" s="3"/>
      <c r="C525" s="3"/>
      <c r="D525" s="6"/>
      <c r="E525" s="8"/>
      <c r="J525" s="15"/>
      <c r="L525" s="15"/>
      <c r="S525" s="11"/>
    </row>
    <row r="526" spans="1:19" x14ac:dyDescent="0.3">
      <c r="A526" s="10"/>
      <c r="B526" s="3"/>
      <c r="C526" s="3"/>
      <c r="D526" s="6"/>
      <c r="E526" s="8"/>
      <c r="J526" s="15"/>
      <c r="L526" s="15"/>
      <c r="S526" s="11"/>
    </row>
    <row r="527" spans="1:19" x14ac:dyDescent="0.3">
      <c r="A527" s="10"/>
      <c r="B527" s="3"/>
      <c r="C527" s="3"/>
      <c r="D527" s="6"/>
      <c r="E527" s="8"/>
      <c r="J527" s="15"/>
      <c r="L527" s="15"/>
      <c r="S527" s="11"/>
    </row>
    <row r="528" spans="1:19" x14ac:dyDescent="0.3">
      <c r="A528" s="10"/>
      <c r="B528" s="3"/>
      <c r="C528" s="3"/>
      <c r="D528" s="6"/>
      <c r="E528" s="8"/>
      <c r="J528" s="15"/>
      <c r="L528" s="15"/>
      <c r="S528" s="11"/>
    </row>
    <row r="529" spans="1:19" x14ac:dyDescent="0.3">
      <c r="A529" s="10"/>
      <c r="B529" s="3"/>
      <c r="C529" s="3"/>
      <c r="D529" s="6"/>
      <c r="E529" s="8"/>
      <c r="J529" s="15"/>
      <c r="L529" s="15"/>
      <c r="S529" s="11"/>
    </row>
    <row r="530" spans="1:19" x14ac:dyDescent="0.3">
      <c r="A530" s="10"/>
      <c r="B530" s="3"/>
      <c r="C530" s="3"/>
      <c r="D530" s="6"/>
      <c r="E530" s="8"/>
      <c r="J530" s="15"/>
      <c r="L530" s="15"/>
      <c r="S530" s="11"/>
    </row>
    <row r="531" spans="1:19" x14ac:dyDescent="0.3">
      <c r="A531" s="10"/>
      <c r="B531" s="3"/>
      <c r="C531" s="3"/>
      <c r="D531" s="6"/>
      <c r="E531" s="8"/>
      <c r="J531" s="15"/>
      <c r="L531" s="15"/>
      <c r="S531" s="11"/>
    </row>
    <row r="532" spans="1:19" x14ac:dyDescent="0.3">
      <c r="A532" s="10"/>
      <c r="B532" s="3"/>
      <c r="C532" s="3"/>
      <c r="D532" s="6"/>
      <c r="E532" s="8"/>
      <c r="J532" s="15"/>
      <c r="L532" s="15"/>
      <c r="S532" s="11"/>
    </row>
    <row r="533" spans="1:19" x14ac:dyDescent="0.3">
      <c r="A533" s="10"/>
      <c r="B533" s="3"/>
      <c r="C533" s="3"/>
      <c r="D533" s="6"/>
      <c r="E533" s="8"/>
      <c r="J533" s="15"/>
      <c r="L533" s="15"/>
      <c r="S533" s="11"/>
    </row>
    <row r="534" spans="1:19" x14ac:dyDescent="0.3">
      <c r="A534" s="10"/>
      <c r="B534" s="3"/>
      <c r="C534" s="3"/>
      <c r="D534" s="6"/>
      <c r="E534" s="8"/>
      <c r="J534" s="15"/>
      <c r="L534" s="15"/>
      <c r="S534" s="11"/>
    </row>
    <row r="535" spans="1:19" x14ac:dyDescent="0.3">
      <c r="A535" s="10"/>
      <c r="B535" s="3"/>
      <c r="C535" s="3"/>
      <c r="D535" s="6"/>
      <c r="E535" s="8"/>
      <c r="J535" s="15"/>
      <c r="L535" s="15"/>
      <c r="S535" s="11"/>
    </row>
    <row r="536" spans="1:19" x14ac:dyDescent="0.3">
      <c r="A536" s="10"/>
      <c r="B536" s="3"/>
      <c r="C536" s="3"/>
      <c r="D536" s="6"/>
      <c r="E536" s="8"/>
      <c r="J536" s="15"/>
      <c r="L536" s="15"/>
      <c r="S536" s="11"/>
    </row>
    <row r="537" spans="1:19" x14ac:dyDescent="0.3">
      <c r="A537" s="10"/>
      <c r="B537" s="3"/>
      <c r="C537" s="3"/>
      <c r="D537" s="6"/>
      <c r="E537" s="8"/>
      <c r="J537" s="15"/>
      <c r="L537" s="15"/>
      <c r="S537" s="11"/>
    </row>
    <row r="538" spans="1:19" x14ac:dyDescent="0.3">
      <c r="A538" s="10"/>
      <c r="B538" s="3"/>
      <c r="C538" s="3"/>
      <c r="D538" s="6"/>
      <c r="E538" s="8"/>
      <c r="J538" s="15"/>
      <c r="L538" s="15"/>
      <c r="S538" s="11"/>
    </row>
    <row r="539" spans="1:19" x14ac:dyDescent="0.3">
      <c r="A539" s="10"/>
      <c r="B539" s="3"/>
      <c r="C539" s="3"/>
      <c r="D539" s="6"/>
      <c r="E539" s="8"/>
      <c r="J539" s="15"/>
      <c r="L539" s="15"/>
      <c r="S539" s="11"/>
    </row>
    <row r="540" spans="1:19" x14ac:dyDescent="0.3">
      <c r="A540" s="10"/>
      <c r="B540" s="3"/>
      <c r="C540" s="3"/>
      <c r="D540" s="6"/>
      <c r="E540" s="8"/>
      <c r="J540" s="15"/>
      <c r="L540" s="15"/>
      <c r="S540" s="11"/>
    </row>
    <row r="541" spans="1:19" x14ac:dyDescent="0.3">
      <c r="A541" s="10"/>
      <c r="B541" s="3"/>
      <c r="C541" s="3"/>
      <c r="D541" s="6"/>
      <c r="E541" s="8"/>
      <c r="J541" s="15"/>
      <c r="L541" s="15"/>
      <c r="S541" s="11"/>
    </row>
    <row r="542" spans="1:19" x14ac:dyDescent="0.3">
      <c r="A542" s="10"/>
      <c r="B542" s="3"/>
      <c r="C542" s="3"/>
      <c r="D542" s="6"/>
      <c r="E542" s="8"/>
      <c r="J542" s="15"/>
      <c r="L542" s="15"/>
      <c r="S542" s="11"/>
    </row>
    <row r="543" spans="1:19" x14ac:dyDescent="0.3">
      <c r="A543" s="10"/>
      <c r="B543" s="3"/>
      <c r="C543" s="3"/>
      <c r="D543" s="6"/>
      <c r="E543" s="8"/>
      <c r="J543" s="15"/>
      <c r="L543" s="15"/>
      <c r="S543" s="11"/>
    </row>
    <row r="544" spans="1:19" x14ac:dyDescent="0.3">
      <c r="A544" s="10"/>
      <c r="B544" s="3"/>
      <c r="C544" s="3"/>
      <c r="D544" s="6"/>
      <c r="E544" s="8"/>
      <c r="J544" s="15"/>
      <c r="L544" s="15"/>
      <c r="S544" s="11"/>
    </row>
    <row r="545" spans="1:19" x14ac:dyDescent="0.3">
      <c r="A545" s="10"/>
      <c r="B545" s="3"/>
      <c r="C545" s="3"/>
      <c r="D545" s="6"/>
      <c r="E545" s="8"/>
      <c r="J545" s="15"/>
      <c r="L545" s="15"/>
      <c r="S545" s="11"/>
    </row>
    <row r="546" spans="1:19" x14ac:dyDescent="0.3">
      <c r="A546" s="10"/>
      <c r="B546" s="3"/>
      <c r="C546" s="3"/>
      <c r="D546" s="6"/>
      <c r="E546" s="8"/>
      <c r="J546" s="15"/>
      <c r="L546" s="15"/>
      <c r="S546" s="11"/>
    </row>
    <row r="547" spans="1:19" x14ac:dyDescent="0.3">
      <c r="A547" s="10"/>
      <c r="B547" s="3"/>
      <c r="C547" s="3"/>
      <c r="D547" s="6"/>
      <c r="E547" s="8"/>
      <c r="J547" s="15"/>
      <c r="L547" s="15"/>
      <c r="S547" s="11"/>
    </row>
    <row r="548" spans="1:19" x14ac:dyDescent="0.3">
      <c r="A548" s="10"/>
      <c r="B548" s="3"/>
      <c r="C548" s="3"/>
      <c r="D548" s="6"/>
      <c r="E548" s="8"/>
      <c r="J548" s="15"/>
      <c r="L548" s="15"/>
      <c r="S548" s="11"/>
    </row>
    <row r="549" spans="1:19" x14ac:dyDescent="0.3">
      <c r="A549" s="10"/>
      <c r="B549" s="3"/>
      <c r="C549" s="3"/>
      <c r="D549" s="6"/>
      <c r="E549" s="8"/>
      <c r="J549" s="15"/>
      <c r="L549" s="15"/>
      <c r="S549" s="11"/>
    </row>
    <row r="550" spans="1:19" x14ac:dyDescent="0.3">
      <c r="A550" s="10"/>
      <c r="B550" s="3"/>
      <c r="C550" s="3"/>
      <c r="D550" s="6"/>
      <c r="E550" s="8"/>
      <c r="J550" s="15"/>
      <c r="L550" s="15"/>
      <c r="S550" s="11"/>
    </row>
    <row r="551" spans="1:19" x14ac:dyDescent="0.3">
      <c r="A551" s="10"/>
      <c r="B551" s="3"/>
      <c r="C551" s="3"/>
      <c r="D551" s="6"/>
      <c r="E551" s="8"/>
      <c r="J551" s="15"/>
      <c r="L551" s="15"/>
      <c r="S551" s="11"/>
    </row>
    <row r="552" spans="1:19" x14ac:dyDescent="0.3">
      <c r="A552" s="10"/>
      <c r="B552" s="3"/>
      <c r="C552" s="3"/>
      <c r="D552" s="6"/>
      <c r="E552" s="8"/>
      <c r="J552" s="15"/>
      <c r="L552" s="15"/>
      <c r="S552" s="11"/>
    </row>
    <row r="553" spans="1:19" x14ac:dyDescent="0.3">
      <c r="A553" s="10"/>
      <c r="B553" s="3"/>
      <c r="C553" s="3"/>
      <c r="D553" s="6"/>
      <c r="E553" s="8"/>
      <c r="J553" s="15"/>
      <c r="L553" s="15"/>
      <c r="S553" s="11"/>
    </row>
    <row r="554" spans="1:19" x14ac:dyDescent="0.3">
      <c r="A554" s="10"/>
      <c r="B554" s="3"/>
      <c r="C554" s="3"/>
      <c r="D554" s="6"/>
      <c r="E554" s="8"/>
      <c r="J554" s="15"/>
      <c r="L554" s="15"/>
      <c r="S554" s="11"/>
    </row>
    <row r="555" spans="1:19" x14ac:dyDescent="0.3">
      <c r="A555" s="10"/>
      <c r="B555" s="3"/>
      <c r="C555" s="3"/>
      <c r="D555" s="6"/>
      <c r="E555" s="8"/>
      <c r="J555" s="15"/>
      <c r="L555" s="15"/>
      <c r="S555" s="11"/>
    </row>
    <row r="556" spans="1:19" x14ac:dyDescent="0.3">
      <c r="A556" s="10"/>
      <c r="B556" s="3"/>
      <c r="C556" s="3"/>
      <c r="D556" s="6"/>
      <c r="E556" s="8"/>
      <c r="J556" s="15"/>
      <c r="L556" s="15"/>
      <c r="S556" s="11"/>
    </row>
    <row r="557" spans="1:19" x14ac:dyDescent="0.3">
      <c r="A557" s="10"/>
      <c r="B557" s="3"/>
      <c r="C557" s="3"/>
      <c r="D557" s="6"/>
      <c r="E557" s="8"/>
      <c r="J557" s="15"/>
      <c r="L557" s="15"/>
      <c r="S557" s="11"/>
    </row>
    <row r="558" spans="1:19" x14ac:dyDescent="0.3">
      <c r="A558" s="10"/>
      <c r="B558" s="3"/>
      <c r="C558" s="3"/>
      <c r="D558" s="6"/>
      <c r="E558" s="8"/>
      <c r="J558" s="15"/>
      <c r="L558" s="15"/>
      <c r="S558" s="11"/>
    </row>
    <row r="559" spans="1:19" x14ac:dyDescent="0.3">
      <c r="A559" s="10"/>
      <c r="B559" s="3"/>
      <c r="C559" s="3"/>
      <c r="D559" s="6"/>
      <c r="E559" s="8"/>
      <c r="J559" s="15"/>
      <c r="L559" s="15"/>
      <c r="S559" s="11"/>
    </row>
    <row r="560" spans="1:19" x14ac:dyDescent="0.3">
      <c r="A560" s="10"/>
      <c r="B560" s="3"/>
      <c r="C560" s="3"/>
      <c r="D560" s="6"/>
      <c r="E560" s="8"/>
      <c r="J560" s="15"/>
      <c r="L560" s="15"/>
      <c r="S560" s="11"/>
    </row>
    <row r="561" spans="1:19" x14ac:dyDescent="0.3">
      <c r="A561" s="10"/>
      <c r="B561" s="3"/>
      <c r="C561" s="3"/>
      <c r="D561" s="6"/>
      <c r="E561" s="8"/>
      <c r="J561" s="15"/>
      <c r="L561" s="15"/>
      <c r="S561" s="11"/>
    </row>
    <row r="562" spans="1:19" x14ac:dyDescent="0.3">
      <c r="A562" s="10"/>
      <c r="B562" s="3"/>
      <c r="C562" s="3"/>
      <c r="D562" s="6"/>
      <c r="E562" s="8"/>
      <c r="J562" s="15"/>
      <c r="L562" s="15"/>
      <c r="S562" s="11"/>
    </row>
    <row r="563" spans="1:19" x14ac:dyDescent="0.3">
      <c r="A563" s="10"/>
      <c r="B563" s="3"/>
      <c r="C563" s="3"/>
      <c r="D563" s="6"/>
      <c r="E563" s="8"/>
      <c r="J563" s="15"/>
      <c r="L563" s="15"/>
      <c r="S563" s="11"/>
    </row>
    <row r="564" spans="1:19" x14ac:dyDescent="0.3">
      <c r="A564" s="10"/>
      <c r="B564" s="3"/>
      <c r="C564" s="3"/>
      <c r="D564" s="6"/>
      <c r="E564" s="8"/>
      <c r="J564" s="15"/>
      <c r="L564" s="15"/>
      <c r="S564" s="11"/>
    </row>
    <row r="565" spans="1:19" x14ac:dyDescent="0.3">
      <c r="A565" s="10"/>
      <c r="B565" s="3"/>
      <c r="C565" s="3"/>
      <c r="D565" s="6"/>
      <c r="E565" s="8"/>
      <c r="J565" s="15"/>
      <c r="L565" s="15"/>
      <c r="S565" s="11"/>
    </row>
    <row r="566" spans="1:19" x14ac:dyDescent="0.3">
      <c r="A566" s="10"/>
      <c r="B566" s="3"/>
      <c r="C566" s="3"/>
      <c r="D566" s="6"/>
      <c r="E566" s="8"/>
      <c r="J566" s="15"/>
      <c r="L566" s="15"/>
      <c r="S566" s="11"/>
    </row>
    <row r="567" spans="1:19" x14ac:dyDescent="0.3">
      <c r="A567" s="10"/>
      <c r="B567" s="3"/>
      <c r="C567" s="3"/>
      <c r="D567" s="6"/>
      <c r="E567" s="8"/>
      <c r="J567" s="15"/>
      <c r="L567" s="15"/>
      <c r="S567" s="11"/>
    </row>
    <row r="568" spans="1:19" x14ac:dyDescent="0.3">
      <c r="A568" s="10"/>
      <c r="B568" s="3"/>
      <c r="C568" s="3"/>
      <c r="D568" s="6"/>
      <c r="E568" s="8"/>
      <c r="J568" s="15"/>
      <c r="L568" s="15"/>
      <c r="S568" s="11"/>
    </row>
    <row r="569" spans="1:19" x14ac:dyDescent="0.3">
      <c r="A569" s="10"/>
      <c r="B569" s="3"/>
      <c r="C569" s="3"/>
      <c r="D569" s="6"/>
      <c r="E569" s="8"/>
      <c r="J569" s="15"/>
      <c r="L569" s="15"/>
      <c r="S569" s="11"/>
    </row>
    <row r="570" spans="1:19" x14ac:dyDescent="0.3">
      <c r="A570" s="10"/>
      <c r="B570" s="3"/>
      <c r="C570" s="3"/>
      <c r="D570" s="6"/>
      <c r="E570" s="8"/>
      <c r="J570" s="15"/>
      <c r="L570" s="15"/>
      <c r="S570" s="11"/>
    </row>
    <row r="571" spans="1:19" x14ac:dyDescent="0.3">
      <c r="A571" s="10"/>
      <c r="B571" s="3"/>
      <c r="C571" s="3"/>
      <c r="D571" s="6"/>
      <c r="E571" s="8"/>
      <c r="J571" s="15"/>
      <c r="L571" s="15"/>
      <c r="S571" s="11"/>
    </row>
    <row r="572" spans="1:19" x14ac:dyDescent="0.3">
      <c r="A572" s="10"/>
      <c r="B572" s="3"/>
      <c r="C572" s="3"/>
      <c r="D572" s="6"/>
      <c r="E572" s="8"/>
      <c r="J572" s="15"/>
      <c r="L572" s="15"/>
      <c r="S572" s="11"/>
    </row>
    <row r="573" spans="1:19" x14ac:dyDescent="0.3">
      <c r="A573" s="10"/>
      <c r="B573" s="3"/>
      <c r="C573" s="3"/>
      <c r="D573" s="6"/>
      <c r="E573" s="8"/>
      <c r="J573" s="15"/>
      <c r="L573" s="15"/>
      <c r="S573" s="11"/>
    </row>
    <row r="574" spans="1:19" x14ac:dyDescent="0.3">
      <c r="A574" s="10"/>
      <c r="B574" s="3"/>
      <c r="C574" s="3"/>
      <c r="D574" s="6"/>
      <c r="E574" s="8"/>
      <c r="J574" s="15"/>
      <c r="L574" s="15"/>
      <c r="S574" s="11"/>
    </row>
    <row r="575" spans="1:19" x14ac:dyDescent="0.3">
      <c r="A575" s="10"/>
      <c r="B575" s="3"/>
      <c r="C575" s="3"/>
      <c r="D575" s="6"/>
      <c r="E575" s="8"/>
      <c r="J575" s="15"/>
      <c r="L575" s="15"/>
      <c r="S575" s="11"/>
    </row>
    <row r="576" spans="1:19" x14ac:dyDescent="0.3">
      <c r="A576" s="10"/>
      <c r="B576" s="3"/>
      <c r="C576" s="3"/>
      <c r="D576" s="6"/>
      <c r="E576" s="8"/>
      <c r="J576" s="15"/>
      <c r="L576" s="15"/>
      <c r="S576" s="11"/>
    </row>
    <row r="577" spans="1:19" x14ac:dyDescent="0.3">
      <c r="A577" s="10"/>
      <c r="B577" s="3"/>
      <c r="C577" s="3"/>
      <c r="D577" s="6"/>
      <c r="E577" s="8"/>
      <c r="J577" s="15"/>
      <c r="L577" s="15"/>
      <c r="S577" s="11"/>
    </row>
    <row r="578" spans="1:19" x14ac:dyDescent="0.3">
      <c r="A578" s="10"/>
      <c r="B578" s="3"/>
      <c r="C578" s="3"/>
      <c r="D578" s="6"/>
      <c r="E578" s="8"/>
      <c r="J578" s="15"/>
      <c r="L578" s="15"/>
      <c r="S578" s="11"/>
    </row>
    <row r="579" spans="1:19" x14ac:dyDescent="0.3">
      <c r="A579" s="10"/>
      <c r="B579" s="3"/>
      <c r="C579" s="3"/>
      <c r="D579" s="6"/>
      <c r="E579" s="8"/>
      <c r="J579" s="15"/>
      <c r="L579" s="15"/>
      <c r="S579" s="11"/>
    </row>
    <row r="580" spans="1:19" x14ac:dyDescent="0.3">
      <c r="A580" s="10"/>
      <c r="B580" s="3"/>
      <c r="C580" s="3"/>
      <c r="D580" s="6"/>
      <c r="E580" s="8"/>
      <c r="J580" s="15"/>
      <c r="L580" s="15"/>
      <c r="S580" s="11"/>
    </row>
    <row r="581" spans="1:19" x14ac:dyDescent="0.3">
      <c r="A581" s="10"/>
      <c r="B581" s="3"/>
      <c r="C581" s="3"/>
      <c r="D581" s="6"/>
      <c r="E581" s="8"/>
      <c r="J581" s="15"/>
      <c r="L581" s="15"/>
      <c r="S581" s="11"/>
    </row>
    <row r="582" spans="1:19" x14ac:dyDescent="0.3">
      <c r="A582" s="10"/>
      <c r="B582" s="3"/>
      <c r="C582" s="3"/>
      <c r="D582" s="6"/>
      <c r="E582" s="8"/>
      <c r="J582" s="15"/>
      <c r="L582" s="15"/>
      <c r="S582" s="11"/>
    </row>
    <row r="583" spans="1:19" x14ac:dyDescent="0.3">
      <c r="A583" s="10"/>
      <c r="B583" s="3"/>
      <c r="C583" s="3"/>
      <c r="D583" s="6"/>
      <c r="E583" s="8"/>
      <c r="J583" s="15"/>
      <c r="L583" s="15"/>
      <c r="S583" s="11"/>
    </row>
    <row r="584" spans="1:19" x14ac:dyDescent="0.3">
      <c r="A584" s="10"/>
      <c r="B584" s="3"/>
      <c r="C584" s="3"/>
      <c r="D584" s="6"/>
      <c r="E584" s="8"/>
      <c r="J584" s="15"/>
      <c r="L584" s="15"/>
      <c r="S584" s="11"/>
    </row>
    <row r="585" spans="1:19" x14ac:dyDescent="0.3">
      <c r="A585" s="10"/>
      <c r="B585" s="3"/>
      <c r="C585" s="3"/>
      <c r="D585" s="6"/>
      <c r="E585" s="8"/>
      <c r="J585" s="15"/>
      <c r="L585" s="15"/>
      <c r="S585" s="11"/>
    </row>
    <row r="586" spans="1:19" x14ac:dyDescent="0.3">
      <c r="A586" s="10"/>
      <c r="B586" s="3"/>
      <c r="C586" s="3"/>
      <c r="D586" s="6"/>
      <c r="E586" s="8"/>
      <c r="J586" s="15"/>
      <c r="L586" s="15"/>
      <c r="S586" s="11"/>
    </row>
    <row r="587" spans="1:19" x14ac:dyDescent="0.3">
      <c r="A587" s="10"/>
      <c r="B587" s="3"/>
      <c r="C587" s="3"/>
      <c r="D587" s="6"/>
      <c r="E587" s="8"/>
      <c r="J587" s="15"/>
      <c r="L587" s="15"/>
      <c r="S587" s="11"/>
    </row>
    <row r="588" spans="1:19" x14ac:dyDescent="0.3">
      <c r="A588" s="10"/>
      <c r="B588" s="3"/>
      <c r="C588" s="3"/>
      <c r="D588" s="6"/>
      <c r="E588" s="8"/>
      <c r="J588" s="15"/>
      <c r="L588" s="15"/>
      <c r="S588" s="11"/>
    </row>
    <row r="589" spans="1:19" x14ac:dyDescent="0.3">
      <c r="A589" s="10"/>
      <c r="B589" s="3"/>
      <c r="C589" s="3"/>
      <c r="D589" s="6"/>
      <c r="E589" s="8"/>
      <c r="J589" s="15"/>
      <c r="L589" s="15"/>
      <c r="S589" s="11"/>
    </row>
    <row r="590" spans="1:19" x14ac:dyDescent="0.3">
      <c r="A590" s="10"/>
      <c r="B590" s="3"/>
      <c r="C590" s="3"/>
      <c r="D590" s="6"/>
      <c r="E590" s="8"/>
      <c r="J590" s="15"/>
      <c r="L590" s="15"/>
      <c r="S590" s="11"/>
    </row>
    <row r="591" spans="1:19" x14ac:dyDescent="0.3">
      <c r="A591" s="10"/>
      <c r="B591" s="3"/>
      <c r="C591" s="3"/>
      <c r="D591" s="6"/>
      <c r="E591" s="8"/>
      <c r="J591" s="15"/>
      <c r="L591" s="15"/>
      <c r="S591" s="11"/>
    </row>
    <row r="592" spans="1:19" x14ac:dyDescent="0.3">
      <c r="A592" s="10"/>
      <c r="B592" s="3"/>
      <c r="C592" s="3"/>
      <c r="D592" s="6"/>
      <c r="E592" s="8"/>
      <c r="J592" s="15"/>
      <c r="L592" s="15"/>
      <c r="S592" s="11"/>
    </row>
    <row r="593" spans="1:19" x14ac:dyDescent="0.3">
      <c r="A593" s="10"/>
      <c r="B593" s="3"/>
      <c r="C593" s="3"/>
      <c r="D593" s="6"/>
      <c r="E593" s="8"/>
      <c r="J593" s="15"/>
      <c r="L593" s="15"/>
      <c r="S593" s="11"/>
    </row>
    <row r="594" spans="1:19" x14ac:dyDescent="0.3">
      <c r="A594" s="10"/>
      <c r="B594" s="3"/>
      <c r="C594" s="3"/>
      <c r="D594" s="6"/>
      <c r="E594" s="8"/>
      <c r="J594" s="15"/>
      <c r="L594" s="15"/>
      <c r="S594" s="11"/>
    </row>
    <row r="595" spans="1:19" x14ac:dyDescent="0.3">
      <c r="A595" s="10"/>
      <c r="B595" s="3"/>
      <c r="C595" s="3"/>
      <c r="D595" s="6"/>
      <c r="E595" s="8"/>
      <c r="J595" s="15"/>
      <c r="L595" s="15"/>
      <c r="S595" s="11"/>
    </row>
    <row r="596" spans="1:19" x14ac:dyDescent="0.3">
      <c r="A596" s="10"/>
      <c r="B596" s="3"/>
      <c r="C596" s="3"/>
      <c r="D596" s="6"/>
      <c r="E596" s="8"/>
      <c r="J596" s="15"/>
      <c r="L596" s="15"/>
      <c r="S596" s="11"/>
    </row>
    <row r="597" spans="1:19" x14ac:dyDescent="0.3">
      <c r="A597" s="10"/>
      <c r="B597" s="3"/>
      <c r="C597" s="3"/>
      <c r="D597" s="6"/>
      <c r="E597" s="8"/>
      <c r="J597" s="15"/>
      <c r="L597" s="15"/>
      <c r="S597" s="11"/>
    </row>
    <row r="598" spans="1:19" x14ac:dyDescent="0.3">
      <c r="A598" s="10"/>
      <c r="B598" s="3"/>
      <c r="C598" s="3"/>
      <c r="D598" s="6"/>
      <c r="E598" s="8"/>
      <c r="J598" s="15"/>
      <c r="L598" s="15"/>
      <c r="S598" s="11"/>
    </row>
    <row r="599" spans="1:19" x14ac:dyDescent="0.3">
      <c r="A599" s="10"/>
      <c r="B599" s="3"/>
      <c r="C599" s="3"/>
      <c r="D599" s="6"/>
      <c r="E599" s="8"/>
      <c r="J599" s="15"/>
      <c r="L599" s="15"/>
      <c r="S599" s="11"/>
    </row>
    <row r="600" spans="1:19" x14ac:dyDescent="0.3">
      <c r="A600" s="10"/>
      <c r="B600" s="3"/>
      <c r="C600" s="3"/>
      <c r="D600" s="6"/>
      <c r="E600" s="8"/>
      <c r="J600" s="15"/>
      <c r="L600" s="15"/>
      <c r="S600" s="11"/>
    </row>
    <row r="601" spans="1:19" x14ac:dyDescent="0.3">
      <c r="A601" s="10"/>
      <c r="B601" s="3"/>
      <c r="C601" s="3"/>
      <c r="D601" s="6"/>
      <c r="E601" s="8"/>
      <c r="J601" s="15"/>
      <c r="L601" s="15"/>
      <c r="S601" s="11"/>
    </row>
    <row r="602" spans="1:19" x14ac:dyDescent="0.3">
      <c r="A602" s="10"/>
      <c r="B602" s="3"/>
      <c r="C602" s="3"/>
      <c r="D602" s="6"/>
      <c r="E602" s="8"/>
      <c r="J602" s="15"/>
      <c r="L602" s="15"/>
      <c r="S602" s="11"/>
    </row>
    <row r="603" spans="1:19" x14ac:dyDescent="0.3">
      <c r="A603" s="10"/>
      <c r="B603" s="3"/>
      <c r="C603" s="3"/>
      <c r="D603" s="6"/>
      <c r="E603" s="8"/>
      <c r="J603" s="15"/>
      <c r="L603" s="15"/>
      <c r="S603" s="11"/>
    </row>
    <row r="604" spans="1:19" x14ac:dyDescent="0.3">
      <c r="A604" s="10"/>
      <c r="B604" s="3"/>
      <c r="C604" s="3"/>
      <c r="D604" s="6"/>
      <c r="E604" s="8"/>
      <c r="J604" s="15"/>
      <c r="L604" s="15"/>
      <c r="S604" s="11"/>
    </row>
    <row r="605" spans="1:19" x14ac:dyDescent="0.3">
      <c r="A605" s="10"/>
      <c r="B605" s="3"/>
      <c r="C605" s="3"/>
      <c r="D605" s="6"/>
      <c r="E605" s="8"/>
      <c r="J605" s="15"/>
      <c r="L605" s="15"/>
      <c r="S605" s="11"/>
    </row>
    <row r="606" spans="1:19" x14ac:dyDescent="0.3">
      <c r="A606" s="10"/>
      <c r="B606" s="3"/>
      <c r="C606" s="3"/>
      <c r="D606" s="6"/>
      <c r="E606" s="8"/>
      <c r="J606" s="15"/>
      <c r="L606" s="15"/>
      <c r="S606" s="11"/>
    </row>
    <row r="607" spans="1:19" x14ac:dyDescent="0.3">
      <c r="A607" s="10"/>
      <c r="B607" s="3"/>
      <c r="C607" s="3"/>
      <c r="D607" s="6"/>
      <c r="E607" s="8"/>
      <c r="J607" s="15"/>
      <c r="L607" s="15"/>
      <c r="S607" s="11"/>
    </row>
    <row r="608" spans="1:19" x14ac:dyDescent="0.3">
      <c r="A608" s="10"/>
      <c r="B608" s="3"/>
      <c r="C608" s="3"/>
      <c r="D608" s="6"/>
      <c r="E608" s="8"/>
      <c r="J608" s="15"/>
      <c r="L608" s="15"/>
      <c r="S608" s="11"/>
    </row>
    <row r="609" spans="1:19" x14ac:dyDescent="0.3">
      <c r="A609" s="10"/>
      <c r="B609" s="3"/>
      <c r="C609" s="3"/>
      <c r="D609" s="6"/>
      <c r="E609" s="8"/>
      <c r="J609" s="15"/>
      <c r="L609" s="15"/>
      <c r="S609" s="11"/>
    </row>
    <row r="610" spans="1:19" x14ac:dyDescent="0.3">
      <c r="A610" s="10"/>
      <c r="B610" s="3"/>
      <c r="C610" s="3"/>
      <c r="D610" s="6"/>
      <c r="E610" s="8"/>
      <c r="J610" s="15"/>
      <c r="L610" s="15"/>
      <c r="S610" s="11"/>
    </row>
    <row r="611" spans="1:19" x14ac:dyDescent="0.3">
      <c r="A611" s="10"/>
      <c r="B611" s="3"/>
      <c r="C611" s="3"/>
      <c r="D611" s="6"/>
      <c r="E611" s="8"/>
      <c r="J611" s="15"/>
      <c r="L611" s="15"/>
      <c r="S611" s="11"/>
    </row>
    <row r="612" spans="1:19" x14ac:dyDescent="0.3">
      <c r="A612" s="10"/>
      <c r="B612" s="3"/>
      <c r="C612" s="3"/>
      <c r="D612" s="6"/>
      <c r="E612" s="8"/>
      <c r="J612" s="15"/>
      <c r="L612" s="15"/>
      <c r="S612" s="11"/>
    </row>
    <row r="613" spans="1:19" x14ac:dyDescent="0.3">
      <c r="A613" s="10"/>
      <c r="B613" s="3"/>
      <c r="C613" s="3"/>
      <c r="D613" s="6"/>
      <c r="E613" s="8"/>
      <c r="J613" s="15"/>
      <c r="L613" s="15"/>
      <c r="S613" s="11"/>
    </row>
    <row r="614" spans="1:19" x14ac:dyDescent="0.3">
      <c r="A614" s="10"/>
      <c r="B614" s="3"/>
      <c r="C614" s="3"/>
      <c r="D614" s="6"/>
      <c r="E614" s="8"/>
      <c r="J614" s="15"/>
      <c r="L614" s="15"/>
      <c r="S614" s="11"/>
    </row>
    <row r="615" spans="1:19" x14ac:dyDescent="0.3">
      <c r="A615" s="10"/>
      <c r="B615" s="3"/>
      <c r="C615" s="3"/>
      <c r="D615" s="6"/>
      <c r="E615" s="8"/>
      <c r="J615" s="15"/>
      <c r="L615" s="15"/>
      <c r="S615" s="11"/>
    </row>
    <row r="616" spans="1:19" x14ac:dyDescent="0.3">
      <c r="A616" s="10"/>
      <c r="B616" s="3"/>
      <c r="C616" s="3"/>
      <c r="D616" s="6"/>
      <c r="E616" s="8"/>
      <c r="J616" s="15"/>
      <c r="L616" s="15"/>
      <c r="S616" s="11"/>
    </row>
    <row r="617" spans="1:19" x14ac:dyDescent="0.3">
      <c r="A617" s="10"/>
      <c r="B617" s="3"/>
      <c r="C617" s="3"/>
      <c r="D617" s="6"/>
      <c r="E617" s="8"/>
      <c r="J617" s="15"/>
      <c r="L617" s="15"/>
      <c r="S617" s="11"/>
    </row>
    <row r="618" spans="1:19" x14ac:dyDescent="0.3">
      <c r="A618" s="10"/>
      <c r="B618" s="3"/>
      <c r="C618" s="3"/>
      <c r="D618" s="6"/>
      <c r="E618" s="8"/>
      <c r="J618" s="15"/>
      <c r="L618" s="15"/>
      <c r="S618" s="11"/>
    </row>
    <row r="619" spans="1:19" x14ac:dyDescent="0.3">
      <c r="A619" s="10"/>
      <c r="B619" s="3"/>
      <c r="C619" s="3"/>
      <c r="D619" s="6"/>
      <c r="E619" s="8"/>
      <c r="J619" s="15"/>
      <c r="L619" s="15"/>
      <c r="S619" s="11"/>
    </row>
    <row r="620" spans="1:19" x14ac:dyDescent="0.3">
      <c r="A620" s="10"/>
      <c r="B620" s="3"/>
      <c r="C620" s="3"/>
      <c r="D620" s="6"/>
      <c r="E620" s="8"/>
      <c r="J620" s="15"/>
      <c r="L620" s="15"/>
      <c r="S620" s="11"/>
    </row>
    <row r="621" spans="1:19" x14ac:dyDescent="0.3">
      <c r="A621" s="10"/>
      <c r="B621" s="3"/>
      <c r="C621" s="3"/>
      <c r="D621" s="6"/>
      <c r="E621" s="8"/>
      <c r="J621" s="15"/>
      <c r="L621" s="15"/>
      <c r="S621" s="11"/>
    </row>
    <row r="622" spans="1:19" x14ac:dyDescent="0.3">
      <c r="A622" s="10"/>
      <c r="B622" s="3"/>
      <c r="C622" s="3"/>
      <c r="D622" s="6"/>
      <c r="E622" s="8"/>
      <c r="J622" s="15"/>
      <c r="L622" s="15"/>
      <c r="S622" s="11"/>
    </row>
    <row r="623" spans="1:19" x14ac:dyDescent="0.3">
      <c r="A623" s="10"/>
      <c r="B623" s="3"/>
      <c r="C623" s="3"/>
      <c r="D623" s="6"/>
      <c r="E623" s="8"/>
      <c r="J623" s="15"/>
      <c r="L623" s="15"/>
      <c r="S623" s="11"/>
    </row>
    <row r="624" spans="1:19" x14ac:dyDescent="0.3">
      <c r="A624" s="10"/>
      <c r="B624" s="3"/>
      <c r="C624" s="3"/>
      <c r="D624" s="6"/>
      <c r="E624" s="8"/>
      <c r="J624" s="15"/>
      <c r="L624" s="15"/>
      <c r="S624" s="11"/>
    </row>
    <row r="625" spans="1:19" x14ac:dyDescent="0.3">
      <c r="A625" s="10"/>
      <c r="B625" s="3"/>
      <c r="C625" s="3"/>
      <c r="D625" s="6"/>
      <c r="E625" s="8"/>
      <c r="J625" s="15"/>
      <c r="L625" s="15"/>
      <c r="S625" s="11"/>
    </row>
    <row r="626" spans="1:19" x14ac:dyDescent="0.3">
      <c r="A626" s="10"/>
      <c r="B626" s="3"/>
      <c r="C626" s="3"/>
      <c r="D626" s="6"/>
      <c r="E626" s="8"/>
      <c r="J626" s="15"/>
      <c r="L626" s="15"/>
      <c r="S626" s="11"/>
    </row>
    <row r="627" spans="1:19" x14ac:dyDescent="0.3">
      <c r="A627" s="10"/>
      <c r="B627" s="3"/>
      <c r="C627" s="3"/>
      <c r="D627" s="6"/>
      <c r="E627" s="8"/>
      <c r="J627" s="15"/>
      <c r="L627" s="15"/>
      <c r="S627" s="11"/>
    </row>
    <row r="628" spans="1:19" x14ac:dyDescent="0.3">
      <c r="A628" s="10"/>
      <c r="B628" s="3"/>
      <c r="C628" s="3"/>
      <c r="D628" s="6"/>
      <c r="E628" s="8"/>
      <c r="J628" s="15"/>
      <c r="L628" s="15"/>
      <c r="S628" s="11"/>
    </row>
    <row r="629" spans="1:19" x14ac:dyDescent="0.3">
      <c r="A629" s="10"/>
      <c r="B629" s="3"/>
      <c r="C629" s="3"/>
      <c r="D629" s="6"/>
      <c r="E629" s="8"/>
      <c r="J629" s="15"/>
      <c r="L629" s="15"/>
      <c r="S629" s="11"/>
    </row>
    <row r="630" spans="1:19" x14ac:dyDescent="0.3">
      <c r="A630" s="10"/>
      <c r="B630" s="3"/>
      <c r="C630" s="3"/>
      <c r="D630" s="6"/>
      <c r="E630" s="8"/>
      <c r="J630" s="15"/>
      <c r="L630" s="15"/>
      <c r="S630" s="11"/>
    </row>
    <row r="631" spans="1:19" x14ac:dyDescent="0.3">
      <c r="A631" s="10"/>
      <c r="B631" s="3"/>
      <c r="C631" s="3"/>
      <c r="D631" s="6"/>
      <c r="E631" s="8"/>
      <c r="J631" s="15"/>
      <c r="L631" s="15"/>
      <c r="S631" s="11"/>
    </row>
    <row r="632" spans="1:19" x14ac:dyDescent="0.3">
      <c r="A632" s="10"/>
      <c r="B632" s="3"/>
      <c r="C632" s="3"/>
      <c r="D632" s="6"/>
      <c r="E632" s="8"/>
      <c r="J632" s="15"/>
      <c r="L632" s="15"/>
      <c r="S632" s="11"/>
    </row>
    <row r="633" spans="1:19" x14ac:dyDescent="0.3">
      <c r="A633" s="10"/>
      <c r="B633" s="3"/>
      <c r="C633" s="3"/>
      <c r="D633" s="6"/>
      <c r="E633" s="8"/>
      <c r="J633" s="15"/>
      <c r="L633" s="15"/>
      <c r="S633" s="11"/>
    </row>
    <row r="634" spans="1:19" x14ac:dyDescent="0.3">
      <c r="A634" s="10"/>
      <c r="B634" s="3"/>
      <c r="C634" s="3"/>
      <c r="D634" s="6"/>
      <c r="E634" s="8"/>
      <c r="J634" s="15"/>
      <c r="L634" s="15"/>
      <c r="S634" s="11"/>
    </row>
    <row r="635" spans="1:19" x14ac:dyDescent="0.3">
      <c r="A635" s="10"/>
      <c r="B635" s="3"/>
      <c r="C635" s="3"/>
      <c r="D635" s="6"/>
      <c r="E635" s="8"/>
      <c r="J635" s="15"/>
      <c r="L635" s="15"/>
      <c r="S635" s="11"/>
    </row>
    <row r="636" spans="1:19" x14ac:dyDescent="0.3">
      <c r="A636" s="10"/>
      <c r="B636" s="3"/>
      <c r="C636" s="3"/>
      <c r="D636" s="6"/>
      <c r="E636" s="8"/>
      <c r="J636" s="15"/>
      <c r="L636" s="15"/>
      <c r="S636" s="11"/>
    </row>
    <row r="637" spans="1:19" x14ac:dyDescent="0.3">
      <c r="A637" s="10"/>
      <c r="B637" s="3"/>
      <c r="C637" s="3"/>
      <c r="D637" s="6"/>
      <c r="E637" s="8"/>
      <c r="J637" s="15"/>
      <c r="L637" s="15"/>
      <c r="S637" s="11"/>
    </row>
    <row r="638" spans="1:19" x14ac:dyDescent="0.3">
      <c r="A638" s="10"/>
      <c r="B638" s="3"/>
      <c r="C638" s="3"/>
      <c r="D638" s="6"/>
      <c r="E638" s="8"/>
      <c r="J638" s="15"/>
      <c r="L638" s="15"/>
      <c r="S638" s="11"/>
    </row>
    <row r="639" spans="1:19" x14ac:dyDescent="0.3">
      <c r="A639" s="10"/>
      <c r="B639" s="3"/>
      <c r="C639" s="3"/>
      <c r="D639" s="6"/>
      <c r="E639" s="8"/>
      <c r="J639" s="15"/>
      <c r="L639" s="15"/>
      <c r="S639" s="11"/>
    </row>
    <row r="640" spans="1:19" x14ac:dyDescent="0.3">
      <c r="A640" s="10"/>
      <c r="B640" s="3"/>
      <c r="C640" s="3"/>
      <c r="D640" s="6"/>
      <c r="E640" s="8"/>
      <c r="J640" s="15"/>
      <c r="L640" s="15"/>
      <c r="S640" s="11"/>
    </row>
    <row r="641" spans="1:19" x14ac:dyDescent="0.3">
      <c r="A641" s="10"/>
      <c r="B641" s="3"/>
      <c r="C641" s="3"/>
      <c r="D641" s="6"/>
      <c r="E641" s="8"/>
      <c r="J641" s="15"/>
      <c r="L641" s="15"/>
      <c r="S641" s="11"/>
    </row>
    <row r="642" spans="1:19" x14ac:dyDescent="0.3">
      <c r="A642" s="10"/>
      <c r="B642" s="3"/>
      <c r="C642" s="3"/>
      <c r="D642" s="6"/>
      <c r="E642" s="8"/>
      <c r="J642" s="15"/>
      <c r="L642" s="15"/>
      <c r="S642" s="11"/>
    </row>
    <row r="643" spans="1:19" x14ac:dyDescent="0.3">
      <c r="A643" s="10"/>
      <c r="B643" s="3"/>
      <c r="C643" s="3"/>
      <c r="D643" s="6"/>
      <c r="E643" s="8"/>
      <c r="J643" s="15"/>
      <c r="L643" s="15"/>
      <c r="S643" s="11"/>
    </row>
    <row r="644" spans="1:19" x14ac:dyDescent="0.3">
      <c r="A644" s="10"/>
      <c r="B644" s="3"/>
      <c r="C644" s="3"/>
      <c r="D644" s="6"/>
      <c r="E644" s="8"/>
      <c r="J644" s="15"/>
      <c r="L644" s="15"/>
      <c r="S644" s="11"/>
    </row>
    <row r="645" spans="1:19" x14ac:dyDescent="0.3">
      <c r="A645" s="10"/>
      <c r="B645" s="3"/>
      <c r="C645" s="3"/>
      <c r="D645" s="6"/>
      <c r="E645" s="8"/>
      <c r="J645" s="15"/>
      <c r="L645" s="15"/>
      <c r="S645" s="11"/>
    </row>
    <row r="646" spans="1:19" x14ac:dyDescent="0.3">
      <c r="A646" s="10"/>
      <c r="B646" s="3"/>
      <c r="C646" s="3"/>
      <c r="D646" s="6"/>
      <c r="E646" s="8"/>
      <c r="J646" s="15"/>
      <c r="L646" s="15"/>
      <c r="S646" s="11"/>
    </row>
    <row r="647" spans="1:19" x14ac:dyDescent="0.3">
      <c r="A647" s="10"/>
      <c r="B647" s="3"/>
      <c r="C647" s="3"/>
      <c r="D647" s="6"/>
      <c r="E647" s="8"/>
      <c r="J647" s="15"/>
      <c r="L647" s="15"/>
      <c r="S647" s="11"/>
    </row>
    <row r="648" spans="1:19" x14ac:dyDescent="0.3">
      <c r="A648" s="10"/>
      <c r="B648" s="3"/>
      <c r="C648" s="3"/>
      <c r="D648" s="6"/>
      <c r="E648" s="8"/>
      <c r="J648" s="15"/>
      <c r="L648" s="15"/>
      <c r="S648" s="11"/>
    </row>
    <row r="649" spans="1:19" x14ac:dyDescent="0.3">
      <c r="A649" s="10"/>
      <c r="B649" s="3"/>
      <c r="C649" s="3"/>
      <c r="D649" s="6"/>
      <c r="E649" s="8"/>
      <c r="J649" s="15"/>
      <c r="L649" s="15"/>
      <c r="S649" s="11"/>
    </row>
    <row r="650" spans="1:19" x14ac:dyDescent="0.3">
      <c r="A650" s="10"/>
      <c r="B650" s="3"/>
      <c r="C650" s="3"/>
      <c r="D650" s="6"/>
      <c r="E650" s="8"/>
      <c r="J650" s="15"/>
      <c r="L650" s="15"/>
      <c r="S650" s="11"/>
    </row>
    <row r="651" spans="1:19" x14ac:dyDescent="0.3">
      <c r="A651" s="10"/>
      <c r="B651" s="3"/>
      <c r="C651" s="3"/>
      <c r="D651" s="6"/>
      <c r="E651" s="8"/>
      <c r="J651" s="15"/>
      <c r="L651" s="15"/>
      <c r="S651" s="11"/>
    </row>
    <row r="652" spans="1:19" x14ac:dyDescent="0.3">
      <c r="A652" s="10"/>
      <c r="B652" s="3"/>
      <c r="C652" s="3"/>
      <c r="D652" s="6"/>
      <c r="E652" s="8"/>
      <c r="J652" s="15"/>
      <c r="L652" s="15"/>
      <c r="S652" s="11"/>
    </row>
    <row r="653" spans="1:19" x14ac:dyDescent="0.3">
      <c r="A653" s="10"/>
      <c r="B653" s="3"/>
      <c r="C653" s="3"/>
      <c r="D653" s="6"/>
      <c r="E653" s="8"/>
      <c r="J653" s="15"/>
      <c r="L653" s="15"/>
      <c r="S653" s="11"/>
    </row>
    <row r="654" spans="1:19" x14ac:dyDescent="0.3">
      <c r="A654" s="10"/>
      <c r="B654" s="3"/>
      <c r="C654" s="3"/>
      <c r="D654" s="6"/>
      <c r="E654" s="8"/>
      <c r="J654" s="15"/>
      <c r="L654" s="15"/>
      <c r="S654" s="11"/>
    </row>
    <row r="655" spans="1:19" x14ac:dyDescent="0.3">
      <c r="A655" s="10"/>
      <c r="B655" s="3"/>
      <c r="C655" s="3"/>
      <c r="D655" s="6"/>
      <c r="E655" s="8"/>
      <c r="J655" s="15"/>
      <c r="L655" s="15"/>
      <c r="S655" s="11"/>
    </row>
    <row r="656" spans="1:19" x14ac:dyDescent="0.3">
      <c r="A656" s="10"/>
      <c r="B656" s="3"/>
      <c r="C656" s="3"/>
      <c r="D656" s="6"/>
      <c r="E656" s="8"/>
      <c r="J656" s="15"/>
      <c r="L656" s="15"/>
      <c r="S656" s="11"/>
    </row>
    <row r="657" spans="1:19" x14ac:dyDescent="0.3">
      <c r="A657" s="10"/>
      <c r="B657" s="3"/>
      <c r="C657" s="3"/>
      <c r="D657" s="6"/>
      <c r="E657" s="8"/>
      <c r="J657" s="15"/>
      <c r="L657" s="15"/>
      <c r="S657" s="11"/>
    </row>
    <row r="658" spans="1:19" x14ac:dyDescent="0.3">
      <c r="A658" s="10"/>
      <c r="B658" s="3"/>
      <c r="C658" s="3"/>
      <c r="D658" s="6"/>
      <c r="E658" s="8"/>
      <c r="J658" s="15"/>
      <c r="L658" s="15"/>
      <c r="S658" s="11"/>
    </row>
    <row r="659" spans="1:19" x14ac:dyDescent="0.3">
      <c r="A659" s="10"/>
      <c r="B659" s="3"/>
      <c r="C659" s="3"/>
      <c r="D659" s="6"/>
      <c r="E659" s="8"/>
      <c r="J659" s="15"/>
      <c r="L659" s="15"/>
      <c r="S659" s="11"/>
    </row>
    <row r="660" spans="1:19" x14ac:dyDescent="0.3">
      <c r="A660" s="10"/>
      <c r="B660" s="3"/>
      <c r="C660" s="3"/>
      <c r="D660" s="6"/>
      <c r="E660" s="8"/>
      <c r="J660" s="15"/>
      <c r="L660" s="15"/>
      <c r="S660" s="11"/>
    </row>
    <row r="661" spans="1:19" x14ac:dyDescent="0.3">
      <c r="A661" s="10"/>
      <c r="B661" s="3"/>
      <c r="C661" s="3"/>
      <c r="D661" s="6"/>
      <c r="E661" s="8"/>
      <c r="J661" s="15"/>
      <c r="L661" s="15"/>
      <c r="S661" s="11"/>
    </row>
    <row r="662" spans="1:19" x14ac:dyDescent="0.3">
      <c r="A662" s="10"/>
      <c r="B662" s="3"/>
      <c r="C662" s="3"/>
      <c r="D662" s="6"/>
      <c r="E662" s="8"/>
      <c r="J662" s="15"/>
      <c r="L662" s="15"/>
      <c r="S662" s="11"/>
    </row>
    <row r="663" spans="1:19" x14ac:dyDescent="0.3">
      <c r="A663" s="10"/>
      <c r="B663" s="3"/>
      <c r="C663" s="3"/>
      <c r="D663" s="6"/>
      <c r="E663" s="8"/>
      <c r="J663" s="15"/>
      <c r="L663" s="15"/>
      <c r="S663" s="11"/>
    </row>
    <row r="664" spans="1:19" x14ac:dyDescent="0.3">
      <c r="A664" s="10"/>
      <c r="B664" s="3"/>
      <c r="C664" s="3"/>
      <c r="D664" s="6"/>
      <c r="E664" s="8"/>
      <c r="J664" s="15"/>
      <c r="L664" s="15"/>
      <c r="S664" s="11"/>
    </row>
    <row r="665" spans="1:19" x14ac:dyDescent="0.3">
      <c r="A665" s="10"/>
      <c r="B665" s="3"/>
      <c r="C665" s="3"/>
      <c r="D665" s="6"/>
      <c r="E665" s="8"/>
      <c r="J665" s="15"/>
      <c r="L665" s="15"/>
      <c r="S665" s="11"/>
    </row>
    <row r="666" spans="1:19" x14ac:dyDescent="0.3">
      <c r="A666" s="10"/>
      <c r="B666" s="3"/>
      <c r="C666" s="3"/>
      <c r="D666" s="6"/>
      <c r="E666" s="8"/>
      <c r="J666" s="15"/>
      <c r="L666" s="15"/>
      <c r="S666" s="11"/>
    </row>
    <row r="667" spans="1:19" x14ac:dyDescent="0.3">
      <c r="A667" s="10"/>
      <c r="B667" s="3"/>
      <c r="C667" s="3"/>
      <c r="D667" s="6"/>
      <c r="E667" s="8"/>
      <c r="J667" s="15"/>
      <c r="L667" s="15"/>
      <c r="S667" s="11"/>
    </row>
    <row r="668" spans="1:19" x14ac:dyDescent="0.3">
      <c r="A668" s="10"/>
      <c r="B668" s="3"/>
      <c r="C668" s="3"/>
      <c r="D668" s="6"/>
      <c r="E668" s="8"/>
      <c r="J668" s="15"/>
      <c r="L668" s="15"/>
      <c r="S668" s="11"/>
    </row>
    <row r="669" spans="1:19" x14ac:dyDescent="0.3">
      <c r="A669" s="10"/>
      <c r="B669" s="3"/>
      <c r="C669" s="3"/>
      <c r="D669" s="6"/>
      <c r="E669" s="8"/>
      <c r="J669" s="15"/>
      <c r="L669" s="15"/>
      <c r="S669" s="11"/>
    </row>
    <row r="670" spans="1:19" x14ac:dyDescent="0.3">
      <c r="A670" s="10"/>
      <c r="B670" s="3"/>
      <c r="C670" s="3"/>
      <c r="D670" s="6"/>
      <c r="E670" s="8"/>
      <c r="J670" s="15"/>
      <c r="L670" s="15"/>
      <c r="S670" s="11"/>
    </row>
    <row r="671" spans="1:19" x14ac:dyDescent="0.3">
      <c r="A671" s="10"/>
      <c r="B671" s="3"/>
      <c r="C671" s="3"/>
      <c r="D671" s="6"/>
      <c r="E671" s="8"/>
      <c r="J671" s="15"/>
      <c r="L671" s="15"/>
      <c r="S671" s="11"/>
    </row>
    <row r="672" spans="1:19" x14ac:dyDescent="0.3">
      <c r="A672" s="10"/>
      <c r="B672" s="3"/>
      <c r="C672" s="3"/>
      <c r="D672" s="6"/>
      <c r="E672" s="8"/>
      <c r="J672" s="15"/>
      <c r="L672" s="15"/>
      <c r="S672" s="11"/>
    </row>
    <row r="673" spans="1:19" x14ac:dyDescent="0.3">
      <c r="A673" s="10"/>
      <c r="B673" s="3"/>
      <c r="C673" s="3"/>
      <c r="D673" s="6"/>
      <c r="E673" s="8"/>
      <c r="J673" s="15"/>
      <c r="L673" s="15"/>
      <c r="S673" s="11"/>
    </row>
    <row r="674" spans="1:19" x14ac:dyDescent="0.3">
      <c r="A674" s="10"/>
      <c r="B674" s="3"/>
      <c r="C674" s="3"/>
      <c r="D674" s="6"/>
      <c r="E674" s="8"/>
      <c r="J674" s="15"/>
      <c r="L674" s="15"/>
      <c r="S674" s="11"/>
    </row>
    <row r="675" spans="1:19" x14ac:dyDescent="0.3">
      <c r="A675" s="10"/>
      <c r="B675" s="3"/>
      <c r="C675" s="3"/>
      <c r="D675" s="6"/>
      <c r="E675" s="8"/>
      <c r="J675" s="15"/>
      <c r="L675" s="15"/>
      <c r="S675" s="11"/>
    </row>
    <row r="676" spans="1:19" x14ac:dyDescent="0.3">
      <c r="A676" s="10"/>
      <c r="B676" s="3"/>
      <c r="C676" s="3"/>
      <c r="D676" s="6"/>
      <c r="E676" s="8"/>
      <c r="J676" s="15"/>
      <c r="L676" s="15"/>
      <c r="S676" s="11"/>
    </row>
    <row r="677" spans="1:19" x14ac:dyDescent="0.3">
      <c r="A677" s="10"/>
      <c r="B677" s="3"/>
      <c r="C677" s="3"/>
      <c r="D677" s="6"/>
      <c r="E677" s="8"/>
      <c r="J677" s="15"/>
      <c r="L677" s="15"/>
      <c r="S677" s="11"/>
    </row>
    <row r="678" spans="1:19" x14ac:dyDescent="0.3">
      <c r="A678" s="10"/>
      <c r="B678" s="3"/>
      <c r="C678" s="3"/>
      <c r="D678" s="6"/>
      <c r="E678" s="8"/>
      <c r="J678" s="15"/>
      <c r="L678" s="15"/>
      <c r="S678" s="11"/>
    </row>
    <row r="679" spans="1:19" x14ac:dyDescent="0.3">
      <c r="A679" s="10"/>
      <c r="B679" s="3"/>
      <c r="C679" s="3"/>
      <c r="D679" s="6"/>
      <c r="E679" s="8"/>
      <c r="J679" s="15"/>
      <c r="L679" s="15"/>
      <c r="S679" s="11"/>
    </row>
    <row r="680" spans="1:19" x14ac:dyDescent="0.3">
      <c r="A680" s="10"/>
      <c r="B680" s="3"/>
      <c r="C680" s="3"/>
      <c r="D680" s="6"/>
      <c r="E680" s="8"/>
      <c r="J680" s="15"/>
      <c r="L680" s="15"/>
      <c r="S680" s="11"/>
    </row>
    <row r="681" spans="1:19" x14ac:dyDescent="0.3">
      <c r="A681" s="10"/>
      <c r="B681" s="3"/>
      <c r="C681" s="3"/>
      <c r="D681" s="6"/>
      <c r="E681" s="8"/>
      <c r="J681" s="15"/>
      <c r="L681" s="15"/>
      <c r="S681" s="11"/>
    </row>
    <row r="682" spans="1:19" x14ac:dyDescent="0.3">
      <c r="A682" s="10"/>
      <c r="B682" s="3"/>
      <c r="C682" s="3"/>
      <c r="D682" s="6"/>
      <c r="E682" s="8"/>
      <c r="J682" s="15"/>
      <c r="L682" s="15"/>
      <c r="S682" s="11"/>
    </row>
    <row r="683" spans="1:19" x14ac:dyDescent="0.3">
      <c r="A683" s="10"/>
      <c r="B683" s="3"/>
      <c r="C683" s="3"/>
      <c r="D683" s="6"/>
      <c r="E683" s="8"/>
      <c r="J683" s="15"/>
      <c r="L683" s="15"/>
      <c r="S683" s="11"/>
    </row>
    <row r="684" spans="1:19" x14ac:dyDescent="0.3">
      <c r="A684" s="10"/>
      <c r="B684" s="3"/>
      <c r="C684" s="3"/>
      <c r="D684" s="6"/>
      <c r="E684" s="8"/>
      <c r="J684" s="15"/>
      <c r="L684" s="15"/>
      <c r="S684" s="11"/>
    </row>
    <row r="685" spans="1:19" x14ac:dyDescent="0.3">
      <c r="A685" s="10"/>
      <c r="B685" s="3"/>
      <c r="C685" s="3"/>
      <c r="D685" s="6"/>
      <c r="E685" s="8"/>
      <c r="J685" s="15"/>
      <c r="L685" s="15"/>
      <c r="S685" s="11"/>
    </row>
    <row r="686" spans="1:19" x14ac:dyDescent="0.3">
      <c r="A686" s="10"/>
      <c r="B686" s="3"/>
      <c r="C686" s="3"/>
      <c r="D686" s="6"/>
      <c r="E686" s="8"/>
      <c r="J686" s="15"/>
      <c r="L686" s="15"/>
      <c r="S686" s="11"/>
    </row>
    <row r="687" spans="1:19" x14ac:dyDescent="0.3">
      <c r="A687" s="10"/>
      <c r="B687" s="3"/>
      <c r="C687" s="3"/>
      <c r="D687" s="6"/>
      <c r="E687" s="8"/>
      <c r="J687" s="15"/>
      <c r="L687" s="15"/>
      <c r="S687" s="11"/>
    </row>
    <row r="688" spans="1:19" x14ac:dyDescent="0.3">
      <c r="A688" s="10"/>
      <c r="B688" s="3"/>
      <c r="C688" s="3"/>
      <c r="D688" s="6"/>
      <c r="E688" s="8"/>
      <c r="J688" s="15"/>
      <c r="L688" s="15"/>
      <c r="S688" s="11"/>
    </row>
    <row r="689" spans="1:19" x14ac:dyDescent="0.3">
      <c r="A689" s="10"/>
      <c r="B689" s="3"/>
      <c r="C689" s="3"/>
      <c r="D689" s="6"/>
      <c r="E689" s="8"/>
      <c r="J689" s="15"/>
      <c r="L689" s="15"/>
      <c r="S689" s="11"/>
    </row>
    <row r="690" spans="1:19" x14ac:dyDescent="0.3">
      <c r="A690" s="10"/>
      <c r="B690" s="3"/>
      <c r="C690" s="3"/>
      <c r="D690" s="6"/>
      <c r="E690" s="8"/>
      <c r="J690" s="15"/>
      <c r="L690" s="15"/>
      <c r="S690" s="11"/>
    </row>
    <row r="691" spans="1:19" x14ac:dyDescent="0.3">
      <c r="A691" s="10"/>
      <c r="B691" s="3"/>
      <c r="C691" s="3"/>
      <c r="D691" s="6"/>
      <c r="E691" s="8"/>
      <c r="J691" s="15"/>
      <c r="L691" s="15"/>
      <c r="S691" s="11"/>
    </row>
    <row r="692" spans="1:19" x14ac:dyDescent="0.3">
      <c r="A692" s="10"/>
      <c r="B692" s="3"/>
      <c r="C692" s="3"/>
      <c r="D692" s="6"/>
      <c r="E692" s="8"/>
      <c r="J692" s="15"/>
      <c r="L692" s="15"/>
      <c r="S692" s="11"/>
    </row>
    <row r="693" spans="1:19" x14ac:dyDescent="0.3">
      <c r="A693" s="10"/>
      <c r="B693" s="3"/>
      <c r="C693" s="3"/>
      <c r="D693" s="6"/>
      <c r="E693" s="8"/>
      <c r="J693" s="15"/>
      <c r="L693" s="15"/>
      <c r="S693" s="11"/>
    </row>
    <row r="694" spans="1:19" x14ac:dyDescent="0.3">
      <c r="A694" s="10"/>
      <c r="B694" s="3"/>
      <c r="C694" s="3"/>
      <c r="D694" s="6"/>
      <c r="E694" s="8"/>
      <c r="J694" s="15"/>
      <c r="L694" s="15"/>
      <c r="S694" s="11"/>
    </row>
    <row r="695" spans="1:19" x14ac:dyDescent="0.3">
      <c r="A695" s="10"/>
      <c r="B695" s="3"/>
      <c r="C695" s="3"/>
      <c r="D695" s="6"/>
      <c r="E695" s="8"/>
      <c r="J695" s="15"/>
      <c r="L695" s="15"/>
      <c r="S695" s="11"/>
    </row>
    <row r="696" spans="1:19" x14ac:dyDescent="0.3">
      <c r="A696" s="10"/>
      <c r="B696" s="3"/>
      <c r="C696" s="3"/>
      <c r="D696" s="6"/>
      <c r="E696" s="8"/>
      <c r="J696" s="15"/>
      <c r="L696" s="15"/>
      <c r="S696" s="11"/>
    </row>
    <row r="697" spans="1:19" x14ac:dyDescent="0.3">
      <c r="A697" s="10"/>
      <c r="B697" s="3"/>
      <c r="C697" s="3"/>
      <c r="D697" s="6"/>
      <c r="E697" s="8"/>
      <c r="J697" s="15"/>
      <c r="L697" s="15"/>
      <c r="S697" s="11"/>
    </row>
    <row r="698" spans="1:19" x14ac:dyDescent="0.3">
      <c r="A698" s="10"/>
      <c r="B698" s="3"/>
      <c r="C698" s="3"/>
      <c r="D698" s="6"/>
      <c r="E698" s="8"/>
      <c r="J698" s="15"/>
      <c r="L698" s="15"/>
      <c r="S698" s="11"/>
    </row>
    <row r="699" spans="1:19" x14ac:dyDescent="0.3">
      <c r="A699" s="10"/>
      <c r="B699" s="3"/>
      <c r="C699" s="3"/>
      <c r="D699" s="6"/>
      <c r="E699" s="8"/>
      <c r="J699" s="15"/>
      <c r="L699" s="15"/>
      <c r="S699" s="11"/>
    </row>
    <row r="700" spans="1:19" x14ac:dyDescent="0.3">
      <c r="A700" s="10"/>
      <c r="B700" s="3"/>
      <c r="C700" s="3"/>
      <c r="D700" s="6"/>
      <c r="E700" s="8"/>
      <c r="J700" s="15"/>
      <c r="L700" s="15"/>
      <c r="S700" s="11"/>
    </row>
    <row r="701" spans="1:19" x14ac:dyDescent="0.3">
      <c r="A701" s="10"/>
      <c r="B701" s="3"/>
      <c r="C701" s="3"/>
      <c r="D701" s="6"/>
      <c r="E701" s="8"/>
      <c r="J701" s="15"/>
      <c r="L701" s="15"/>
      <c r="S701" s="11"/>
    </row>
    <row r="702" spans="1:19" x14ac:dyDescent="0.3">
      <c r="A702" s="10"/>
      <c r="B702" s="3"/>
      <c r="C702" s="3"/>
      <c r="D702" s="6"/>
      <c r="E702" s="8"/>
      <c r="J702" s="15"/>
      <c r="L702" s="15"/>
      <c r="S702" s="11"/>
    </row>
    <row r="703" spans="1:19" x14ac:dyDescent="0.3">
      <c r="A703" s="10"/>
      <c r="B703" s="3"/>
      <c r="C703" s="3"/>
      <c r="D703" s="6"/>
      <c r="E703" s="8"/>
      <c r="J703" s="15"/>
      <c r="L703" s="15"/>
      <c r="S703" s="11"/>
    </row>
    <row r="704" spans="1:19" x14ac:dyDescent="0.3">
      <c r="A704" s="10"/>
      <c r="B704" s="3"/>
      <c r="C704" s="3"/>
      <c r="D704" s="6"/>
      <c r="E704" s="8"/>
      <c r="J704" s="15"/>
      <c r="L704" s="15"/>
      <c r="S704" s="11"/>
    </row>
    <row r="705" spans="1:19" x14ac:dyDescent="0.3">
      <c r="A705" s="10"/>
      <c r="B705" s="3"/>
      <c r="C705" s="3"/>
      <c r="D705" s="6"/>
      <c r="E705" s="8"/>
      <c r="J705" s="15"/>
      <c r="L705" s="15"/>
      <c r="S705" s="11"/>
    </row>
    <row r="706" spans="1:19" x14ac:dyDescent="0.3">
      <c r="A706" s="10"/>
      <c r="B706" s="3"/>
      <c r="C706" s="3"/>
      <c r="D706" s="6"/>
      <c r="E706" s="8"/>
      <c r="J706" s="15"/>
      <c r="L706" s="15"/>
      <c r="S706" s="11"/>
    </row>
    <row r="707" spans="1:19" x14ac:dyDescent="0.3">
      <c r="A707" s="10"/>
      <c r="B707" s="3"/>
      <c r="C707" s="3"/>
      <c r="D707" s="6"/>
      <c r="E707" s="8"/>
      <c r="J707" s="15"/>
      <c r="L707" s="15"/>
      <c r="S707" s="11"/>
    </row>
    <row r="708" spans="1:19" x14ac:dyDescent="0.3">
      <c r="A708" s="10"/>
      <c r="B708" s="3"/>
      <c r="C708" s="3"/>
      <c r="D708" s="6"/>
      <c r="E708" s="8"/>
      <c r="J708" s="15"/>
      <c r="L708" s="15"/>
      <c r="S708" s="11"/>
    </row>
    <row r="709" spans="1:19" x14ac:dyDescent="0.3">
      <c r="A709" s="10"/>
      <c r="B709" s="3"/>
      <c r="C709" s="3"/>
      <c r="D709" s="6"/>
      <c r="E709" s="8"/>
      <c r="J709" s="15"/>
      <c r="L709" s="15"/>
      <c r="S709" s="11"/>
    </row>
    <row r="710" spans="1:19" x14ac:dyDescent="0.3">
      <c r="A710" s="10"/>
      <c r="B710" s="3"/>
      <c r="C710" s="3"/>
      <c r="D710" s="6"/>
      <c r="E710" s="8"/>
      <c r="J710" s="15"/>
      <c r="L710" s="15"/>
      <c r="S710" s="11"/>
    </row>
    <row r="711" spans="1:19" x14ac:dyDescent="0.3">
      <c r="A711" s="10"/>
      <c r="B711" s="3"/>
      <c r="C711" s="3"/>
      <c r="D711" s="6"/>
      <c r="E711" s="8"/>
      <c r="J711" s="15"/>
      <c r="L711" s="15"/>
      <c r="S711" s="11"/>
    </row>
    <row r="712" spans="1:19" x14ac:dyDescent="0.3">
      <c r="A712" s="10"/>
      <c r="B712" s="3"/>
      <c r="C712" s="3"/>
      <c r="D712" s="6"/>
      <c r="E712" s="8"/>
      <c r="J712" s="15"/>
      <c r="L712" s="15"/>
      <c r="S712" s="11"/>
    </row>
    <row r="713" spans="1:19" x14ac:dyDescent="0.3">
      <c r="A713" s="10"/>
      <c r="B713" s="3"/>
      <c r="C713" s="3"/>
      <c r="D713" s="6"/>
      <c r="E713" s="8"/>
      <c r="J713" s="15"/>
      <c r="L713" s="15"/>
      <c r="S713" s="11"/>
    </row>
    <row r="714" spans="1:19" x14ac:dyDescent="0.3">
      <c r="A714" s="10"/>
      <c r="B714" s="3"/>
      <c r="C714" s="3"/>
      <c r="D714" s="6"/>
      <c r="E714" s="8"/>
      <c r="J714" s="15"/>
      <c r="L714" s="15"/>
      <c r="S714" s="11"/>
    </row>
    <row r="715" spans="1:19" x14ac:dyDescent="0.3">
      <c r="A715" s="10"/>
      <c r="B715" s="3"/>
      <c r="C715" s="3"/>
      <c r="D715" s="6"/>
      <c r="E715" s="8"/>
      <c r="J715" s="15"/>
      <c r="L715" s="15"/>
      <c r="S715" s="11"/>
    </row>
    <row r="716" spans="1:19" x14ac:dyDescent="0.3">
      <c r="A716" s="10"/>
      <c r="B716" s="3"/>
      <c r="C716" s="3"/>
      <c r="D716" s="6"/>
      <c r="E716" s="8"/>
      <c r="J716" s="15"/>
      <c r="L716" s="15"/>
      <c r="S716" s="11"/>
    </row>
    <row r="717" spans="1:19" x14ac:dyDescent="0.3">
      <c r="A717" s="10"/>
      <c r="B717" s="3"/>
      <c r="C717" s="3"/>
      <c r="D717" s="6"/>
      <c r="E717" s="8"/>
      <c r="J717" s="15"/>
      <c r="L717" s="15"/>
      <c r="S717" s="11"/>
    </row>
    <row r="718" spans="1:19" x14ac:dyDescent="0.3">
      <c r="A718" s="10"/>
      <c r="B718" s="3"/>
      <c r="C718" s="3"/>
      <c r="D718" s="6"/>
      <c r="E718" s="8"/>
      <c r="J718" s="15"/>
      <c r="L718" s="15"/>
      <c r="S718" s="11"/>
    </row>
    <row r="719" spans="1:19" x14ac:dyDescent="0.3">
      <c r="A719" s="10"/>
      <c r="B719" s="3"/>
      <c r="C719" s="3"/>
      <c r="D719" s="6"/>
      <c r="E719" s="8"/>
      <c r="J719" s="15"/>
      <c r="L719" s="15"/>
      <c r="S719" s="11"/>
    </row>
    <row r="720" spans="1:19" x14ac:dyDescent="0.3">
      <c r="A720" s="10"/>
      <c r="B720" s="3"/>
      <c r="C720" s="3"/>
      <c r="D720" s="6"/>
      <c r="E720" s="8"/>
      <c r="J720" s="15"/>
      <c r="L720" s="15"/>
      <c r="S720" s="11"/>
    </row>
    <row r="721" spans="1:19" x14ac:dyDescent="0.3">
      <c r="A721" s="10"/>
      <c r="B721" s="3"/>
      <c r="C721" s="3"/>
      <c r="D721" s="6"/>
      <c r="E721" s="8"/>
      <c r="J721" s="15"/>
      <c r="L721" s="15"/>
      <c r="S721" s="11"/>
    </row>
    <row r="722" spans="1:19" x14ac:dyDescent="0.3">
      <c r="A722" s="10"/>
      <c r="B722" s="3"/>
      <c r="C722" s="3"/>
      <c r="D722" s="6"/>
      <c r="E722" s="8"/>
      <c r="J722" s="15"/>
      <c r="L722" s="15"/>
      <c r="S722" s="11"/>
    </row>
    <row r="723" spans="1:19" x14ac:dyDescent="0.3">
      <c r="A723" s="10"/>
      <c r="B723" s="3"/>
      <c r="C723" s="3"/>
      <c r="D723" s="6"/>
      <c r="E723" s="8"/>
      <c r="J723" s="15"/>
      <c r="L723" s="15"/>
      <c r="S723" s="11"/>
    </row>
    <row r="724" spans="1:19" x14ac:dyDescent="0.3">
      <c r="A724" s="10"/>
      <c r="B724" s="3"/>
      <c r="C724" s="3"/>
      <c r="D724" s="6"/>
      <c r="E724" s="8"/>
      <c r="J724" s="15"/>
      <c r="L724" s="15"/>
      <c r="S724" s="11"/>
    </row>
    <row r="725" spans="1:19" x14ac:dyDescent="0.3">
      <c r="A725" s="10"/>
      <c r="B725" s="3"/>
      <c r="C725" s="3"/>
      <c r="D725" s="6"/>
      <c r="E725" s="8"/>
      <c r="J725" s="15"/>
      <c r="L725" s="15"/>
      <c r="S725" s="11"/>
    </row>
    <row r="726" spans="1:19" x14ac:dyDescent="0.3">
      <c r="A726" s="10"/>
      <c r="B726" s="3"/>
      <c r="C726" s="3"/>
      <c r="D726" s="6"/>
      <c r="E726" s="8"/>
      <c r="J726" s="15"/>
      <c r="L726" s="15"/>
      <c r="S726" s="11"/>
    </row>
    <row r="727" spans="1:19" x14ac:dyDescent="0.3">
      <c r="A727" s="10"/>
      <c r="B727" s="3"/>
      <c r="C727" s="3"/>
      <c r="D727" s="6"/>
      <c r="E727" s="8"/>
      <c r="J727" s="15"/>
      <c r="L727" s="15"/>
      <c r="S727" s="11"/>
    </row>
    <row r="728" spans="1:19" x14ac:dyDescent="0.3">
      <c r="A728" s="10"/>
      <c r="B728" s="3"/>
      <c r="C728" s="3"/>
      <c r="D728" s="6"/>
      <c r="E728" s="8"/>
      <c r="J728" s="15"/>
      <c r="L728" s="15"/>
      <c r="S728" s="11"/>
    </row>
    <row r="729" spans="1:19" x14ac:dyDescent="0.3">
      <c r="A729" s="10"/>
      <c r="B729" s="3"/>
      <c r="C729" s="3"/>
      <c r="D729" s="6"/>
      <c r="E729" s="8"/>
      <c r="J729" s="15"/>
      <c r="L729" s="15"/>
      <c r="S729" s="11"/>
    </row>
    <row r="730" spans="1:19" x14ac:dyDescent="0.3">
      <c r="A730" s="10"/>
      <c r="B730" s="3"/>
      <c r="C730" s="3"/>
      <c r="D730" s="6"/>
      <c r="E730" s="8"/>
      <c r="J730" s="15"/>
      <c r="L730" s="15"/>
      <c r="S730" s="11"/>
    </row>
    <row r="731" spans="1:19" x14ac:dyDescent="0.3">
      <c r="A731" s="10"/>
      <c r="B731" s="3"/>
      <c r="C731" s="3"/>
      <c r="D731" s="6"/>
      <c r="E731" s="8"/>
      <c r="J731" s="15"/>
      <c r="L731" s="15"/>
      <c r="S731" s="11"/>
    </row>
    <row r="732" spans="1:19" x14ac:dyDescent="0.3">
      <c r="A732" s="10"/>
      <c r="B732" s="3"/>
      <c r="C732" s="3"/>
      <c r="D732" s="6"/>
      <c r="E732" s="8"/>
      <c r="J732" s="15"/>
      <c r="L732" s="15"/>
      <c r="S732" s="11"/>
    </row>
    <row r="733" spans="1:19" x14ac:dyDescent="0.3">
      <c r="A733" s="10"/>
      <c r="B733" s="3"/>
      <c r="C733" s="3"/>
      <c r="D733" s="6"/>
      <c r="E733" s="8"/>
      <c r="J733" s="15"/>
      <c r="L733" s="15"/>
      <c r="S733" s="11"/>
    </row>
    <row r="734" spans="1:19" x14ac:dyDescent="0.3">
      <c r="A734" s="10"/>
      <c r="B734" s="3"/>
      <c r="C734" s="3"/>
      <c r="D734" s="6"/>
      <c r="E734" s="8"/>
      <c r="J734" s="15"/>
      <c r="L734" s="15"/>
      <c r="S734" s="11"/>
    </row>
    <row r="735" spans="1:19" x14ac:dyDescent="0.3">
      <c r="A735" s="10"/>
      <c r="B735" s="3"/>
      <c r="C735" s="3"/>
      <c r="D735" s="6"/>
      <c r="E735" s="8"/>
      <c r="J735" s="15"/>
      <c r="L735" s="15"/>
      <c r="S735" s="11"/>
    </row>
    <row r="736" spans="1:19" x14ac:dyDescent="0.3">
      <c r="A736" s="10"/>
      <c r="B736" s="3"/>
      <c r="C736" s="3"/>
      <c r="D736" s="6"/>
      <c r="E736" s="8"/>
      <c r="J736" s="15"/>
      <c r="L736" s="15"/>
      <c r="S736" s="11"/>
    </row>
    <row r="737" spans="1:19" x14ac:dyDescent="0.3">
      <c r="A737" s="10"/>
      <c r="B737" s="3"/>
      <c r="C737" s="3"/>
      <c r="D737" s="6"/>
      <c r="E737" s="8"/>
      <c r="J737" s="15"/>
      <c r="L737" s="15"/>
      <c r="S737" s="11"/>
    </row>
    <row r="738" spans="1:19" x14ac:dyDescent="0.3">
      <c r="A738" s="10"/>
      <c r="B738" s="3"/>
      <c r="C738" s="3"/>
      <c r="D738" s="6"/>
      <c r="E738" s="8"/>
      <c r="J738" s="15"/>
      <c r="L738" s="15"/>
      <c r="S738" s="11"/>
    </row>
    <row r="739" spans="1:19" x14ac:dyDescent="0.3">
      <c r="A739" s="10"/>
      <c r="B739" s="3"/>
      <c r="C739" s="3"/>
      <c r="D739" s="6"/>
      <c r="E739" s="8"/>
      <c r="J739" s="15"/>
      <c r="L739" s="15"/>
      <c r="S739" s="11"/>
    </row>
    <row r="740" spans="1:19" x14ac:dyDescent="0.3">
      <c r="A740" s="10"/>
      <c r="B740" s="3"/>
      <c r="C740" s="3"/>
      <c r="D740" s="6"/>
      <c r="E740" s="8"/>
      <c r="J740" s="15"/>
      <c r="L740" s="15"/>
      <c r="S740" s="11"/>
    </row>
    <row r="741" spans="1:19" x14ac:dyDescent="0.3">
      <c r="A741" s="10"/>
      <c r="B741" s="3"/>
      <c r="C741" s="3"/>
      <c r="D741" s="6"/>
      <c r="E741" s="8"/>
      <c r="J741" s="15"/>
      <c r="L741" s="15"/>
      <c r="S741" s="11"/>
    </row>
    <row r="742" spans="1:19" x14ac:dyDescent="0.3">
      <c r="A742" s="10"/>
      <c r="B742" s="3"/>
      <c r="C742" s="3"/>
      <c r="D742" s="6"/>
      <c r="E742" s="8"/>
      <c r="J742" s="15"/>
      <c r="L742" s="15"/>
      <c r="S742" s="11"/>
    </row>
    <row r="743" spans="1:19" x14ac:dyDescent="0.3">
      <c r="A743" s="10"/>
      <c r="B743" s="3"/>
      <c r="C743" s="3"/>
      <c r="D743" s="6"/>
      <c r="E743" s="8"/>
      <c r="J743" s="15"/>
      <c r="L743" s="15"/>
      <c r="S743" s="11"/>
    </row>
    <row r="744" spans="1:19" x14ac:dyDescent="0.3">
      <c r="A744" s="10"/>
      <c r="B744" s="3"/>
      <c r="C744" s="3"/>
      <c r="D744" s="6"/>
      <c r="E744" s="8"/>
      <c r="J744" s="15"/>
      <c r="L744" s="15"/>
      <c r="S744" s="11"/>
    </row>
    <row r="745" spans="1:19" x14ac:dyDescent="0.3">
      <c r="A745" s="10"/>
      <c r="B745" s="3"/>
      <c r="C745" s="3"/>
      <c r="D745" s="6"/>
      <c r="E745" s="8"/>
      <c r="J745" s="15"/>
      <c r="L745" s="15"/>
      <c r="S745" s="11"/>
    </row>
    <row r="746" spans="1:19" x14ac:dyDescent="0.3">
      <c r="A746" s="10"/>
      <c r="B746" s="3"/>
      <c r="C746" s="3"/>
      <c r="D746" s="6"/>
      <c r="E746" s="8"/>
      <c r="J746" s="15"/>
      <c r="L746" s="15"/>
      <c r="S746" s="11"/>
    </row>
    <row r="747" spans="1:19" x14ac:dyDescent="0.3">
      <c r="A747" s="10"/>
      <c r="B747" s="3"/>
      <c r="C747" s="3"/>
      <c r="D747" s="6"/>
      <c r="E747" s="8"/>
      <c r="J747" s="15"/>
      <c r="L747" s="15"/>
      <c r="S747" s="11"/>
    </row>
    <row r="748" spans="1:19" x14ac:dyDescent="0.3">
      <c r="A748" s="10"/>
      <c r="B748" s="3"/>
      <c r="C748" s="3"/>
      <c r="D748" s="6"/>
      <c r="E748" s="8"/>
      <c r="J748" s="15"/>
      <c r="L748" s="15"/>
      <c r="S748" s="11"/>
    </row>
    <row r="749" spans="1:19" x14ac:dyDescent="0.3">
      <c r="A749" s="10"/>
      <c r="B749" s="3"/>
      <c r="C749" s="3"/>
      <c r="D749" s="6"/>
      <c r="E749" s="8"/>
      <c r="J749" s="15"/>
      <c r="L749" s="15"/>
      <c r="S749" s="11"/>
    </row>
    <row r="750" spans="1:19" x14ac:dyDescent="0.3">
      <c r="A750" s="10"/>
      <c r="B750" s="3"/>
      <c r="C750" s="3"/>
      <c r="D750" s="6"/>
      <c r="E750" s="8"/>
      <c r="J750" s="15"/>
      <c r="L750" s="15"/>
      <c r="S750" s="11"/>
    </row>
    <row r="751" spans="1:19" x14ac:dyDescent="0.3">
      <c r="A751" s="10"/>
      <c r="B751" s="3"/>
      <c r="C751" s="3"/>
      <c r="D751" s="6"/>
      <c r="E751" s="8"/>
      <c r="J751" s="15"/>
      <c r="L751" s="15"/>
      <c r="S751" s="11"/>
    </row>
    <row r="752" spans="1:19" x14ac:dyDescent="0.3">
      <c r="A752" s="10"/>
      <c r="B752" s="3"/>
      <c r="C752" s="3"/>
      <c r="D752" s="6"/>
      <c r="E752" s="8"/>
      <c r="J752" s="15"/>
      <c r="L752" s="15"/>
      <c r="S752" s="11"/>
    </row>
    <row r="753" spans="1:19" x14ac:dyDescent="0.3">
      <c r="A753" s="10"/>
      <c r="B753" s="3"/>
      <c r="C753" s="3"/>
      <c r="D753" s="6"/>
      <c r="E753" s="8"/>
      <c r="J753" s="15"/>
      <c r="L753" s="15"/>
      <c r="S753" s="11"/>
    </row>
    <row r="754" spans="1:19" x14ac:dyDescent="0.3">
      <c r="A754" s="10"/>
      <c r="B754" s="3"/>
      <c r="C754" s="3"/>
      <c r="D754" s="6"/>
      <c r="E754" s="8"/>
      <c r="J754" s="15"/>
      <c r="L754" s="15"/>
      <c r="S754" s="11"/>
    </row>
    <row r="755" spans="1:19" x14ac:dyDescent="0.3">
      <c r="A755" s="10"/>
      <c r="B755" s="3"/>
      <c r="C755" s="3"/>
      <c r="D755" s="6"/>
      <c r="E755" s="8"/>
      <c r="J755" s="15"/>
      <c r="L755" s="15"/>
      <c r="S755" s="11"/>
    </row>
    <row r="756" spans="1:19" x14ac:dyDescent="0.3">
      <c r="A756" s="10"/>
      <c r="B756" s="3"/>
      <c r="C756" s="3"/>
      <c r="D756" s="6"/>
      <c r="E756" s="8"/>
      <c r="J756" s="15"/>
      <c r="L756" s="15"/>
      <c r="S756" s="11"/>
    </row>
    <row r="757" spans="1:19" x14ac:dyDescent="0.3">
      <c r="A757" s="10"/>
      <c r="B757" s="3"/>
      <c r="C757" s="3"/>
      <c r="D757" s="6"/>
      <c r="E757" s="8"/>
      <c r="J757" s="15"/>
      <c r="L757" s="15"/>
      <c r="S757" s="11"/>
    </row>
    <row r="758" spans="1:19" x14ac:dyDescent="0.3">
      <c r="A758" s="10"/>
      <c r="B758" s="3"/>
      <c r="C758" s="3"/>
      <c r="D758" s="6"/>
      <c r="E758" s="8"/>
      <c r="J758" s="15"/>
      <c r="L758" s="15"/>
      <c r="S758" s="11"/>
    </row>
    <row r="759" spans="1:19" x14ac:dyDescent="0.3">
      <c r="A759" s="10"/>
      <c r="B759" s="3"/>
      <c r="C759" s="3"/>
      <c r="D759" s="6"/>
      <c r="E759" s="8"/>
      <c r="J759" s="15"/>
      <c r="L759" s="15"/>
      <c r="S759" s="11"/>
    </row>
    <row r="760" spans="1:19" x14ac:dyDescent="0.3">
      <c r="A760" s="10"/>
      <c r="B760" s="3"/>
      <c r="C760" s="3"/>
      <c r="D760" s="6"/>
      <c r="E760" s="8"/>
      <c r="J760" s="15"/>
      <c r="L760" s="15"/>
      <c r="S760" s="11"/>
    </row>
    <row r="761" spans="1:19" x14ac:dyDescent="0.3">
      <c r="A761" s="10"/>
      <c r="B761" s="3"/>
      <c r="C761" s="3"/>
      <c r="D761" s="6"/>
      <c r="E761" s="8"/>
      <c r="J761" s="15"/>
      <c r="L761" s="15"/>
      <c r="S761" s="11"/>
    </row>
    <row r="762" spans="1:19" x14ac:dyDescent="0.3">
      <c r="A762" s="10"/>
      <c r="B762" s="3"/>
      <c r="C762" s="3"/>
      <c r="D762" s="6"/>
      <c r="E762" s="8"/>
      <c r="J762" s="15"/>
      <c r="L762" s="15"/>
      <c r="S762" s="11"/>
    </row>
    <row r="763" spans="1:19" x14ac:dyDescent="0.3">
      <c r="A763" s="10"/>
      <c r="B763" s="3"/>
      <c r="C763" s="3"/>
      <c r="D763" s="6"/>
      <c r="E763" s="8"/>
      <c r="J763" s="15"/>
      <c r="L763" s="15"/>
      <c r="S763" s="11"/>
    </row>
    <row r="764" spans="1:19" x14ac:dyDescent="0.3">
      <c r="A764" s="10"/>
      <c r="B764" s="3"/>
      <c r="C764" s="3"/>
      <c r="D764" s="6"/>
      <c r="E764" s="8"/>
      <c r="J764" s="15"/>
      <c r="L764" s="15"/>
      <c r="S764" s="11"/>
    </row>
    <row r="765" spans="1:19" x14ac:dyDescent="0.3">
      <c r="A765" s="10"/>
      <c r="B765" s="3"/>
      <c r="C765" s="3"/>
      <c r="D765" s="6"/>
      <c r="E765" s="8"/>
      <c r="J765" s="15"/>
      <c r="L765" s="15"/>
      <c r="S765" s="11"/>
    </row>
    <row r="766" spans="1:19" x14ac:dyDescent="0.3">
      <c r="A766" s="10"/>
      <c r="B766" s="3"/>
      <c r="C766" s="3"/>
      <c r="D766" s="6"/>
      <c r="E766" s="8"/>
      <c r="J766" s="15"/>
      <c r="L766" s="15"/>
      <c r="S766" s="11"/>
    </row>
    <row r="767" spans="1:19" x14ac:dyDescent="0.3">
      <c r="A767" s="10"/>
      <c r="B767" s="3"/>
      <c r="C767" s="3"/>
      <c r="D767" s="6"/>
      <c r="E767" s="8"/>
      <c r="J767" s="15"/>
      <c r="L767" s="15"/>
      <c r="S767" s="11"/>
    </row>
    <row r="768" spans="1:19" x14ac:dyDescent="0.3">
      <c r="A768" s="10"/>
      <c r="B768" s="3"/>
      <c r="C768" s="3"/>
      <c r="D768" s="6"/>
      <c r="E768" s="8"/>
      <c r="J768" s="15"/>
      <c r="L768" s="15"/>
      <c r="S768" s="11"/>
    </row>
    <row r="769" spans="1:19" x14ac:dyDescent="0.3">
      <c r="A769" s="10"/>
      <c r="B769" s="3"/>
      <c r="C769" s="3"/>
      <c r="D769" s="6"/>
      <c r="E769" s="8"/>
      <c r="J769" s="15"/>
      <c r="L769" s="15"/>
      <c r="S769" s="11"/>
    </row>
    <row r="770" spans="1:19" x14ac:dyDescent="0.3">
      <c r="A770" s="10"/>
      <c r="B770" s="3"/>
      <c r="C770" s="3"/>
      <c r="D770" s="6"/>
      <c r="E770" s="8"/>
      <c r="J770" s="15"/>
      <c r="L770" s="15"/>
      <c r="S770" s="11"/>
    </row>
    <row r="771" spans="1:19" x14ac:dyDescent="0.3">
      <c r="A771" s="10"/>
      <c r="B771" s="3"/>
      <c r="C771" s="3"/>
      <c r="D771" s="6"/>
      <c r="E771" s="8"/>
      <c r="J771" s="15"/>
      <c r="L771" s="15"/>
      <c r="S771" s="11"/>
    </row>
    <row r="772" spans="1:19" x14ac:dyDescent="0.3">
      <c r="A772" s="10"/>
      <c r="B772" s="3"/>
      <c r="C772" s="3"/>
      <c r="D772" s="6"/>
      <c r="E772" s="8"/>
      <c r="J772" s="15"/>
      <c r="L772" s="15"/>
      <c r="S772" s="11"/>
    </row>
    <row r="773" spans="1:19" x14ac:dyDescent="0.3">
      <c r="A773" s="10"/>
      <c r="B773" s="3"/>
      <c r="C773" s="3"/>
      <c r="D773" s="6"/>
      <c r="E773" s="8"/>
      <c r="J773" s="15"/>
      <c r="L773" s="15"/>
      <c r="S773" s="11"/>
    </row>
    <row r="774" spans="1:19" x14ac:dyDescent="0.3">
      <c r="A774" s="10"/>
      <c r="B774" s="3"/>
      <c r="C774" s="3"/>
      <c r="D774" s="6"/>
      <c r="E774" s="8"/>
      <c r="J774" s="15"/>
      <c r="L774" s="15"/>
      <c r="S774" s="11"/>
    </row>
    <row r="775" spans="1:19" x14ac:dyDescent="0.3">
      <c r="A775" s="10"/>
      <c r="B775" s="3"/>
      <c r="C775" s="3"/>
      <c r="D775" s="6"/>
      <c r="E775" s="8"/>
      <c r="J775" s="15"/>
      <c r="L775" s="15"/>
      <c r="S775" s="11"/>
    </row>
    <row r="776" spans="1:19" x14ac:dyDescent="0.3">
      <c r="A776" s="10"/>
      <c r="B776" s="3"/>
      <c r="C776" s="3"/>
      <c r="D776" s="6"/>
      <c r="E776" s="8"/>
      <c r="J776" s="15"/>
      <c r="L776" s="15"/>
      <c r="S776" s="11"/>
    </row>
    <row r="777" spans="1:19" x14ac:dyDescent="0.3">
      <c r="A777" s="10"/>
      <c r="B777" s="3"/>
      <c r="C777" s="3"/>
      <c r="D777" s="6"/>
      <c r="E777" s="8"/>
      <c r="J777" s="15"/>
      <c r="L777" s="15"/>
      <c r="S777" s="11"/>
    </row>
    <row r="778" spans="1:19" x14ac:dyDescent="0.3">
      <c r="A778" s="10"/>
      <c r="B778" s="3"/>
      <c r="C778" s="3"/>
      <c r="D778" s="6"/>
      <c r="E778" s="8"/>
      <c r="J778" s="15"/>
      <c r="L778" s="15"/>
      <c r="S778" s="11"/>
    </row>
    <row r="779" spans="1:19" x14ac:dyDescent="0.3">
      <c r="A779" s="10"/>
      <c r="B779" s="3"/>
      <c r="C779" s="3"/>
      <c r="D779" s="6"/>
      <c r="E779" s="8"/>
      <c r="J779" s="15"/>
      <c r="L779" s="15"/>
      <c r="S779" s="11"/>
    </row>
    <row r="780" spans="1:19" x14ac:dyDescent="0.3">
      <c r="A780" s="10"/>
      <c r="B780" s="3"/>
      <c r="C780" s="3"/>
      <c r="D780" s="6"/>
      <c r="E780" s="8"/>
      <c r="J780" s="15"/>
      <c r="L780" s="15"/>
      <c r="S780" s="11"/>
    </row>
    <row r="781" spans="1:19" x14ac:dyDescent="0.3">
      <c r="A781" s="10"/>
      <c r="B781" s="3"/>
      <c r="C781" s="3"/>
      <c r="D781" s="6"/>
      <c r="E781" s="8"/>
      <c r="J781" s="15"/>
      <c r="L781" s="15"/>
      <c r="S781" s="11"/>
    </row>
    <row r="782" spans="1:19" x14ac:dyDescent="0.3">
      <c r="A782" s="10"/>
      <c r="B782" s="3"/>
      <c r="C782" s="3"/>
      <c r="D782" s="6"/>
      <c r="E782" s="8"/>
      <c r="J782" s="15"/>
      <c r="L782" s="15"/>
      <c r="S782" s="11"/>
    </row>
    <row r="783" spans="1:19" x14ac:dyDescent="0.3">
      <c r="A783" s="10"/>
      <c r="B783" s="3"/>
      <c r="C783" s="3"/>
      <c r="D783" s="6"/>
      <c r="E783" s="8"/>
      <c r="J783" s="15"/>
      <c r="L783" s="15"/>
      <c r="S783" s="11"/>
    </row>
    <row r="784" spans="1:19" x14ac:dyDescent="0.3">
      <c r="A784" s="10"/>
      <c r="B784" s="3"/>
      <c r="C784" s="3"/>
      <c r="D784" s="6"/>
      <c r="E784" s="8"/>
      <c r="J784" s="15"/>
      <c r="L784" s="15"/>
      <c r="S784" s="11"/>
    </row>
    <row r="785" spans="1:19" x14ac:dyDescent="0.3">
      <c r="A785" s="10"/>
      <c r="B785" s="3"/>
      <c r="C785" s="3"/>
      <c r="D785" s="6"/>
      <c r="E785" s="8"/>
      <c r="J785" s="15"/>
      <c r="L785" s="15"/>
      <c r="S785" s="11"/>
    </row>
    <row r="786" spans="1:19" x14ac:dyDescent="0.3">
      <c r="A786" s="10"/>
      <c r="B786" s="3"/>
      <c r="C786" s="3"/>
      <c r="D786" s="6"/>
      <c r="E786" s="8"/>
      <c r="J786" s="15"/>
      <c r="L786" s="15"/>
      <c r="S786" s="11"/>
    </row>
    <row r="787" spans="1:19" x14ac:dyDescent="0.3">
      <c r="A787" s="10"/>
      <c r="B787" s="3"/>
      <c r="C787" s="3"/>
      <c r="D787" s="6"/>
      <c r="E787" s="8"/>
      <c r="J787" s="15"/>
      <c r="L787" s="15"/>
      <c r="S787" s="11"/>
    </row>
    <row r="788" spans="1:19" x14ac:dyDescent="0.3">
      <c r="A788" s="10"/>
      <c r="B788" s="3"/>
      <c r="C788" s="3"/>
      <c r="D788" s="6"/>
      <c r="E788" s="8"/>
      <c r="J788" s="15"/>
      <c r="L788" s="15"/>
      <c r="S788" s="11"/>
    </row>
    <row r="789" spans="1:19" x14ac:dyDescent="0.3">
      <c r="A789" s="10"/>
      <c r="B789" s="3"/>
      <c r="C789" s="3"/>
      <c r="D789" s="6"/>
      <c r="E789" s="8"/>
      <c r="J789" s="15"/>
      <c r="L789" s="15"/>
      <c r="S789" s="11"/>
    </row>
    <row r="790" spans="1:19" x14ac:dyDescent="0.3">
      <c r="A790" s="10"/>
      <c r="B790" s="3"/>
      <c r="C790" s="3"/>
      <c r="D790" s="6"/>
      <c r="E790" s="8"/>
      <c r="J790" s="15"/>
      <c r="L790" s="15"/>
      <c r="S790" s="11"/>
    </row>
    <row r="791" spans="1:19" x14ac:dyDescent="0.3">
      <c r="A791" s="10"/>
      <c r="B791" s="3"/>
      <c r="C791" s="3"/>
      <c r="D791" s="6"/>
      <c r="E791" s="8"/>
      <c r="J791" s="15"/>
      <c r="L791" s="15"/>
      <c r="S791" s="11"/>
    </row>
    <row r="792" spans="1:19" x14ac:dyDescent="0.3">
      <c r="A792" s="10"/>
      <c r="B792" s="3"/>
      <c r="C792" s="3"/>
      <c r="D792" s="6"/>
      <c r="E792" s="8"/>
      <c r="J792" s="15"/>
      <c r="L792" s="15"/>
      <c r="S792" s="11"/>
    </row>
    <row r="793" spans="1:19" x14ac:dyDescent="0.3">
      <c r="A793" s="10"/>
      <c r="B793" s="3"/>
      <c r="C793" s="3"/>
      <c r="D793" s="6"/>
      <c r="E793" s="8"/>
      <c r="J793" s="15"/>
      <c r="L793" s="15"/>
      <c r="S793" s="11"/>
    </row>
    <row r="794" spans="1:19" x14ac:dyDescent="0.3">
      <c r="A794" s="10"/>
      <c r="B794" s="3"/>
      <c r="C794" s="3"/>
      <c r="D794" s="6"/>
      <c r="E794" s="8"/>
      <c r="J794" s="15"/>
      <c r="L794" s="15"/>
      <c r="S794" s="11"/>
    </row>
    <row r="795" spans="1:19" x14ac:dyDescent="0.3">
      <c r="A795" s="10"/>
      <c r="B795" s="3"/>
      <c r="C795" s="3"/>
      <c r="D795" s="6"/>
      <c r="E795" s="8"/>
      <c r="J795" s="15"/>
      <c r="L795" s="15"/>
      <c r="S795" s="11"/>
    </row>
    <row r="796" spans="1:19" x14ac:dyDescent="0.3">
      <c r="A796" s="10"/>
      <c r="B796" s="3"/>
      <c r="C796" s="3"/>
      <c r="D796" s="6"/>
      <c r="E796" s="8"/>
      <c r="J796" s="15"/>
      <c r="L796" s="15"/>
      <c r="S796" s="11"/>
    </row>
    <row r="797" spans="1:19" x14ac:dyDescent="0.3">
      <c r="A797" s="10"/>
      <c r="B797" s="3"/>
      <c r="C797" s="3"/>
      <c r="D797" s="6"/>
      <c r="E797" s="8"/>
      <c r="J797" s="15"/>
      <c r="L797" s="15"/>
      <c r="S797" s="11"/>
    </row>
    <row r="798" spans="1:19" x14ac:dyDescent="0.3">
      <c r="A798" s="10"/>
      <c r="B798" s="3"/>
      <c r="C798" s="3"/>
      <c r="D798" s="6"/>
      <c r="E798" s="8"/>
      <c r="J798" s="15"/>
      <c r="L798" s="15"/>
      <c r="S798" s="11"/>
    </row>
    <row r="799" spans="1:19" x14ac:dyDescent="0.3">
      <c r="A799" s="10"/>
      <c r="B799" s="3"/>
      <c r="C799" s="3"/>
      <c r="D799" s="6"/>
      <c r="E799" s="8"/>
      <c r="J799" s="15"/>
      <c r="L799" s="15"/>
      <c r="S799" s="11"/>
    </row>
    <row r="800" spans="1:19" x14ac:dyDescent="0.3">
      <c r="A800" s="10"/>
      <c r="B800" s="3"/>
      <c r="C800" s="3"/>
      <c r="D800" s="6"/>
      <c r="E800" s="8"/>
      <c r="J800" s="15"/>
      <c r="L800" s="15"/>
      <c r="S800" s="11"/>
    </row>
    <row r="801" spans="1:19" x14ac:dyDescent="0.3">
      <c r="A801" s="10"/>
      <c r="B801" s="3"/>
      <c r="C801" s="3"/>
      <c r="D801" s="6"/>
      <c r="E801" s="8"/>
      <c r="J801" s="15"/>
      <c r="L801" s="15"/>
      <c r="S801" s="11"/>
    </row>
    <row r="802" spans="1:19" x14ac:dyDescent="0.3">
      <c r="A802" s="10"/>
      <c r="B802" s="3"/>
      <c r="C802" s="3"/>
      <c r="D802" s="6"/>
      <c r="E802" s="8"/>
      <c r="J802" s="15"/>
      <c r="L802" s="15"/>
      <c r="S802" s="11"/>
    </row>
    <row r="803" spans="1:19" x14ac:dyDescent="0.3">
      <c r="A803" s="10"/>
      <c r="B803" s="3"/>
      <c r="C803" s="3"/>
      <c r="D803" s="6"/>
      <c r="E803" s="8"/>
      <c r="J803" s="15"/>
      <c r="L803" s="15"/>
      <c r="S803" s="11"/>
    </row>
    <row r="804" spans="1:19" x14ac:dyDescent="0.3">
      <c r="A804" s="10"/>
      <c r="B804" s="3"/>
      <c r="C804" s="3"/>
      <c r="D804" s="6"/>
      <c r="E804" s="8"/>
      <c r="J804" s="15"/>
      <c r="L804" s="15"/>
      <c r="S804" s="11"/>
    </row>
    <row r="805" spans="1:19" x14ac:dyDescent="0.3">
      <c r="A805" s="10"/>
      <c r="B805" s="3"/>
      <c r="C805" s="3"/>
      <c r="D805" s="6"/>
      <c r="E805" s="8"/>
      <c r="J805" s="15"/>
      <c r="L805" s="15"/>
      <c r="S805" s="11"/>
    </row>
    <row r="806" spans="1:19" x14ac:dyDescent="0.3">
      <c r="A806" s="10"/>
      <c r="B806" s="3"/>
      <c r="C806" s="3"/>
      <c r="D806" s="6"/>
      <c r="E806" s="8"/>
      <c r="J806" s="15"/>
      <c r="L806" s="15"/>
      <c r="S806" s="11"/>
    </row>
    <row r="807" spans="1:19" x14ac:dyDescent="0.3">
      <c r="A807" s="10"/>
      <c r="B807" s="3"/>
      <c r="C807" s="3"/>
      <c r="D807" s="6"/>
      <c r="E807" s="8"/>
      <c r="J807" s="15"/>
      <c r="L807" s="15"/>
      <c r="S807" s="11"/>
    </row>
    <row r="808" spans="1:19" x14ac:dyDescent="0.3">
      <c r="A808" s="10"/>
      <c r="B808" s="3"/>
      <c r="C808" s="3"/>
      <c r="D808" s="6"/>
      <c r="E808" s="8"/>
      <c r="J808" s="15"/>
      <c r="L808" s="15"/>
      <c r="S808" s="11"/>
    </row>
    <row r="809" spans="1:19" x14ac:dyDescent="0.3">
      <c r="A809" s="10"/>
      <c r="B809" s="3"/>
      <c r="C809" s="3"/>
      <c r="D809" s="6"/>
      <c r="E809" s="8"/>
      <c r="J809" s="15"/>
      <c r="L809" s="15"/>
      <c r="S809" s="11"/>
    </row>
    <row r="810" spans="1:19" x14ac:dyDescent="0.3">
      <c r="A810" s="10"/>
      <c r="B810" s="3"/>
      <c r="C810" s="3"/>
      <c r="D810" s="6"/>
      <c r="E810" s="8"/>
      <c r="J810" s="15"/>
      <c r="L810" s="15"/>
      <c r="S810" s="11"/>
    </row>
    <row r="811" spans="1:19" x14ac:dyDescent="0.3">
      <c r="A811" s="10"/>
      <c r="B811" s="3"/>
      <c r="C811" s="3"/>
      <c r="D811" s="6"/>
      <c r="E811" s="8"/>
      <c r="J811" s="15"/>
      <c r="L811" s="15"/>
      <c r="S811" s="11"/>
    </row>
    <row r="812" spans="1:19" x14ac:dyDescent="0.3">
      <c r="A812" s="10"/>
      <c r="B812" s="3"/>
      <c r="C812" s="3"/>
      <c r="D812" s="6"/>
      <c r="E812" s="8"/>
      <c r="J812" s="15"/>
      <c r="L812" s="15"/>
      <c r="S812" s="11"/>
    </row>
    <row r="813" spans="1:19" x14ac:dyDescent="0.3">
      <c r="A813" s="10"/>
      <c r="B813" s="3"/>
      <c r="C813" s="3"/>
      <c r="D813" s="6"/>
      <c r="E813" s="8"/>
      <c r="J813" s="15"/>
      <c r="L813" s="15"/>
      <c r="S813" s="11"/>
    </row>
    <row r="814" spans="1:19" x14ac:dyDescent="0.3">
      <c r="A814" s="10"/>
      <c r="B814" s="3"/>
      <c r="C814" s="3"/>
      <c r="D814" s="6"/>
      <c r="E814" s="8"/>
      <c r="J814" s="15"/>
      <c r="L814" s="15"/>
      <c r="S814" s="11"/>
    </row>
    <row r="815" spans="1:19" x14ac:dyDescent="0.3">
      <c r="A815" s="10"/>
      <c r="B815" s="3"/>
      <c r="C815" s="3"/>
      <c r="D815" s="6"/>
      <c r="E815" s="8"/>
      <c r="J815" s="15"/>
      <c r="L815" s="15"/>
      <c r="S815" s="11"/>
    </row>
    <row r="816" spans="1:19" x14ac:dyDescent="0.3">
      <c r="A816" s="10"/>
      <c r="B816" s="3"/>
      <c r="C816" s="3"/>
      <c r="D816" s="6"/>
      <c r="E816" s="8"/>
      <c r="J816" s="15"/>
      <c r="L816" s="15"/>
      <c r="S816" s="11"/>
    </row>
    <row r="817" spans="1:19" x14ac:dyDescent="0.3">
      <c r="A817" s="10"/>
      <c r="B817" s="3"/>
      <c r="C817" s="3"/>
      <c r="D817" s="6"/>
      <c r="E817" s="8"/>
      <c r="J817" s="15"/>
      <c r="L817" s="15"/>
      <c r="S817" s="11"/>
    </row>
    <row r="818" spans="1:19" x14ac:dyDescent="0.3">
      <c r="A818" s="10"/>
      <c r="B818" s="3"/>
      <c r="C818" s="3"/>
      <c r="D818" s="6"/>
      <c r="E818" s="8"/>
      <c r="J818" s="15"/>
      <c r="L818" s="15"/>
      <c r="S818" s="11"/>
    </row>
    <row r="819" spans="1:19" x14ac:dyDescent="0.3">
      <c r="A819" s="10"/>
      <c r="B819" s="3"/>
      <c r="C819" s="3"/>
      <c r="D819" s="6"/>
      <c r="E819" s="8"/>
      <c r="J819" s="15"/>
      <c r="L819" s="15"/>
      <c r="S819" s="11"/>
    </row>
    <row r="820" spans="1:19" x14ac:dyDescent="0.3">
      <c r="A820" s="10"/>
      <c r="B820" s="3"/>
      <c r="C820" s="3"/>
      <c r="D820" s="6"/>
      <c r="E820" s="8"/>
      <c r="J820" s="15"/>
      <c r="L820" s="15"/>
      <c r="S820" s="11"/>
    </row>
    <row r="821" spans="1:19" x14ac:dyDescent="0.3">
      <c r="A821" s="10"/>
      <c r="B821" s="3"/>
      <c r="C821" s="3"/>
      <c r="D821" s="6"/>
      <c r="E821" s="8"/>
      <c r="J821" s="15"/>
      <c r="L821" s="15"/>
      <c r="S821" s="11"/>
    </row>
    <row r="822" spans="1:19" x14ac:dyDescent="0.3">
      <c r="A822" s="10"/>
      <c r="B822" s="3"/>
      <c r="C822" s="3"/>
      <c r="D822" s="6"/>
      <c r="E822" s="8"/>
      <c r="J822" s="15"/>
      <c r="L822" s="15"/>
      <c r="S822" s="11"/>
    </row>
    <row r="823" spans="1:19" x14ac:dyDescent="0.3">
      <c r="A823" s="10"/>
      <c r="B823" s="3"/>
      <c r="C823" s="3"/>
      <c r="D823" s="6"/>
      <c r="E823" s="8"/>
      <c r="J823" s="15"/>
      <c r="L823" s="15"/>
      <c r="S823" s="11"/>
    </row>
    <row r="824" spans="1:19" x14ac:dyDescent="0.3">
      <c r="A824" s="10"/>
      <c r="B824" s="3"/>
      <c r="C824" s="3"/>
      <c r="D824" s="6"/>
      <c r="E824" s="8"/>
      <c r="J824" s="15"/>
      <c r="L824" s="15"/>
      <c r="S824" s="11"/>
    </row>
    <row r="825" spans="1:19" x14ac:dyDescent="0.3">
      <c r="A825" s="10"/>
      <c r="B825" s="3"/>
      <c r="C825" s="3"/>
      <c r="D825" s="6"/>
      <c r="E825" s="8"/>
      <c r="J825" s="15"/>
      <c r="L825" s="15"/>
      <c r="S825" s="11"/>
    </row>
    <row r="826" spans="1:19" x14ac:dyDescent="0.3">
      <c r="A826" s="10"/>
      <c r="B826" s="3"/>
      <c r="C826" s="3"/>
      <c r="D826" s="6"/>
      <c r="E826" s="8"/>
      <c r="J826" s="15"/>
      <c r="L826" s="15"/>
      <c r="S826" s="11"/>
    </row>
    <row r="827" spans="1:19" x14ac:dyDescent="0.3">
      <c r="A827" s="10"/>
      <c r="B827" s="3"/>
      <c r="C827" s="3"/>
      <c r="D827" s="6"/>
      <c r="E827" s="8"/>
      <c r="J827" s="15"/>
      <c r="L827" s="15"/>
      <c r="S827" s="11"/>
    </row>
    <row r="828" spans="1:19" x14ac:dyDescent="0.3">
      <c r="A828" s="10"/>
      <c r="B828" s="3"/>
      <c r="C828" s="3"/>
      <c r="D828" s="6"/>
      <c r="E828" s="8"/>
      <c r="J828" s="15"/>
      <c r="L828" s="15"/>
      <c r="S828" s="11"/>
    </row>
    <row r="829" spans="1:19" x14ac:dyDescent="0.3">
      <c r="A829" s="10"/>
      <c r="B829" s="3"/>
      <c r="C829" s="3"/>
      <c r="D829" s="6"/>
      <c r="E829" s="8"/>
      <c r="J829" s="15"/>
      <c r="L829" s="15"/>
      <c r="S829" s="11"/>
    </row>
    <row r="830" spans="1:19" x14ac:dyDescent="0.3">
      <c r="A830" s="10"/>
      <c r="B830" s="3"/>
      <c r="C830" s="3"/>
      <c r="D830" s="6"/>
      <c r="E830" s="8"/>
      <c r="J830" s="15"/>
      <c r="L830" s="15"/>
      <c r="S830" s="11"/>
    </row>
    <row r="831" spans="1:19" x14ac:dyDescent="0.3">
      <c r="A831" s="10"/>
      <c r="B831" s="3"/>
      <c r="C831" s="3"/>
      <c r="D831" s="6"/>
      <c r="E831" s="8"/>
      <c r="J831" s="15"/>
      <c r="L831" s="15"/>
      <c r="S831" s="11"/>
    </row>
    <row r="832" spans="1:19" x14ac:dyDescent="0.3">
      <c r="A832" s="10"/>
      <c r="B832" s="3"/>
      <c r="C832" s="3"/>
      <c r="D832" s="6"/>
      <c r="E832" s="8"/>
      <c r="J832" s="15"/>
      <c r="L832" s="15"/>
      <c r="S832" s="11"/>
    </row>
    <row r="833" spans="1:19" x14ac:dyDescent="0.3">
      <c r="A833" s="10"/>
      <c r="B833" s="3"/>
      <c r="C833" s="3"/>
      <c r="D833" s="6"/>
      <c r="E833" s="8"/>
      <c r="J833" s="15"/>
      <c r="L833" s="15"/>
      <c r="S833" s="11"/>
    </row>
    <row r="834" spans="1:19" x14ac:dyDescent="0.3">
      <c r="A834" s="10"/>
      <c r="B834" s="3"/>
      <c r="C834" s="3"/>
      <c r="D834" s="6"/>
      <c r="E834" s="8"/>
      <c r="J834" s="15"/>
      <c r="L834" s="15"/>
      <c r="S834" s="11"/>
    </row>
    <row r="835" spans="1:19" x14ac:dyDescent="0.3">
      <c r="A835" s="10"/>
      <c r="B835" s="3"/>
      <c r="C835" s="3"/>
      <c r="D835" s="6"/>
      <c r="E835" s="8"/>
      <c r="J835" s="15"/>
      <c r="L835" s="15"/>
      <c r="S835" s="11"/>
    </row>
    <row r="836" spans="1:19" x14ac:dyDescent="0.3">
      <c r="A836" s="10"/>
      <c r="B836" s="3"/>
      <c r="C836" s="3"/>
      <c r="D836" s="6"/>
      <c r="E836" s="8"/>
      <c r="J836" s="15"/>
      <c r="L836" s="15"/>
      <c r="S836" s="11"/>
    </row>
    <row r="837" spans="1:19" x14ac:dyDescent="0.3">
      <c r="A837" s="10"/>
      <c r="B837" s="3"/>
      <c r="C837" s="3"/>
      <c r="D837" s="6"/>
      <c r="E837" s="8"/>
      <c r="J837" s="15"/>
      <c r="L837" s="15"/>
      <c r="S837" s="11"/>
    </row>
    <row r="838" spans="1:19" x14ac:dyDescent="0.3">
      <c r="A838" s="10"/>
      <c r="B838" s="3"/>
      <c r="C838" s="3"/>
      <c r="D838" s="6"/>
      <c r="E838" s="8"/>
      <c r="J838" s="15"/>
      <c r="L838" s="15"/>
      <c r="S838" s="11"/>
    </row>
    <row r="839" spans="1:19" x14ac:dyDescent="0.3">
      <c r="A839" s="10"/>
      <c r="B839" s="3"/>
      <c r="C839" s="3"/>
      <c r="D839" s="6"/>
      <c r="E839" s="8"/>
      <c r="J839" s="15"/>
      <c r="L839" s="15"/>
      <c r="S839" s="11"/>
    </row>
    <row r="840" spans="1:19" x14ac:dyDescent="0.3">
      <c r="A840" s="10"/>
      <c r="B840" s="3"/>
      <c r="C840" s="3"/>
      <c r="D840" s="6"/>
      <c r="E840" s="8"/>
      <c r="J840" s="15"/>
      <c r="L840" s="15"/>
      <c r="S840" s="11"/>
    </row>
    <row r="841" spans="1:19" x14ac:dyDescent="0.3">
      <c r="A841" s="10"/>
      <c r="B841" s="3"/>
      <c r="C841" s="3"/>
      <c r="D841" s="6"/>
      <c r="E841" s="8"/>
      <c r="J841" s="15"/>
      <c r="L841" s="15"/>
      <c r="S841" s="11"/>
    </row>
    <row r="842" spans="1:19" x14ac:dyDescent="0.3">
      <c r="A842" s="10"/>
      <c r="B842" s="3"/>
      <c r="C842" s="3"/>
      <c r="D842" s="6"/>
      <c r="E842" s="8"/>
      <c r="J842" s="15"/>
      <c r="L842" s="15"/>
      <c r="S842" s="11"/>
    </row>
    <row r="843" spans="1:19" x14ac:dyDescent="0.3">
      <c r="A843" s="10"/>
      <c r="B843" s="3"/>
      <c r="C843" s="3"/>
      <c r="D843" s="6"/>
      <c r="E843" s="8"/>
      <c r="J843" s="15"/>
      <c r="L843" s="15"/>
      <c r="S843" s="11"/>
    </row>
    <row r="844" spans="1:19" x14ac:dyDescent="0.3">
      <c r="A844" s="10"/>
      <c r="B844" s="3"/>
      <c r="C844" s="3"/>
      <c r="D844" s="6"/>
      <c r="E844" s="8"/>
      <c r="J844" s="15"/>
      <c r="L844" s="15"/>
      <c r="S844" s="11"/>
    </row>
    <row r="845" spans="1:19" x14ac:dyDescent="0.3">
      <c r="A845" s="10"/>
      <c r="B845" s="3"/>
      <c r="C845" s="3"/>
      <c r="D845" s="6"/>
      <c r="E845" s="8"/>
      <c r="J845" s="15"/>
      <c r="L845" s="15"/>
      <c r="S845" s="11"/>
    </row>
    <row r="846" spans="1:19" x14ac:dyDescent="0.3">
      <c r="A846" s="10"/>
      <c r="B846" s="3"/>
      <c r="C846" s="3"/>
      <c r="D846" s="6"/>
      <c r="E846" s="8"/>
      <c r="J846" s="15"/>
      <c r="L846" s="15"/>
      <c r="S846" s="11"/>
    </row>
    <row r="847" spans="1:19" x14ac:dyDescent="0.3">
      <c r="A847" s="10"/>
      <c r="B847" s="3"/>
      <c r="C847" s="3"/>
      <c r="D847" s="6"/>
      <c r="E847" s="8"/>
      <c r="J847" s="15"/>
      <c r="L847" s="15"/>
      <c r="S847" s="11"/>
    </row>
    <row r="848" spans="1:19" x14ac:dyDescent="0.3">
      <c r="A848" s="10"/>
      <c r="B848" s="3"/>
      <c r="C848" s="3"/>
      <c r="D848" s="6"/>
      <c r="E848" s="8"/>
      <c r="J848" s="15"/>
      <c r="L848" s="15"/>
      <c r="S848" s="11"/>
    </row>
    <row r="849" spans="1:19" x14ac:dyDescent="0.3">
      <c r="A849" s="10"/>
      <c r="B849" s="3"/>
      <c r="C849" s="3"/>
      <c r="D849" s="6"/>
      <c r="E849" s="8"/>
      <c r="J849" s="15"/>
      <c r="L849" s="15"/>
      <c r="S849" s="11"/>
    </row>
    <row r="850" spans="1:19" x14ac:dyDescent="0.3">
      <c r="A850" s="10"/>
      <c r="B850" s="3"/>
      <c r="C850" s="3"/>
      <c r="D850" s="6"/>
      <c r="E850" s="8"/>
      <c r="J850" s="15"/>
      <c r="L850" s="15"/>
      <c r="S850" s="11"/>
    </row>
    <row r="851" spans="1:19" x14ac:dyDescent="0.3">
      <c r="A851" s="10"/>
      <c r="B851" s="3"/>
      <c r="C851" s="3"/>
      <c r="D851" s="6"/>
      <c r="E851" s="8"/>
      <c r="J851" s="15"/>
      <c r="L851" s="15"/>
      <c r="S851" s="11"/>
    </row>
    <row r="852" spans="1:19" x14ac:dyDescent="0.3">
      <c r="A852" s="10"/>
      <c r="B852" s="3"/>
      <c r="C852" s="3"/>
      <c r="D852" s="6"/>
      <c r="E852" s="8"/>
      <c r="J852" s="15"/>
      <c r="L852" s="15"/>
      <c r="S852" s="11"/>
    </row>
    <row r="853" spans="1:19" x14ac:dyDescent="0.3">
      <c r="A853" s="10"/>
      <c r="B853" s="3"/>
      <c r="C853" s="3"/>
      <c r="D853" s="6"/>
      <c r="E853" s="8"/>
      <c r="J853" s="15"/>
      <c r="L853" s="15"/>
      <c r="S853" s="11"/>
    </row>
    <row r="854" spans="1:19" x14ac:dyDescent="0.3">
      <c r="A854" s="10"/>
      <c r="B854" s="3"/>
      <c r="C854" s="3"/>
      <c r="D854" s="6"/>
      <c r="E854" s="8"/>
      <c r="J854" s="15"/>
      <c r="L854" s="15"/>
      <c r="S854" s="11"/>
    </row>
    <row r="855" spans="1:19" x14ac:dyDescent="0.3">
      <c r="A855" s="10"/>
      <c r="B855" s="3"/>
      <c r="C855" s="3"/>
      <c r="D855" s="6"/>
      <c r="E855" s="8"/>
      <c r="J855" s="15"/>
      <c r="L855" s="15"/>
      <c r="S855" s="11"/>
    </row>
    <row r="856" spans="1:19" x14ac:dyDescent="0.3">
      <c r="A856" s="10"/>
      <c r="B856" s="3"/>
      <c r="C856" s="3"/>
      <c r="D856" s="6"/>
      <c r="E856" s="8"/>
      <c r="J856" s="15"/>
      <c r="L856" s="15"/>
      <c r="S856" s="11"/>
    </row>
    <row r="857" spans="1:19" x14ac:dyDescent="0.3">
      <c r="A857" s="10"/>
      <c r="B857" s="3"/>
      <c r="C857" s="3"/>
      <c r="D857" s="6"/>
      <c r="E857" s="8"/>
      <c r="J857" s="15"/>
      <c r="L857" s="15"/>
      <c r="S857" s="11"/>
    </row>
    <row r="858" spans="1:19" x14ac:dyDescent="0.3">
      <c r="A858" s="10"/>
      <c r="B858" s="3"/>
      <c r="C858" s="3"/>
      <c r="D858" s="6"/>
      <c r="E858" s="8"/>
      <c r="J858" s="15"/>
      <c r="L858" s="15"/>
      <c r="S858" s="11"/>
    </row>
    <row r="859" spans="1:19" x14ac:dyDescent="0.3">
      <c r="A859" s="10"/>
      <c r="B859" s="3"/>
      <c r="C859" s="3"/>
      <c r="D859" s="6"/>
      <c r="E859" s="8"/>
      <c r="J859" s="15"/>
      <c r="L859" s="15"/>
      <c r="S859" s="11"/>
    </row>
    <row r="860" spans="1:19" x14ac:dyDescent="0.3">
      <c r="A860" s="10"/>
      <c r="B860" s="3"/>
      <c r="C860" s="3"/>
      <c r="D860" s="6"/>
      <c r="E860" s="8"/>
      <c r="J860" s="15"/>
      <c r="L860" s="15"/>
      <c r="S860" s="11"/>
    </row>
    <row r="861" spans="1:19" x14ac:dyDescent="0.3">
      <c r="A861" s="10"/>
      <c r="B861" s="3"/>
      <c r="C861" s="3"/>
      <c r="D861" s="6"/>
      <c r="E861" s="8"/>
      <c r="J861" s="15"/>
      <c r="L861" s="15"/>
      <c r="S861" s="11"/>
    </row>
    <row r="862" spans="1:19" x14ac:dyDescent="0.3">
      <c r="A862" s="10"/>
      <c r="B862" s="3"/>
      <c r="C862" s="3"/>
      <c r="D862" s="6"/>
      <c r="E862" s="8"/>
      <c r="J862" s="15"/>
      <c r="L862" s="15"/>
      <c r="S862" s="11"/>
    </row>
    <row r="863" spans="1:19" x14ac:dyDescent="0.3">
      <c r="A863" s="10"/>
      <c r="B863" s="3"/>
      <c r="C863" s="3"/>
      <c r="D863" s="6"/>
      <c r="E863" s="8"/>
      <c r="J863" s="15"/>
      <c r="L863" s="15"/>
      <c r="S863" s="11"/>
    </row>
    <row r="864" spans="1:19" x14ac:dyDescent="0.3">
      <c r="A864" s="10"/>
      <c r="B864" s="3"/>
      <c r="C864" s="3"/>
      <c r="D864" s="6"/>
      <c r="E864" s="8"/>
      <c r="J864" s="15"/>
      <c r="L864" s="15"/>
      <c r="S864" s="11"/>
    </row>
    <row r="865" spans="1:19" x14ac:dyDescent="0.3">
      <c r="A865" s="10"/>
      <c r="B865" s="3"/>
      <c r="C865" s="3"/>
      <c r="D865" s="6"/>
      <c r="E865" s="8"/>
      <c r="J865" s="15"/>
      <c r="L865" s="15"/>
      <c r="S865" s="11"/>
    </row>
    <row r="866" spans="1:19" x14ac:dyDescent="0.3">
      <c r="A866" s="10"/>
      <c r="B866" s="3"/>
      <c r="C866" s="3"/>
      <c r="D866" s="6"/>
      <c r="E866" s="8"/>
      <c r="J866" s="15"/>
      <c r="L866" s="15"/>
      <c r="S866" s="11"/>
    </row>
    <row r="867" spans="1:19" x14ac:dyDescent="0.3">
      <c r="A867" s="10"/>
      <c r="B867" s="3"/>
      <c r="C867" s="3"/>
      <c r="D867" s="6"/>
      <c r="E867" s="8"/>
      <c r="J867" s="15"/>
      <c r="L867" s="15"/>
      <c r="S867" s="11"/>
    </row>
    <row r="868" spans="1:19" x14ac:dyDescent="0.3">
      <c r="A868" s="10"/>
      <c r="B868" s="3"/>
      <c r="C868" s="3"/>
      <c r="D868" s="6"/>
      <c r="E868" s="8"/>
      <c r="J868" s="15"/>
      <c r="L868" s="15"/>
      <c r="S868" s="11"/>
    </row>
    <row r="869" spans="1:19" x14ac:dyDescent="0.3">
      <c r="A869" s="10"/>
      <c r="B869" s="3"/>
      <c r="C869" s="3"/>
      <c r="D869" s="6"/>
      <c r="E869" s="8"/>
      <c r="J869" s="15"/>
      <c r="L869" s="15"/>
      <c r="S869" s="11"/>
    </row>
    <row r="870" spans="1:19" x14ac:dyDescent="0.3">
      <c r="A870" s="10"/>
      <c r="B870" s="3"/>
      <c r="C870" s="3"/>
      <c r="D870" s="6"/>
      <c r="E870" s="8"/>
      <c r="J870" s="15"/>
      <c r="L870" s="15"/>
      <c r="S870" s="11"/>
    </row>
    <row r="871" spans="1:19" x14ac:dyDescent="0.3">
      <c r="A871" s="10"/>
      <c r="B871" s="3"/>
      <c r="C871" s="3"/>
      <c r="D871" s="6"/>
      <c r="E871" s="8"/>
      <c r="J871" s="15"/>
      <c r="L871" s="15"/>
      <c r="S871" s="11"/>
    </row>
    <row r="872" spans="1:19" x14ac:dyDescent="0.3">
      <c r="A872" s="10"/>
      <c r="B872" s="3"/>
      <c r="C872" s="3"/>
      <c r="D872" s="6"/>
      <c r="E872" s="8"/>
      <c r="J872" s="15"/>
      <c r="L872" s="15"/>
      <c r="S872" s="11"/>
    </row>
    <row r="873" spans="1:19" x14ac:dyDescent="0.3">
      <c r="A873" s="10"/>
      <c r="B873" s="3"/>
      <c r="C873" s="3"/>
      <c r="D873" s="6"/>
      <c r="E873" s="8"/>
      <c r="J873" s="15"/>
      <c r="L873" s="15"/>
      <c r="S873" s="11"/>
    </row>
    <row r="874" spans="1:19" x14ac:dyDescent="0.3">
      <c r="A874" s="10"/>
      <c r="B874" s="3"/>
      <c r="C874" s="3"/>
      <c r="D874" s="6"/>
      <c r="E874" s="8"/>
      <c r="J874" s="15"/>
      <c r="L874" s="15"/>
      <c r="S874" s="11"/>
    </row>
    <row r="875" spans="1:19" x14ac:dyDescent="0.3">
      <c r="A875" s="10"/>
      <c r="B875" s="3"/>
      <c r="C875" s="3"/>
      <c r="D875" s="6"/>
      <c r="E875" s="8"/>
      <c r="J875" s="15"/>
      <c r="L875" s="15"/>
      <c r="S875" s="11"/>
    </row>
    <row r="876" spans="1:19" x14ac:dyDescent="0.3">
      <c r="A876" s="10"/>
      <c r="B876" s="3"/>
      <c r="C876" s="3"/>
      <c r="D876" s="6"/>
      <c r="E876" s="8"/>
      <c r="J876" s="15"/>
      <c r="L876" s="15"/>
      <c r="S876" s="11"/>
    </row>
    <row r="877" spans="1:19" x14ac:dyDescent="0.3">
      <c r="A877" s="10"/>
      <c r="B877" s="3"/>
      <c r="C877" s="3"/>
      <c r="D877" s="6"/>
      <c r="E877" s="8"/>
      <c r="J877" s="15"/>
      <c r="L877" s="15"/>
      <c r="S877" s="11"/>
    </row>
    <row r="878" spans="1:19" x14ac:dyDescent="0.3">
      <c r="A878" s="10"/>
      <c r="B878" s="3"/>
      <c r="C878" s="3"/>
      <c r="D878" s="6"/>
      <c r="E878" s="8"/>
      <c r="J878" s="15"/>
      <c r="L878" s="15"/>
      <c r="S878" s="11"/>
    </row>
    <row r="879" spans="1:19" x14ac:dyDescent="0.3">
      <c r="A879" s="10"/>
      <c r="B879" s="3"/>
      <c r="C879" s="3"/>
      <c r="D879" s="6"/>
      <c r="E879" s="8"/>
      <c r="J879" s="15"/>
      <c r="L879" s="15"/>
      <c r="S879" s="11"/>
    </row>
    <row r="880" spans="1:19" x14ac:dyDescent="0.3">
      <c r="A880" s="10"/>
      <c r="B880" s="3"/>
      <c r="C880" s="3"/>
      <c r="D880" s="6"/>
      <c r="E880" s="8"/>
      <c r="J880" s="15"/>
      <c r="L880" s="15"/>
      <c r="S880" s="11"/>
    </row>
    <row r="881" spans="1:19" x14ac:dyDescent="0.3">
      <c r="A881" s="10"/>
      <c r="B881" s="3"/>
      <c r="C881" s="3"/>
      <c r="D881" s="6"/>
      <c r="E881" s="8"/>
      <c r="J881" s="15"/>
      <c r="L881" s="15"/>
      <c r="S881" s="11"/>
    </row>
    <row r="882" spans="1:19" x14ac:dyDescent="0.3">
      <c r="A882" s="10"/>
      <c r="B882" s="3"/>
      <c r="C882" s="3"/>
      <c r="D882" s="6"/>
      <c r="E882" s="8"/>
      <c r="J882" s="15"/>
      <c r="L882" s="15"/>
      <c r="S882" s="11"/>
    </row>
    <row r="883" spans="1:19" x14ac:dyDescent="0.3">
      <c r="A883" s="10"/>
      <c r="B883" s="3"/>
      <c r="C883" s="3"/>
      <c r="D883" s="6"/>
      <c r="E883" s="8"/>
      <c r="J883" s="15"/>
      <c r="L883" s="15"/>
      <c r="S883" s="11"/>
    </row>
    <row r="884" spans="1:19" x14ac:dyDescent="0.3">
      <c r="A884" s="10"/>
      <c r="B884" s="3"/>
      <c r="C884" s="3"/>
      <c r="D884" s="6"/>
      <c r="E884" s="8"/>
      <c r="J884" s="15"/>
      <c r="L884" s="15"/>
      <c r="S884" s="11"/>
    </row>
    <row r="885" spans="1:19" x14ac:dyDescent="0.3">
      <c r="A885" s="10"/>
      <c r="B885" s="3"/>
      <c r="C885" s="3"/>
      <c r="D885" s="6"/>
      <c r="E885" s="8"/>
      <c r="J885" s="15"/>
      <c r="L885" s="15"/>
      <c r="S885" s="11"/>
    </row>
    <row r="886" spans="1:19" x14ac:dyDescent="0.3">
      <c r="A886" s="10"/>
      <c r="B886" s="3"/>
      <c r="C886" s="3"/>
      <c r="D886" s="6"/>
      <c r="E886" s="8"/>
      <c r="J886" s="15"/>
      <c r="L886" s="15"/>
      <c r="S886" s="11"/>
    </row>
    <row r="887" spans="1:19" x14ac:dyDescent="0.3">
      <c r="A887" s="10"/>
      <c r="B887" s="3"/>
      <c r="C887" s="3"/>
      <c r="D887" s="6"/>
      <c r="E887" s="8"/>
      <c r="J887" s="15"/>
      <c r="L887" s="15"/>
      <c r="S887" s="11"/>
    </row>
    <row r="888" spans="1:19" x14ac:dyDescent="0.3">
      <c r="A888" s="10"/>
      <c r="B888" s="3"/>
      <c r="C888" s="3"/>
      <c r="D888" s="6"/>
      <c r="E888" s="8"/>
      <c r="J888" s="15"/>
      <c r="L888" s="15"/>
      <c r="S888" s="11"/>
    </row>
    <row r="889" spans="1:19" x14ac:dyDescent="0.3">
      <c r="A889" s="10"/>
      <c r="B889" s="3"/>
      <c r="C889" s="3"/>
      <c r="D889" s="6"/>
      <c r="E889" s="8"/>
      <c r="J889" s="15"/>
      <c r="L889" s="15"/>
      <c r="S889" s="11"/>
    </row>
    <row r="890" spans="1:19" x14ac:dyDescent="0.3">
      <c r="A890" s="10"/>
      <c r="B890" s="3"/>
      <c r="C890" s="3"/>
      <c r="D890" s="6"/>
      <c r="E890" s="8"/>
      <c r="J890" s="15"/>
      <c r="L890" s="15"/>
      <c r="S890" s="11"/>
    </row>
    <row r="891" spans="1:19" x14ac:dyDescent="0.3">
      <c r="A891" s="10"/>
      <c r="B891" s="3"/>
      <c r="C891" s="3"/>
      <c r="D891" s="6"/>
      <c r="E891" s="8"/>
      <c r="J891" s="15"/>
      <c r="L891" s="15"/>
      <c r="S891" s="11"/>
    </row>
    <row r="892" spans="1:19" x14ac:dyDescent="0.3">
      <c r="A892" s="10"/>
      <c r="B892" s="3"/>
      <c r="C892" s="3"/>
      <c r="D892" s="6"/>
      <c r="E892" s="8"/>
      <c r="J892" s="15"/>
      <c r="L892" s="15"/>
      <c r="S892" s="11"/>
    </row>
    <row r="893" spans="1:19" x14ac:dyDescent="0.3">
      <c r="A893" s="10"/>
      <c r="B893" s="3"/>
      <c r="C893" s="3"/>
      <c r="D893" s="6"/>
      <c r="E893" s="8"/>
      <c r="J893" s="15"/>
      <c r="L893" s="15"/>
      <c r="S893" s="11"/>
    </row>
    <row r="894" spans="1:19" x14ac:dyDescent="0.3">
      <c r="A894" s="10"/>
      <c r="B894" s="3"/>
      <c r="C894" s="3"/>
      <c r="D894" s="6"/>
      <c r="E894" s="8"/>
      <c r="J894" s="15"/>
      <c r="L894" s="15"/>
      <c r="S894" s="11"/>
    </row>
    <row r="895" spans="1:19" x14ac:dyDescent="0.3">
      <c r="A895" s="10"/>
      <c r="B895" s="3"/>
      <c r="C895" s="3"/>
      <c r="D895" s="6"/>
      <c r="E895" s="8"/>
      <c r="J895" s="15"/>
      <c r="L895" s="15"/>
      <c r="S895" s="11"/>
    </row>
    <row r="896" spans="1:19" x14ac:dyDescent="0.3">
      <c r="A896" s="10"/>
      <c r="B896" s="3"/>
      <c r="C896" s="3"/>
      <c r="D896" s="6"/>
      <c r="E896" s="8"/>
      <c r="J896" s="15"/>
      <c r="L896" s="15"/>
      <c r="S896" s="11"/>
    </row>
    <row r="897" spans="1:19" x14ac:dyDescent="0.3">
      <c r="A897" s="10"/>
      <c r="B897" s="3"/>
      <c r="C897" s="3"/>
      <c r="D897" s="6"/>
      <c r="E897" s="8"/>
      <c r="J897" s="15"/>
      <c r="L897" s="15"/>
      <c r="S897" s="11"/>
    </row>
    <row r="898" spans="1:19" x14ac:dyDescent="0.3">
      <c r="A898" s="10"/>
      <c r="B898" s="3"/>
      <c r="C898" s="3"/>
      <c r="D898" s="6"/>
      <c r="E898" s="8"/>
      <c r="J898" s="15"/>
      <c r="L898" s="15"/>
      <c r="S898" s="11"/>
    </row>
    <row r="899" spans="1:19" x14ac:dyDescent="0.3">
      <c r="A899" s="10"/>
      <c r="B899" s="3"/>
      <c r="C899" s="3"/>
      <c r="D899" s="6"/>
      <c r="E899" s="8"/>
      <c r="J899" s="15"/>
      <c r="L899" s="15"/>
      <c r="S899" s="11"/>
    </row>
    <row r="900" spans="1:19" x14ac:dyDescent="0.3">
      <c r="A900" s="10"/>
      <c r="B900" s="3"/>
      <c r="C900" s="3"/>
      <c r="D900" s="6"/>
      <c r="E900" s="8"/>
      <c r="J900" s="15"/>
      <c r="L900" s="15"/>
      <c r="S900" s="11"/>
    </row>
    <row r="901" spans="1:19" x14ac:dyDescent="0.3">
      <c r="A901" s="10"/>
      <c r="B901" s="3"/>
      <c r="C901" s="3"/>
      <c r="D901" s="6"/>
      <c r="E901" s="8"/>
      <c r="J901" s="15"/>
      <c r="L901" s="15"/>
      <c r="S901" s="11"/>
    </row>
    <row r="902" spans="1:19" x14ac:dyDescent="0.3">
      <c r="A902" s="10"/>
      <c r="B902" s="3"/>
      <c r="C902" s="3"/>
      <c r="D902" s="6"/>
      <c r="E902" s="8"/>
      <c r="J902" s="15"/>
      <c r="L902" s="15"/>
      <c r="S902" s="11"/>
    </row>
    <row r="903" spans="1:19" x14ac:dyDescent="0.3">
      <c r="A903" s="10"/>
      <c r="B903" s="3"/>
      <c r="C903" s="3"/>
      <c r="D903" s="6"/>
      <c r="E903" s="8"/>
      <c r="J903" s="15"/>
      <c r="L903" s="15"/>
      <c r="S903" s="11"/>
    </row>
    <row r="904" spans="1:19" x14ac:dyDescent="0.3">
      <c r="A904" s="10"/>
      <c r="B904" s="3"/>
      <c r="C904" s="3"/>
      <c r="D904" s="6"/>
      <c r="E904" s="8"/>
      <c r="J904" s="15"/>
      <c r="L904" s="15"/>
      <c r="S904" s="11"/>
    </row>
    <row r="905" spans="1:19" x14ac:dyDescent="0.3">
      <c r="A905" s="10"/>
      <c r="B905" s="3"/>
      <c r="C905" s="3"/>
      <c r="D905" s="6"/>
      <c r="E905" s="8"/>
      <c r="J905" s="15"/>
      <c r="L905" s="15"/>
      <c r="S905" s="11"/>
    </row>
    <row r="906" spans="1:19" x14ac:dyDescent="0.3">
      <c r="A906" s="10"/>
      <c r="B906" s="3"/>
      <c r="C906" s="3"/>
      <c r="D906" s="6"/>
      <c r="E906" s="8"/>
      <c r="J906" s="15"/>
      <c r="L906" s="15"/>
      <c r="S906" s="11"/>
    </row>
    <row r="907" spans="1:19" x14ac:dyDescent="0.3">
      <c r="A907" s="10"/>
      <c r="B907" s="3"/>
      <c r="C907" s="3"/>
      <c r="D907" s="6"/>
      <c r="E907" s="8"/>
      <c r="J907" s="15"/>
      <c r="L907" s="15"/>
      <c r="S907" s="11"/>
    </row>
    <row r="908" spans="1:19" x14ac:dyDescent="0.3">
      <c r="A908" s="10"/>
      <c r="B908" s="3"/>
      <c r="C908" s="3"/>
      <c r="D908" s="6"/>
      <c r="E908" s="8"/>
      <c r="J908" s="15"/>
      <c r="L908" s="15"/>
      <c r="S908" s="11"/>
    </row>
    <row r="909" spans="1:19" x14ac:dyDescent="0.3">
      <c r="A909" s="10"/>
      <c r="B909" s="3"/>
      <c r="C909" s="3"/>
      <c r="D909" s="6"/>
      <c r="E909" s="8"/>
      <c r="J909" s="15"/>
      <c r="L909" s="15"/>
      <c r="S909" s="11"/>
    </row>
    <row r="910" spans="1:19" x14ac:dyDescent="0.3">
      <c r="A910" s="10"/>
      <c r="B910" s="3"/>
      <c r="C910" s="3"/>
      <c r="D910" s="6"/>
      <c r="E910" s="8"/>
      <c r="J910" s="15"/>
      <c r="L910" s="15"/>
      <c r="S910" s="11"/>
    </row>
    <row r="911" spans="1:19" x14ac:dyDescent="0.3">
      <c r="A911" s="10"/>
      <c r="B911" s="3"/>
      <c r="C911" s="3"/>
      <c r="D911" s="6"/>
      <c r="E911" s="8"/>
      <c r="J911" s="15"/>
      <c r="L911" s="15"/>
      <c r="S911" s="11"/>
    </row>
    <row r="912" spans="1:19" x14ac:dyDescent="0.3">
      <c r="A912" s="10"/>
      <c r="B912" s="3"/>
      <c r="C912" s="3"/>
      <c r="D912" s="6"/>
      <c r="E912" s="8"/>
      <c r="J912" s="15"/>
      <c r="L912" s="15"/>
      <c r="S912" s="11"/>
    </row>
    <row r="913" spans="1:19" x14ac:dyDescent="0.3">
      <c r="A913" s="10"/>
      <c r="B913" s="3"/>
      <c r="C913" s="3"/>
      <c r="D913" s="6"/>
      <c r="E913" s="8"/>
      <c r="J913" s="15"/>
      <c r="L913" s="15"/>
      <c r="S913" s="11"/>
    </row>
    <row r="914" spans="1:19" x14ac:dyDescent="0.3">
      <c r="A914" s="10"/>
      <c r="B914" s="3"/>
      <c r="C914" s="3"/>
      <c r="D914" s="6"/>
      <c r="E914" s="8"/>
      <c r="J914" s="15"/>
      <c r="L914" s="15"/>
      <c r="S914" s="11"/>
    </row>
    <row r="915" spans="1:19" x14ac:dyDescent="0.3">
      <c r="A915" s="10"/>
      <c r="B915" s="3"/>
      <c r="C915" s="3"/>
      <c r="D915" s="6"/>
      <c r="E915" s="8"/>
      <c r="J915" s="15"/>
      <c r="L915" s="15"/>
      <c r="S915" s="11"/>
    </row>
    <row r="916" spans="1:19" x14ac:dyDescent="0.3">
      <c r="A916" s="10"/>
      <c r="B916" s="3"/>
      <c r="C916" s="3"/>
      <c r="D916" s="6"/>
      <c r="E916" s="8"/>
      <c r="J916" s="15"/>
      <c r="L916" s="15"/>
      <c r="S916" s="11"/>
    </row>
    <row r="917" spans="1:19" x14ac:dyDescent="0.3">
      <c r="A917" s="10"/>
      <c r="B917" s="3"/>
      <c r="C917" s="3"/>
      <c r="D917" s="6"/>
      <c r="E917" s="8"/>
      <c r="J917" s="15"/>
      <c r="L917" s="15"/>
      <c r="S917" s="11"/>
    </row>
    <row r="918" spans="1:19" x14ac:dyDescent="0.3">
      <c r="A918" s="10"/>
      <c r="B918" s="3"/>
      <c r="C918" s="3"/>
      <c r="D918" s="6"/>
      <c r="E918" s="8"/>
      <c r="J918" s="15"/>
      <c r="L918" s="15"/>
      <c r="S918" s="11"/>
    </row>
    <row r="919" spans="1:19" x14ac:dyDescent="0.3">
      <c r="A919" s="10"/>
      <c r="B919" s="3"/>
      <c r="C919" s="3"/>
      <c r="D919" s="6"/>
      <c r="E919" s="8"/>
      <c r="J919" s="15"/>
      <c r="L919" s="15"/>
      <c r="S919" s="11"/>
    </row>
    <row r="920" spans="1:19" x14ac:dyDescent="0.3">
      <c r="A920" s="10"/>
      <c r="B920" s="3"/>
      <c r="C920" s="3"/>
      <c r="D920" s="6"/>
      <c r="E920" s="8"/>
      <c r="J920" s="15"/>
      <c r="L920" s="15"/>
      <c r="S920" s="11"/>
    </row>
    <row r="921" spans="1:19" x14ac:dyDescent="0.3">
      <c r="A921" s="10"/>
      <c r="B921" s="3"/>
      <c r="C921" s="3"/>
      <c r="D921" s="6"/>
      <c r="E921" s="8"/>
      <c r="J921" s="15"/>
      <c r="L921" s="15"/>
      <c r="S921" s="11"/>
    </row>
    <row r="922" spans="1:19" x14ac:dyDescent="0.3">
      <c r="A922" s="10"/>
      <c r="B922" s="3"/>
      <c r="C922" s="3"/>
      <c r="D922" s="6"/>
      <c r="E922" s="8"/>
      <c r="J922" s="15"/>
      <c r="L922" s="15"/>
      <c r="S922" s="11"/>
    </row>
    <row r="923" spans="1:19" x14ac:dyDescent="0.3">
      <c r="A923" s="10"/>
      <c r="B923" s="3"/>
      <c r="C923" s="3"/>
      <c r="D923" s="6"/>
      <c r="E923" s="8"/>
      <c r="J923" s="15"/>
      <c r="L923" s="15"/>
      <c r="S923" s="11"/>
    </row>
    <row r="924" spans="1:19" x14ac:dyDescent="0.3">
      <c r="A924" s="10"/>
      <c r="B924" s="3"/>
      <c r="C924" s="3"/>
      <c r="D924" s="6"/>
      <c r="E924" s="8"/>
      <c r="J924" s="15"/>
      <c r="L924" s="15"/>
      <c r="S924" s="11"/>
    </row>
    <row r="925" spans="1:19" x14ac:dyDescent="0.3">
      <c r="A925" s="10"/>
      <c r="B925" s="3"/>
      <c r="C925" s="3"/>
      <c r="D925" s="6"/>
      <c r="E925" s="8"/>
      <c r="J925" s="15"/>
      <c r="L925" s="15"/>
      <c r="S925" s="11"/>
    </row>
    <row r="926" spans="1:19" x14ac:dyDescent="0.3">
      <c r="A926" s="10"/>
      <c r="B926" s="3"/>
      <c r="C926" s="3"/>
      <c r="D926" s="6"/>
      <c r="E926" s="8"/>
      <c r="J926" s="15"/>
      <c r="L926" s="15"/>
      <c r="S926" s="11"/>
    </row>
    <row r="927" spans="1:19" x14ac:dyDescent="0.3">
      <c r="A927" s="10"/>
      <c r="B927" s="3"/>
      <c r="C927" s="3"/>
      <c r="D927" s="6"/>
      <c r="E927" s="8"/>
      <c r="J927" s="15"/>
      <c r="L927" s="15"/>
      <c r="S927" s="11"/>
    </row>
    <row r="928" spans="1:19" x14ac:dyDescent="0.3">
      <c r="A928" s="10"/>
      <c r="B928" s="3"/>
      <c r="C928" s="3"/>
      <c r="D928" s="6"/>
      <c r="E928" s="8"/>
      <c r="J928" s="15"/>
      <c r="L928" s="15"/>
      <c r="S928" s="11"/>
    </row>
    <row r="929" spans="1:19" x14ac:dyDescent="0.3">
      <c r="A929" s="10"/>
      <c r="B929" s="3"/>
      <c r="C929" s="3"/>
      <c r="D929" s="6"/>
      <c r="E929" s="8"/>
      <c r="J929" s="15"/>
      <c r="L929" s="15"/>
      <c r="S929" s="11"/>
    </row>
    <row r="930" spans="1:19" x14ac:dyDescent="0.3">
      <c r="A930" s="10"/>
      <c r="B930" s="3"/>
      <c r="C930" s="3"/>
      <c r="D930" s="6"/>
      <c r="E930" s="8"/>
      <c r="J930" s="15"/>
      <c r="L930" s="15"/>
      <c r="S930" s="11"/>
    </row>
    <row r="931" spans="1:19" x14ac:dyDescent="0.3">
      <c r="A931" s="10"/>
      <c r="B931" s="3"/>
      <c r="C931" s="3"/>
      <c r="D931" s="6"/>
      <c r="E931" s="8"/>
      <c r="J931" s="15"/>
      <c r="L931" s="15"/>
      <c r="S931" s="11"/>
    </row>
    <row r="932" spans="1:19" x14ac:dyDescent="0.3">
      <c r="A932" s="10"/>
      <c r="B932" s="3"/>
      <c r="C932" s="3"/>
      <c r="D932" s="6"/>
      <c r="E932" s="8"/>
      <c r="J932" s="15"/>
      <c r="L932" s="15"/>
      <c r="S932" s="11"/>
    </row>
    <row r="933" spans="1:19" x14ac:dyDescent="0.3">
      <c r="A933" s="10"/>
      <c r="B933" s="3"/>
      <c r="C933" s="3"/>
      <c r="D933" s="6"/>
      <c r="E933" s="8"/>
      <c r="J933" s="15"/>
      <c r="L933" s="15"/>
      <c r="S933" s="11"/>
    </row>
    <row r="934" spans="1:19" x14ac:dyDescent="0.3">
      <c r="A934" s="10"/>
      <c r="B934" s="3"/>
      <c r="C934" s="3"/>
      <c r="D934" s="6"/>
      <c r="E934" s="8"/>
      <c r="J934" s="15"/>
      <c r="L934" s="15"/>
      <c r="S934" s="11"/>
    </row>
    <row r="935" spans="1:19" x14ac:dyDescent="0.3">
      <c r="A935" s="10"/>
      <c r="B935" s="3"/>
      <c r="C935" s="3"/>
      <c r="D935" s="6"/>
      <c r="E935" s="8"/>
      <c r="J935" s="15"/>
      <c r="L935" s="15"/>
      <c r="S935" s="11"/>
    </row>
    <row r="936" spans="1:19" x14ac:dyDescent="0.3">
      <c r="A936" s="10"/>
      <c r="B936" s="3"/>
      <c r="C936" s="3"/>
      <c r="D936" s="6"/>
      <c r="E936" s="8"/>
      <c r="J936" s="15"/>
      <c r="L936" s="15"/>
      <c r="S936" s="11"/>
    </row>
    <row r="937" spans="1:19" x14ac:dyDescent="0.3">
      <c r="A937" s="10"/>
      <c r="B937" s="3"/>
      <c r="C937" s="3"/>
      <c r="D937" s="6"/>
      <c r="E937" s="8"/>
      <c r="J937" s="15"/>
      <c r="L937" s="15"/>
      <c r="S937" s="11"/>
    </row>
    <row r="938" spans="1:19" x14ac:dyDescent="0.3">
      <c r="A938" s="10"/>
      <c r="B938" s="3"/>
      <c r="C938" s="3"/>
      <c r="D938" s="6"/>
      <c r="E938" s="8"/>
      <c r="J938" s="15"/>
      <c r="L938" s="15"/>
      <c r="S938" s="11"/>
    </row>
    <row r="939" spans="1:19" x14ac:dyDescent="0.3">
      <c r="A939" s="10"/>
      <c r="B939" s="3"/>
      <c r="C939" s="3"/>
      <c r="D939" s="6"/>
      <c r="E939" s="8"/>
      <c r="J939" s="15"/>
      <c r="L939" s="15"/>
      <c r="S939" s="11"/>
    </row>
    <row r="940" spans="1:19" x14ac:dyDescent="0.3">
      <c r="A940" s="10"/>
      <c r="B940" s="3"/>
      <c r="C940" s="3"/>
      <c r="D940" s="6"/>
      <c r="E940" s="8"/>
      <c r="J940" s="15"/>
      <c r="L940" s="15"/>
      <c r="S940" s="11"/>
    </row>
    <row r="941" spans="1:19" x14ac:dyDescent="0.3">
      <c r="A941" s="10"/>
      <c r="B941" s="3"/>
      <c r="C941" s="3"/>
      <c r="D941" s="6"/>
      <c r="E941" s="8"/>
      <c r="J941" s="15"/>
      <c r="L941" s="15"/>
      <c r="S941" s="11"/>
    </row>
    <row r="942" spans="1:19" x14ac:dyDescent="0.3">
      <c r="A942" s="10"/>
      <c r="B942" s="3"/>
      <c r="C942" s="3"/>
      <c r="D942" s="6"/>
      <c r="E942" s="8"/>
      <c r="J942" s="15"/>
      <c r="L942" s="15"/>
      <c r="S942" s="11"/>
    </row>
    <row r="943" spans="1:19" x14ac:dyDescent="0.3">
      <c r="A943" s="10"/>
      <c r="B943" s="3"/>
      <c r="C943" s="3"/>
      <c r="D943" s="6"/>
      <c r="E943" s="8"/>
      <c r="J943" s="15"/>
      <c r="L943" s="15"/>
      <c r="S943" s="11"/>
    </row>
    <row r="944" spans="1:19" x14ac:dyDescent="0.3">
      <c r="A944" s="10"/>
      <c r="B944" s="3"/>
      <c r="C944" s="3"/>
      <c r="D944" s="6"/>
      <c r="E944" s="8"/>
      <c r="J944" s="15"/>
      <c r="L944" s="15"/>
      <c r="S944" s="11"/>
    </row>
    <row r="945" spans="1:19" x14ac:dyDescent="0.3">
      <c r="A945" s="10"/>
      <c r="B945" s="3"/>
      <c r="C945" s="3"/>
      <c r="D945" s="6"/>
      <c r="E945" s="8"/>
      <c r="J945" s="15"/>
      <c r="L945" s="15"/>
      <c r="S945" s="11"/>
    </row>
    <row r="946" spans="1:19" x14ac:dyDescent="0.3">
      <c r="A946" s="10"/>
      <c r="B946" s="3"/>
      <c r="C946" s="3"/>
      <c r="D946" s="6"/>
      <c r="E946" s="8"/>
      <c r="J946" s="15"/>
      <c r="L946" s="15"/>
      <c r="S946" s="11"/>
    </row>
    <row r="947" spans="1:19" x14ac:dyDescent="0.3">
      <c r="A947" s="10"/>
      <c r="B947" s="3"/>
      <c r="C947" s="3"/>
      <c r="D947" s="6"/>
      <c r="E947" s="8"/>
      <c r="J947" s="15"/>
      <c r="L947" s="15"/>
      <c r="S947" s="11"/>
    </row>
    <row r="948" spans="1:19" x14ac:dyDescent="0.3">
      <c r="A948" s="10"/>
      <c r="B948" s="3"/>
      <c r="C948" s="3"/>
      <c r="D948" s="6"/>
      <c r="E948" s="8"/>
      <c r="J948" s="15"/>
      <c r="L948" s="15"/>
      <c r="S948" s="11"/>
    </row>
    <row r="949" spans="1:19" x14ac:dyDescent="0.3">
      <c r="A949" s="10"/>
      <c r="B949" s="3"/>
      <c r="C949" s="3"/>
      <c r="D949" s="6"/>
      <c r="E949" s="8"/>
      <c r="J949" s="15"/>
      <c r="L949" s="15"/>
      <c r="S949" s="11"/>
    </row>
    <row r="950" spans="1:19" x14ac:dyDescent="0.3">
      <c r="A950" s="10"/>
      <c r="B950" s="3"/>
      <c r="C950" s="3"/>
      <c r="D950" s="6"/>
      <c r="E950" s="8"/>
      <c r="J950" s="15"/>
      <c r="L950" s="15"/>
      <c r="S950" s="11"/>
    </row>
    <row r="951" spans="1:19" x14ac:dyDescent="0.3">
      <c r="A951" s="10"/>
      <c r="B951" s="3"/>
      <c r="C951" s="3"/>
      <c r="D951" s="6"/>
      <c r="E951" s="8"/>
      <c r="J951" s="15"/>
      <c r="L951" s="15"/>
      <c r="S951" s="11"/>
    </row>
    <row r="952" spans="1:19" x14ac:dyDescent="0.3">
      <c r="A952" s="10"/>
      <c r="B952" s="3"/>
      <c r="C952" s="3"/>
      <c r="D952" s="6"/>
      <c r="E952" s="8"/>
      <c r="J952" s="15"/>
      <c r="L952" s="15"/>
      <c r="S952" s="11"/>
    </row>
    <row r="953" spans="1:19" x14ac:dyDescent="0.3">
      <c r="A953" s="10"/>
      <c r="B953" s="3"/>
      <c r="C953" s="3"/>
      <c r="D953" s="6"/>
      <c r="E953" s="8"/>
      <c r="J953" s="15"/>
      <c r="L953" s="15"/>
      <c r="S953" s="11"/>
    </row>
    <row r="954" spans="1:19" x14ac:dyDescent="0.3">
      <c r="A954" s="10"/>
      <c r="B954" s="3"/>
      <c r="C954" s="3"/>
      <c r="D954" s="6"/>
      <c r="E954" s="8"/>
      <c r="J954" s="15"/>
      <c r="L954" s="15"/>
      <c r="S954" s="11"/>
    </row>
    <row r="955" spans="1:19" x14ac:dyDescent="0.3">
      <c r="A955" s="10"/>
      <c r="B955" s="3"/>
      <c r="C955" s="3"/>
      <c r="D955" s="6"/>
      <c r="E955" s="8"/>
      <c r="J955" s="15"/>
      <c r="L955" s="15"/>
      <c r="S955" s="11"/>
    </row>
    <row r="956" spans="1:19" x14ac:dyDescent="0.3">
      <c r="A956" s="10"/>
      <c r="B956" s="3"/>
      <c r="C956" s="3"/>
      <c r="D956" s="6"/>
      <c r="E956" s="8"/>
      <c r="J956" s="15"/>
      <c r="L956" s="15"/>
      <c r="S956" s="11"/>
    </row>
    <row r="957" spans="1:19" x14ac:dyDescent="0.3">
      <c r="A957" s="10"/>
      <c r="B957" s="3"/>
      <c r="C957" s="3"/>
      <c r="D957" s="6"/>
      <c r="E957" s="8"/>
      <c r="J957" s="15"/>
      <c r="L957" s="15"/>
      <c r="S957" s="11"/>
    </row>
    <row r="958" spans="1:19" x14ac:dyDescent="0.3">
      <c r="A958" s="10"/>
      <c r="B958" s="3"/>
      <c r="C958" s="3"/>
      <c r="D958" s="6"/>
      <c r="E958" s="8"/>
      <c r="J958" s="15"/>
      <c r="L958" s="15"/>
      <c r="S958" s="11"/>
    </row>
    <row r="959" spans="1:19" x14ac:dyDescent="0.3">
      <c r="A959" s="10"/>
      <c r="B959" s="3"/>
      <c r="C959" s="3"/>
      <c r="D959" s="6"/>
      <c r="E959" s="8"/>
      <c r="J959" s="15"/>
      <c r="L959" s="15"/>
      <c r="S959" s="11"/>
    </row>
    <row r="960" spans="1:19" x14ac:dyDescent="0.3">
      <c r="A960" s="10"/>
      <c r="B960" s="3"/>
      <c r="C960" s="3"/>
      <c r="D960" s="6"/>
      <c r="E960" s="8"/>
      <c r="J960" s="15"/>
      <c r="L960" s="15"/>
      <c r="S960" s="11"/>
    </row>
    <row r="961" spans="1:19" x14ac:dyDescent="0.3">
      <c r="A961" s="10"/>
      <c r="B961" s="3"/>
      <c r="C961" s="3"/>
      <c r="D961" s="6"/>
      <c r="E961" s="8"/>
      <c r="J961" s="15"/>
      <c r="L961" s="15"/>
      <c r="S961" s="11"/>
    </row>
    <row r="962" spans="1:19" x14ac:dyDescent="0.3">
      <c r="A962" s="10"/>
      <c r="B962" s="3"/>
      <c r="C962" s="3"/>
      <c r="D962" s="6"/>
      <c r="E962" s="8"/>
      <c r="J962" s="15"/>
      <c r="L962" s="15"/>
      <c r="S962" s="11"/>
    </row>
    <row r="963" spans="1:19" x14ac:dyDescent="0.3">
      <c r="A963" s="10"/>
      <c r="B963" s="3"/>
      <c r="C963" s="3"/>
      <c r="D963" s="6"/>
      <c r="E963" s="8"/>
      <c r="J963" s="15"/>
      <c r="L963" s="15"/>
      <c r="S963" s="11"/>
    </row>
    <row r="964" spans="1:19" x14ac:dyDescent="0.3">
      <c r="A964" s="10"/>
      <c r="B964" s="3"/>
      <c r="C964" s="3"/>
      <c r="D964" s="6"/>
      <c r="E964" s="8"/>
      <c r="J964" s="15"/>
      <c r="L964" s="15"/>
      <c r="S964" s="11"/>
    </row>
    <row r="965" spans="1:19" x14ac:dyDescent="0.3">
      <c r="A965" s="10"/>
      <c r="B965" s="3"/>
      <c r="C965" s="3"/>
      <c r="D965" s="6"/>
      <c r="E965" s="8"/>
      <c r="J965" s="15"/>
      <c r="L965" s="15"/>
      <c r="S965" s="11"/>
    </row>
    <row r="966" spans="1:19" x14ac:dyDescent="0.3">
      <c r="A966" s="10"/>
      <c r="B966" s="3"/>
      <c r="C966" s="3"/>
      <c r="D966" s="6"/>
      <c r="E966" s="8"/>
      <c r="J966" s="15"/>
      <c r="L966" s="15"/>
      <c r="S966" s="11"/>
    </row>
    <row r="967" spans="1:19" x14ac:dyDescent="0.3">
      <c r="A967" s="10"/>
      <c r="B967" s="3"/>
      <c r="C967" s="3"/>
      <c r="D967" s="6"/>
      <c r="E967" s="8"/>
      <c r="J967" s="15"/>
      <c r="L967" s="15"/>
      <c r="S967" s="11"/>
    </row>
    <row r="968" spans="1:19" x14ac:dyDescent="0.3">
      <c r="A968" s="10"/>
      <c r="B968" s="3"/>
      <c r="C968" s="3"/>
      <c r="D968" s="6"/>
      <c r="E968" s="8"/>
      <c r="J968" s="15"/>
      <c r="L968" s="15"/>
      <c r="S968" s="11"/>
    </row>
    <row r="969" spans="1:19" x14ac:dyDescent="0.3">
      <c r="A969" s="10"/>
      <c r="B969" s="3"/>
      <c r="C969" s="3"/>
      <c r="D969" s="6"/>
      <c r="E969" s="8"/>
      <c r="J969" s="15"/>
      <c r="L969" s="15"/>
      <c r="S969" s="11"/>
    </row>
    <row r="970" spans="1:19" x14ac:dyDescent="0.3">
      <c r="A970" s="10"/>
      <c r="B970" s="3"/>
      <c r="C970" s="3"/>
      <c r="D970" s="6"/>
      <c r="E970" s="8"/>
      <c r="J970" s="15"/>
      <c r="L970" s="15"/>
      <c r="S970" s="11"/>
    </row>
    <row r="971" spans="1:19" x14ac:dyDescent="0.3">
      <c r="A971" s="10"/>
      <c r="B971" s="3"/>
      <c r="C971" s="3"/>
      <c r="D971" s="6"/>
      <c r="E971" s="8"/>
      <c r="J971" s="15"/>
      <c r="L971" s="15"/>
      <c r="S971" s="11"/>
    </row>
    <row r="972" spans="1:19" x14ac:dyDescent="0.3">
      <c r="A972" s="10"/>
      <c r="B972" s="3"/>
      <c r="C972" s="3"/>
      <c r="D972" s="6"/>
      <c r="E972" s="8"/>
      <c r="J972" s="15"/>
      <c r="L972" s="15"/>
      <c r="S972" s="11"/>
    </row>
    <row r="973" spans="1:19" x14ac:dyDescent="0.3">
      <c r="A973" s="10"/>
      <c r="B973" s="3"/>
      <c r="C973" s="3"/>
      <c r="D973" s="6"/>
      <c r="E973" s="8"/>
      <c r="J973" s="15"/>
      <c r="L973" s="15"/>
      <c r="S973" s="11"/>
    </row>
    <row r="974" spans="1:19" x14ac:dyDescent="0.3">
      <c r="A974" s="10"/>
      <c r="B974" s="3"/>
      <c r="C974" s="3"/>
      <c r="D974" s="6"/>
      <c r="E974" s="8"/>
      <c r="J974" s="15"/>
      <c r="L974" s="15"/>
      <c r="S974" s="11"/>
    </row>
    <row r="975" spans="1:19" x14ac:dyDescent="0.3">
      <c r="A975" s="10"/>
      <c r="B975" s="3"/>
      <c r="C975" s="3"/>
      <c r="D975" s="6"/>
      <c r="E975" s="8"/>
      <c r="J975" s="15"/>
      <c r="L975" s="15"/>
      <c r="S975" s="11"/>
    </row>
    <row r="976" spans="1:19" x14ac:dyDescent="0.3">
      <c r="A976" s="10"/>
      <c r="B976" s="3"/>
      <c r="C976" s="3"/>
      <c r="D976" s="6"/>
      <c r="E976" s="8"/>
      <c r="J976" s="15"/>
      <c r="L976" s="15"/>
      <c r="S976" s="11"/>
    </row>
    <row r="977" spans="1:19" x14ac:dyDescent="0.3">
      <c r="A977" s="10"/>
      <c r="B977" s="3"/>
      <c r="C977" s="3"/>
      <c r="D977" s="6"/>
      <c r="E977" s="8"/>
      <c r="J977" s="15"/>
      <c r="L977" s="15"/>
      <c r="S977" s="11"/>
    </row>
    <row r="978" spans="1:19" x14ac:dyDescent="0.3">
      <c r="A978" s="10"/>
      <c r="B978" s="3"/>
      <c r="C978" s="3"/>
      <c r="D978" s="6"/>
      <c r="E978" s="8"/>
      <c r="J978" s="15"/>
      <c r="L978" s="15"/>
      <c r="S978" s="11"/>
    </row>
    <row r="979" spans="1:19" x14ac:dyDescent="0.3">
      <c r="A979" s="10"/>
      <c r="B979" s="3"/>
      <c r="C979" s="3"/>
      <c r="D979" s="6"/>
      <c r="E979" s="8"/>
      <c r="J979" s="15"/>
      <c r="L979" s="15"/>
      <c r="S979" s="11"/>
    </row>
    <row r="980" spans="1:19" x14ac:dyDescent="0.3">
      <c r="A980" s="10"/>
      <c r="B980" s="3"/>
      <c r="C980" s="3"/>
      <c r="D980" s="6"/>
      <c r="E980" s="8"/>
      <c r="J980" s="15"/>
      <c r="L980" s="15"/>
      <c r="S980" s="11"/>
    </row>
    <row r="981" spans="1:19" x14ac:dyDescent="0.3">
      <c r="A981" s="10"/>
      <c r="B981" s="3"/>
      <c r="C981" s="3"/>
      <c r="D981" s="6"/>
      <c r="E981" s="8"/>
      <c r="J981" s="15"/>
      <c r="L981" s="15"/>
      <c r="S981" s="11"/>
    </row>
    <row r="982" spans="1:19" x14ac:dyDescent="0.3">
      <c r="A982" s="10"/>
      <c r="B982" s="3"/>
      <c r="C982" s="3"/>
      <c r="D982" s="6"/>
      <c r="E982" s="8"/>
      <c r="J982" s="15"/>
      <c r="L982" s="15"/>
      <c r="S982" s="11"/>
    </row>
    <row r="983" spans="1:19" x14ac:dyDescent="0.3">
      <c r="A983" s="10"/>
      <c r="B983" s="3"/>
      <c r="C983" s="3"/>
      <c r="D983" s="6"/>
      <c r="E983" s="8"/>
      <c r="J983" s="15"/>
      <c r="L983" s="15"/>
      <c r="S983" s="11"/>
    </row>
    <row r="984" spans="1:19" x14ac:dyDescent="0.3">
      <c r="A984" s="10"/>
      <c r="B984" s="3"/>
      <c r="C984" s="3"/>
      <c r="D984" s="6"/>
      <c r="E984" s="8"/>
      <c r="J984" s="15"/>
      <c r="L984" s="15"/>
      <c r="S984" s="11"/>
    </row>
    <row r="985" spans="1:19" x14ac:dyDescent="0.3">
      <c r="A985" s="10"/>
      <c r="B985" s="3"/>
      <c r="C985" s="3"/>
      <c r="D985" s="6"/>
      <c r="E985" s="8"/>
      <c r="J985" s="15"/>
      <c r="L985" s="15"/>
      <c r="S985" s="11"/>
    </row>
    <row r="986" spans="1:19" x14ac:dyDescent="0.3">
      <c r="A986" s="10"/>
      <c r="B986" s="3"/>
      <c r="C986" s="3"/>
      <c r="D986" s="6"/>
      <c r="E986" s="8"/>
      <c r="J986" s="15"/>
      <c r="L986" s="15"/>
      <c r="S986" s="11"/>
    </row>
    <row r="987" spans="1:19" x14ac:dyDescent="0.3">
      <c r="A987" s="10"/>
      <c r="B987" s="3"/>
      <c r="C987" s="3"/>
      <c r="D987" s="6"/>
      <c r="E987" s="8"/>
      <c r="J987" s="15"/>
      <c r="L987" s="15"/>
      <c r="S987" s="11"/>
    </row>
    <row r="988" spans="1:19" x14ac:dyDescent="0.3">
      <c r="A988" s="10"/>
      <c r="B988" s="3"/>
      <c r="C988" s="3"/>
      <c r="D988" s="6"/>
      <c r="E988" s="8"/>
      <c r="J988" s="15"/>
      <c r="L988" s="15"/>
      <c r="S988" s="11"/>
    </row>
    <row r="989" spans="1:19" x14ac:dyDescent="0.3">
      <c r="A989" s="10"/>
      <c r="B989" s="3"/>
      <c r="C989" s="3"/>
      <c r="D989" s="6"/>
      <c r="E989" s="8"/>
      <c r="J989" s="15"/>
      <c r="L989" s="15"/>
      <c r="S989" s="11"/>
    </row>
    <row r="990" spans="1:19" x14ac:dyDescent="0.3">
      <c r="A990" s="10"/>
      <c r="B990" s="3"/>
      <c r="C990" s="3"/>
      <c r="D990" s="6"/>
      <c r="E990" s="8"/>
      <c r="J990" s="15"/>
      <c r="L990" s="15"/>
      <c r="S990" s="11"/>
    </row>
    <row r="991" spans="1:19" x14ac:dyDescent="0.3">
      <c r="A991" s="10"/>
      <c r="B991" s="3"/>
      <c r="C991" s="3"/>
      <c r="D991" s="6"/>
      <c r="E991" s="8"/>
      <c r="J991" s="15"/>
      <c r="L991" s="15"/>
      <c r="S991" s="11"/>
    </row>
    <row r="992" spans="1:19" x14ac:dyDescent="0.3">
      <c r="A992" s="10"/>
      <c r="B992" s="3"/>
      <c r="C992" s="3"/>
      <c r="D992" s="6"/>
      <c r="E992" s="8"/>
      <c r="J992" s="15"/>
      <c r="L992" s="15"/>
      <c r="S992" s="11"/>
    </row>
    <row r="993" spans="1:19" x14ac:dyDescent="0.3">
      <c r="A993" s="10"/>
      <c r="B993" s="3"/>
      <c r="C993" s="3"/>
      <c r="D993" s="6"/>
      <c r="E993" s="8"/>
      <c r="J993" s="15"/>
      <c r="L993" s="15"/>
      <c r="S993" s="11"/>
    </row>
    <row r="994" spans="1:19" x14ac:dyDescent="0.3">
      <c r="A994" s="10"/>
      <c r="B994" s="3"/>
      <c r="C994" s="3"/>
      <c r="D994" s="6"/>
      <c r="E994" s="8"/>
      <c r="J994" s="15"/>
      <c r="L994" s="15"/>
      <c r="S994" s="11"/>
    </row>
    <row r="995" spans="1:19" x14ac:dyDescent="0.3">
      <c r="A995" s="10"/>
      <c r="B995" s="3"/>
      <c r="C995" s="3"/>
      <c r="D995" s="6"/>
      <c r="E995" s="8"/>
      <c r="J995" s="15"/>
      <c r="L995" s="15"/>
      <c r="S995" s="11"/>
    </row>
    <row r="996" spans="1:19" x14ac:dyDescent="0.3">
      <c r="A996" s="10"/>
      <c r="B996" s="3"/>
      <c r="C996" s="3"/>
      <c r="D996" s="6"/>
      <c r="E996" s="8"/>
      <c r="J996" s="15"/>
      <c r="L996" s="15"/>
      <c r="S996" s="11"/>
    </row>
    <row r="997" spans="1:19" x14ac:dyDescent="0.3">
      <c r="A997" s="10"/>
      <c r="B997" s="3"/>
      <c r="C997" s="3"/>
      <c r="D997" s="6"/>
      <c r="E997" s="8"/>
      <c r="J997" s="15"/>
      <c r="L997" s="15"/>
      <c r="S997" s="11"/>
    </row>
    <row r="998" spans="1:19" x14ac:dyDescent="0.3">
      <c r="A998" s="10"/>
      <c r="B998" s="3"/>
      <c r="C998" s="3"/>
      <c r="D998" s="6"/>
      <c r="E998" s="8"/>
      <c r="J998" s="15"/>
      <c r="L998" s="15"/>
      <c r="S998" s="11"/>
    </row>
    <row r="999" spans="1:19" x14ac:dyDescent="0.3">
      <c r="A999" s="10"/>
      <c r="B999" s="3"/>
      <c r="C999" s="3"/>
      <c r="D999" s="6"/>
      <c r="E999" s="8"/>
      <c r="J999" s="15"/>
      <c r="L999" s="15"/>
      <c r="S999" s="11"/>
    </row>
    <row r="1000" spans="1:19" x14ac:dyDescent="0.3">
      <c r="A1000" s="10"/>
      <c r="B1000" s="3"/>
      <c r="C1000" s="3"/>
      <c r="D1000" s="6"/>
      <c r="E1000" s="8"/>
      <c r="J1000" s="15"/>
      <c r="L1000" s="15"/>
      <c r="S1000" s="11"/>
    </row>
    <row r="1001" spans="1:19" x14ac:dyDescent="0.3">
      <c r="A1001" s="10"/>
      <c r="B1001" s="3"/>
      <c r="C1001" s="3"/>
      <c r="D1001" s="6"/>
      <c r="E1001" s="8"/>
      <c r="J1001" s="15"/>
      <c r="L1001" s="15"/>
      <c r="S1001" s="11"/>
    </row>
    <row r="1002" spans="1:19" x14ac:dyDescent="0.3">
      <c r="A1002" s="10"/>
      <c r="B1002" s="3"/>
      <c r="C1002" s="3"/>
      <c r="D1002" s="6"/>
      <c r="E1002" s="8"/>
      <c r="J1002" s="15"/>
      <c r="L1002" s="15"/>
      <c r="S1002" s="11"/>
    </row>
    <row r="1003" spans="1:19" x14ac:dyDescent="0.3">
      <c r="A1003" s="10"/>
      <c r="B1003" s="3"/>
      <c r="C1003" s="3"/>
      <c r="D1003" s="6"/>
      <c r="E1003" s="8"/>
      <c r="J1003" s="15"/>
      <c r="L1003" s="15"/>
      <c r="S1003" s="11"/>
    </row>
    <row r="1004" spans="1:19" x14ac:dyDescent="0.3">
      <c r="A1004" s="10"/>
      <c r="B1004" s="3"/>
      <c r="C1004" s="3"/>
      <c r="D1004" s="6"/>
      <c r="E1004" s="8"/>
      <c r="J1004" s="15"/>
      <c r="L1004" s="15"/>
      <c r="S1004" s="11"/>
    </row>
    <row r="1005" spans="1:19" x14ac:dyDescent="0.3">
      <c r="A1005" s="10"/>
      <c r="B1005" s="3"/>
      <c r="C1005" s="3"/>
      <c r="D1005" s="6"/>
      <c r="E1005" s="8"/>
      <c r="J1005" s="15"/>
      <c r="L1005" s="15"/>
      <c r="S1005" s="11"/>
    </row>
    <row r="1006" spans="1:19" x14ac:dyDescent="0.3">
      <c r="A1006" s="10"/>
      <c r="B1006" s="3"/>
      <c r="C1006" s="3"/>
      <c r="D1006" s="6"/>
      <c r="E1006" s="8"/>
      <c r="J1006" s="15"/>
      <c r="L1006" s="15"/>
      <c r="S1006" s="11"/>
    </row>
    <row r="1007" spans="1:19" x14ac:dyDescent="0.3">
      <c r="A1007" s="10"/>
      <c r="B1007" s="3"/>
      <c r="C1007" s="3"/>
      <c r="D1007" s="6"/>
      <c r="E1007" s="8"/>
      <c r="J1007" s="15"/>
      <c r="L1007" s="15"/>
      <c r="S1007" s="11"/>
    </row>
    <row r="1008" spans="1:19" x14ac:dyDescent="0.3">
      <c r="A1008" s="10"/>
      <c r="B1008" s="3"/>
      <c r="C1008" s="3"/>
      <c r="D1008" s="6"/>
      <c r="E1008" s="8"/>
      <c r="J1008" s="15"/>
      <c r="L1008" s="15"/>
      <c r="S1008" s="11"/>
    </row>
    <row r="1009" spans="1:19" x14ac:dyDescent="0.3">
      <c r="A1009" s="10"/>
      <c r="B1009" s="3"/>
      <c r="C1009" s="3"/>
      <c r="D1009" s="6"/>
      <c r="E1009" s="8"/>
      <c r="J1009" s="15"/>
      <c r="L1009" s="15"/>
      <c r="S1009" s="11"/>
    </row>
    <row r="1010" spans="1:19" x14ac:dyDescent="0.3">
      <c r="A1010" s="10"/>
      <c r="B1010" s="3"/>
      <c r="C1010" s="3"/>
      <c r="D1010" s="6"/>
      <c r="E1010" s="8"/>
      <c r="J1010" s="15"/>
      <c r="L1010" s="15"/>
      <c r="S1010" s="11"/>
    </row>
    <row r="1011" spans="1:19" x14ac:dyDescent="0.3">
      <c r="A1011" s="10"/>
      <c r="B1011" s="3"/>
      <c r="C1011" s="3"/>
      <c r="D1011" s="6"/>
      <c r="E1011" s="8"/>
      <c r="J1011" s="15"/>
      <c r="L1011" s="15"/>
      <c r="S1011" s="11"/>
    </row>
    <row r="1012" spans="1:19" x14ac:dyDescent="0.3">
      <c r="A1012" s="10"/>
      <c r="B1012" s="3"/>
      <c r="C1012" s="3"/>
      <c r="D1012" s="6"/>
      <c r="E1012" s="8"/>
      <c r="J1012" s="15"/>
      <c r="L1012" s="15"/>
      <c r="S1012" s="11"/>
    </row>
    <row r="1013" spans="1:19" x14ac:dyDescent="0.3">
      <c r="A1013" s="10"/>
      <c r="B1013" s="3"/>
      <c r="C1013" s="3"/>
      <c r="D1013" s="6"/>
      <c r="E1013" s="8"/>
      <c r="J1013" s="15"/>
      <c r="L1013" s="15"/>
      <c r="S1013" s="11"/>
    </row>
    <row r="1014" spans="1:19" x14ac:dyDescent="0.3">
      <c r="A1014" s="10"/>
      <c r="B1014" s="3"/>
      <c r="C1014" s="3"/>
      <c r="D1014" s="6"/>
      <c r="E1014" s="8"/>
      <c r="J1014" s="15"/>
      <c r="L1014" s="15"/>
      <c r="S1014" s="11"/>
    </row>
    <row r="1015" spans="1:19" x14ac:dyDescent="0.3">
      <c r="A1015" s="10"/>
      <c r="B1015" s="3"/>
      <c r="C1015" s="3"/>
      <c r="D1015" s="6"/>
      <c r="E1015" s="8"/>
      <c r="J1015" s="15"/>
      <c r="L1015" s="15"/>
      <c r="S1015" s="11"/>
    </row>
    <row r="1016" spans="1:19" x14ac:dyDescent="0.3">
      <c r="A1016" s="10"/>
      <c r="B1016" s="3"/>
      <c r="C1016" s="3"/>
      <c r="D1016" s="6"/>
      <c r="E1016" s="8"/>
      <c r="J1016" s="15"/>
      <c r="L1016" s="15"/>
      <c r="S1016" s="11"/>
    </row>
    <row r="1017" spans="1:19" x14ac:dyDescent="0.3">
      <c r="A1017" s="10"/>
      <c r="B1017" s="3"/>
      <c r="C1017" s="3"/>
      <c r="D1017" s="6"/>
      <c r="E1017" s="8"/>
      <c r="J1017" s="15"/>
      <c r="L1017" s="15"/>
      <c r="S1017" s="11"/>
    </row>
    <row r="1018" spans="1:19" x14ac:dyDescent="0.3">
      <c r="A1018" s="10"/>
      <c r="B1018" s="3"/>
      <c r="C1018" s="3"/>
      <c r="D1018" s="6"/>
      <c r="E1018" s="8"/>
      <c r="J1018" s="15"/>
      <c r="L1018" s="15"/>
      <c r="S1018" s="11"/>
    </row>
    <row r="1019" spans="1:19" x14ac:dyDescent="0.3">
      <c r="A1019" s="10"/>
      <c r="B1019" s="3"/>
      <c r="C1019" s="3"/>
      <c r="D1019" s="6"/>
      <c r="E1019" s="8"/>
      <c r="J1019" s="15"/>
      <c r="L1019" s="15"/>
      <c r="S1019" s="11"/>
    </row>
    <row r="1020" spans="1:19" x14ac:dyDescent="0.3">
      <c r="A1020" s="10"/>
      <c r="B1020" s="3"/>
      <c r="C1020" s="3"/>
      <c r="D1020" s="6"/>
      <c r="E1020" s="8"/>
      <c r="J1020" s="15"/>
      <c r="L1020" s="15"/>
      <c r="S1020" s="11"/>
    </row>
    <row r="1021" spans="1:19" x14ac:dyDescent="0.3">
      <c r="A1021" s="10"/>
      <c r="B1021" s="3"/>
      <c r="C1021" s="3"/>
      <c r="D1021" s="6"/>
      <c r="E1021" s="8"/>
      <c r="J1021" s="15"/>
      <c r="L1021" s="15"/>
      <c r="S1021" s="11"/>
    </row>
    <row r="1022" spans="1:19" x14ac:dyDescent="0.3">
      <c r="A1022" s="10"/>
      <c r="B1022" s="3"/>
      <c r="C1022" s="3"/>
      <c r="D1022" s="6"/>
      <c r="E1022" s="8"/>
      <c r="J1022" s="15"/>
      <c r="L1022" s="15"/>
      <c r="S1022" s="11"/>
    </row>
    <row r="1023" spans="1:19" x14ac:dyDescent="0.3">
      <c r="A1023" s="10"/>
      <c r="B1023" s="3"/>
      <c r="C1023" s="3"/>
      <c r="D1023" s="6"/>
      <c r="E1023" s="8"/>
      <c r="J1023" s="15"/>
      <c r="L1023" s="15"/>
      <c r="S1023" s="11"/>
    </row>
    <row r="1024" spans="1:19" x14ac:dyDescent="0.3">
      <c r="A1024" s="10"/>
      <c r="B1024" s="3"/>
      <c r="C1024" s="3"/>
      <c r="D1024" s="6"/>
      <c r="E1024" s="8"/>
      <c r="J1024" s="15"/>
      <c r="L1024" s="15"/>
      <c r="S1024" s="11"/>
    </row>
    <row r="1025" spans="1:19" x14ac:dyDescent="0.3">
      <c r="A1025" s="10"/>
      <c r="B1025" s="3"/>
      <c r="C1025" s="3"/>
      <c r="D1025" s="6"/>
      <c r="E1025" s="8"/>
      <c r="J1025" s="15"/>
      <c r="L1025" s="15"/>
      <c r="S1025" s="11"/>
    </row>
    <row r="1026" spans="1:19" x14ac:dyDescent="0.3">
      <c r="A1026" s="10"/>
      <c r="B1026" s="3"/>
      <c r="C1026" s="3"/>
      <c r="D1026" s="6"/>
      <c r="E1026" s="8"/>
      <c r="J1026" s="15"/>
      <c r="L1026" s="15"/>
      <c r="S1026" s="11"/>
    </row>
    <row r="1027" spans="1:19" x14ac:dyDescent="0.3">
      <c r="A1027" s="10"/>
      <c r="B1027" s="3"/>
      <c r="C1027" s="3"/>
      <c r="D1027" s="6"/>
      <c r="E1027" s="8"/>
      <c r="J1027" s="15"/>
      <c r="L1027" s="15"/>
      <c r="S1027" s="11"/>
    </row>
    <row r="1028" spans="1:19" x14ac:dyDescent="0.3">
      <c r="A1028" s="10"/>
      <c r="B1028" s="3"/>
      <c r="C1028" s="3"/>
      <c r="D1028" s="6"/>
      <c r="E1028" s="8"/>
      <c r="J1028" s="15"/>
      <c r="L1028" s="15"/>
      <c r="S1028" s="11"/>
    </row>
    <row r="1029" spans="1:19" x14ac:dyDescent="0.3">
      <c r="A1029" s="10"/>
      <c r="B1029" s="3"/>
      <c r="C1029" s="3"/>
      <c r="D1029" s="6"/>
      <c r="E1029" s="8"/>
      <c r="J1029" s="15"/>
      <c r="L1029" s="15"/>
      <c r="S1029" s="11"/>
    </row>
    <row r="1030" spans="1:19" x14ac:dyDescent="0.3">
      <c r="A1030" s="10"/>
      <c r="B1030" s="3"/>
      <c r="C1030" s="3"/>
      <c r="D1030" s="6"/>
      <c r="E1030" s="8"/>
      <c r="J1030" s="15"/>
      <c r="L1030" s="15"/>
      <c r="S1030" s="11"/>
    </row>
    <row r="1031" spans="1:19" x14ac:dyDescent="0.3">
      <c r="A1031" s="10"/>
      <c r="B1031" s="3"/>
      <c r="C1031" s="3"/>
      <c r="D1031" s="6"/>
      <c r="E1031" s="8"/>
      <c r="J1031" s="15"/>
      <c r="L1031" s="15"/>
      <c r="S1031" s="11"/>
    </row>
    <row r="1032" spans="1:19" x14ac:dyDescent="0.3">
      <c r="A1032" s="10"/>
      <c r="B1032" s="3"/>
      <c r="C1032" s="3"/>
      <c r="D1032" s="6"/>
      <c r="E1032" s="8"/>
      <c r="J1032" s="15"/>
      <c r="L1032" s="15"/>
      <c r="S1032" s="11"/>
    </row>
    <row r="1033" spans="1:19" x14ac:dyDescent="0.3">
      <c r="A1033" s="10"/>
      <c r="B1033" s="3"/>
      <c r="C1033" s="3"/>
      <c r="D1033" s="6"/>
      <c r="E1033" s="8"/>
      <c r="J1033" s="15"/>
      <c r="L1033" s="15"/>
      <c r="S1033" s="11"/>
    </row>
    <row r="1034" spans="1:19" x14ac:dyDescent="0.3">
      <c r="A1034" s="10"/>
      <c r="B1034" s="3"/>
      <c r="C1034" s="3"/>
      <c r="D1034" s="6"/>
      <c r="E1034" s="8"/>
      <c r="J1034" s="15"/>
      <c r="L1034" s="15"/>
      <c r="S1034" s="11"/>
    </row>
    <row r="1035" spans="1:19" x14ac:dyDescent="0.3">
      <c r="A1035" s="10"/>
      <c r="B1035" s="3"/>
      <c r="C1035" s="3"/>
      <c r="D1035" s="6"/>
      <c r="E1035" s="8"/>
      <c r="J1035" s="15"/>
      <c r="L1035" s="15"/>
      <c r="S1035" s="11"/>
    </row>
    <row r="1036" spans="1:19" x14ac:dyDescent="0.3">
      <c r="A1036" s="10"/>
      <c r="B1036" s="3"/>
      <c r="C1036" s="3"/>
      <c r="D1036" s="6"/>
      <c r="E1036" s="8"/>
      <c r="J1036" s="15"/>
      <c r="L1036" s="15"/>
      <c r="S1036" s="11"/>
    </row>
    <row r="1037" spans="1:19" x14ac:dyDescent="0.3">
      <c r="A1037" s="10"/>
      <c r="B1037" s="3"/>
      <c r="C1037" s="3"/>
      <c r="D1037" s="6"/>
      <c r="E1037" s="8"/>
      <c r="J1037" s="15"/>
      <c r="L1037" s="15"/>
      <c r="S1037" s="11"/>
    </row>
    <row r="1038" spans="1:19" x14ac:dyDescent="0.3">
      <c r="A1038" s="10"/>
      <c r="B1038" s="3"/>
      <c r="C1038" s="3"/>
      <c r="D1038" s="6"/>
      <c r="E1038" s="8"/>
      <c r="J1038" s="15"/>
      <c r="L1038" s="15"/>
      <c r="S1038" s="11"/>
    </row>
    <row r="1039" spans="1:19" x14ac:dyDescent="0.3">
      <c r="A1039" s="10"/>
      <c r="B1039" s="3"/>
      <c r="C1039" s="3"/>
      <c r="D1039" s="6"/>
      <c r="E1039" s="8"/>
      <c r="J1039" s="15"/>
      <c r="L1039" s="15"/>
      <c r="S1039" s="11"/>
    </row>
    <row r="1040" spans="1:19" x14ac:dyDescent="0.3">
      <c r="A1040" s="10"/>
      <c r="B1040" s="3"/>
      <c r="C1040" s="3"/>
      <c r="D1040" s="6"/>
      <c r="E1040" s="8"/>
      <c r="J1040" s="15"/>
      <c r="L1040" s="15"/>
      <c r="S1040" s="11"/>
    </row>
    <row r="1041" spans="1:19" x14ac:dyDescent="0.3">
      <c r="A1041" s="10"/>
      <c r="B1041" s="3"/>
      <c r="C1041" s="3"/>
      <c r="D1041" s="6"/>
      <c r="E1041" s="8"/>
      <c r="J1041" s="15"/>
      <c r="L1041" s="15"/>
      <c r="S1041" s="11"/>
    </row>
    <row r="1042" spans="1:19" x14ac:dyDescent="0.3">
      <c r="A1042" s="10"/>
      <c r="B1042" s="3"/>
      <c r="C1042" s="3"/>
      <c r="D1042" s="6"/>
      <c r="E1042" s="8"/>
      <c r="J1042" s="15"/>
      <c r="L1042" s="15"/>
      <c r="S1042" s="11"/>
    </row>
    <row r="1043" spans="1:19" x14ac:dyDescent="0.3">
      <c r="A1043" s="10"/>
      <c r="B1043" s="3"/>
      <c r="C1043" s="3"/>
      <c r="D1043" s="6"/>
      <c r="E1043" s="8"/>
      <c r="J1043" s="15"/>
      <c r="L1043" s="15"/>
      <c r="S1043" s="11"/>
    </row>
    <row r="1044" spans="1:19" x14ac:dyDescent="0.3">
      <c r="A1044" s="10"/>
      <c r="B1044" s="3"/>
      <c r="C1044" s="3"/>
      <c r="D1044" s="6"/>
      <c r="E1044" s="8"/>
      <c r="J1044" s="15"/>
      <c r="L1044" s="15"/>
      <c r="S1044" s="11"/>
    </row>
    <row r="1045" spans="1:19" x14ac:dyDescent="0.3">
      <c r="A1045" s="10"/>
      <c r="B1045" s="3"/>
      <c r="C1045" s="3"/>
      <c r="D1045" s="6"/>
      <c r="E1045" s="8"/>
      <c r="J1045" s="15"/>
      <c r="L1045" s="15"/>
      <c r="S1045" s="11"/>
    </row>
    <row r="1046" spans="1:19" x14ac:dyDescent="0.3">
      <c r="A1046" s="10"/>
      <c r="B1046" s="3"/>
      <c r="C1046" s="3"/>
      <c r="D1046" s="6"/>
      <c r="E1046" s="8"/>
      <c r="J1046" s="15"/>
      <c r="L1046" s="15"/>
      <c r="S1046" s="11"/>
    </row>
    <row r="1047" spans="1:19" x14ac:dyDescent="0.3">
      <c r="A1047" s="10"/>
      <c r="B1047" s="3"/>
      <c r="C1047" s="3"/>
      <c r="D1047" s="6"/>
      <c r="E1047" s="8"/>
      <c r="J1047" s="15"/>
      <c r="L1047" s="15"/>
      <c r="S1047" s="11"/>
    </row>
    <row r="1048" spans="1:19" x14ac:dyDescent="0.3">
      <c r="A1048" s="10"/>
      <c r="B1048" s="3"/>
      <c r="C1048" s="3"/>
      <c r="D1048" s="6"/>
      <c r="E1048" s="8"/>
      <c r="J1048" s="15"/>
      <c r="L1048" s="15"/>
      <c r="S1048" s="11"/>
    </row>
    <row r="1049" spans="1:19" x14ac:dyDescent="0.3">
      <c r="A1049" s="10"/>
      <c r="B1049" s="3"/>
      <c r="C1049" s="3"/>
      <c r="D1049" s="6"/>
      <c r="E1049" s="8"/>
      <c r="J1049" s="15"/>
      <c r="L1049" s="15"/>
      <c r="S1049" s="11"/>
    </row>
    <row r="1050" spans="1:19" x14ac:dyDescent="0.3">
      <c r="A1050" s="10"/>
      <c r="B1050" s="3"/>
      <c r="C1050" s="3"/>
      <c r="D1050" s="6"/>
      <c r="E1050" s="8"/>
      <c r="J1050" s="15"/>
      <c r="L1050" s="15"/>
      <c r="S1050" s="11"/>
    </row>
    <row r="1051" spans="1:19" x14ac:dyDescent="0.3">
      <c r="A1051" s="10"/>
      <c r="B1051" s="3"/>
      <c r="C1051" s="3"/>
      <c r="D1051" s="6"/>
      <c r="E1051" s="8"/>
      <c r="J1051" s="15"/>
      <c r="L1051" s="15"/>
      <c r="S1051" s="11"/>
    </row>
    <row r="1052" spans="1:19" x14ac:dyDescent="0.3">
      <c r="A1052" s="10"/>
      <c r="B1052" s="3"/>
      <c r="C1052" s="3"/>
      <c r="D1052" s="6"/>
      <c r="E1052" s="8"/>
      <c r="J1052" s="15"/>
      <c r="L1052" s="15"/>
      <c r="S1052" s="11"/>
    </row>
    <row r="1053" spans="1:19" x14ac:dyDescent="0.3">
      <c r="A1053" s="10"/>
      <c r="B1053" s="3"/>
      <c r="C1053" s="3"/>
      <c r="D1053" s="6"/>
      <c r="E1053" s="8"/>
      <c r="J1053" s="15"/>
      <c r="L1053" s="15"/>
      <c r="S1053" s="11"/>
    </row>
    <row r="1054" spans="1:19" x14ac:dyDescent="0.3">
      <c r="A1054" s="10"/>
      <c r="B1054" s="3"/>
      <c r="C1054" s="3"/>
      <c r="D1054" s="6"/>
      <c r="E1054" s="8"/>
      <c r="J1054" s="15"/>
      <c r="L1054" s="15"/>
      <c r="S1054" s="11"/>
    </row>
    <row r="1055" spans="1:19" x14ac:dyDescent="0.3">
      <c r="A1055" s="10"/>
      <c r="B1055" s="3"/>
      <c r="C1055" s="3"/>
      <c r="D1055" s="6"/>
      <c r="E1055" s="8"/>
      <c r="J1055" s="15"/>
      <c r="L1055" s="15"/>
      <c r="S1055" s="11"/>
    </row>
    <row r="1056" spans="1:19" x14ac:dyDescent="0.3">
      <c r="A1056" s="10"/>
      <c r="B1056" s="3"/>
      <c r="C1056" s="3"/>
      <c r="D1056" s="6"/>
      <c r="E1056" s="8"/>
      <c r="J1056" s="15"/>
      <c r="L1056" s="15"/>
      <c r="S1056" s="11"/>
    </row>
    <row r="1057" spans="1:19" x14ac:dyDescent="0.3">
      <c r="A1057" s="10"/>
      <c r="B1057" s="3"/>
      <c r="C1057" s="3"/>
      <c r="D1057" s="6"/>
      <c r="E1057" s="8"/>
      <c r="J1057" s="15"/>
      <c r="L1057" s="15"/>
      <c r="S1057" s="11"/>
    </row>
    <row r="1058" spans="1:19" x14ac:dyDescent="0.3">
      <c r="A1058" s="10"/>
      <c r="B1058" s="3"/>
      <c r="C1058" s="3"/>
      <c r="D1058" s="6"/>
      <c r="E1058" s="8"/>
      <c r="J1058" s="15"/>
      <c r="L1058" s="15"/>
      <c r="S1058" s="11"/>
    </row>
    <row r="1059" spans="1:19" x14ac:dyDescent="0.3">
      <c r="A1059" s="10"/>
      <c r="B1059" s="3"/>
      <c r="C1059" s="3"/>
      <c r="D1059" s="6"/>
      <c r="E1059" s="8"/>
      <c r="J1059" s="15"/>
      <c r="L1059" s="15"/>
      <c r="S1059" s="11"/>
    </row>
    <row r="1060" spans="1:19" x14ac:dyDescent="0.3">
      <c r="A1060" s="10"/>
      <c r="B1060" s="3"/>
      <c r="C1060" s="3"/>
      <c r="D1060" s="6"/>
      <c r="E1060" s="8"/>
      <c r="J1060" s="15"/>
      <c r="L1060" s="15"/>
      <c r="S1060" s="11"/>
    </row>
    <row r="1061" spans="1:19" x14ac:dyDescent="0.3">
      <c r="A1061" s="10"/>
      <c r="B1061" s="3"/>
      <c r="C1061" s="3"/>
      <c r="D1061" s="6"/>
      <c r="E1061" s="8"/>
      <c r="J1061" s="15"/>
      <c r="L1061" s="15"/>
      <c r="S1061" s="11"/>
    </row>
    <row r="1062" spans="1:19" x14ac:dyDescent="0.3">
      <c r="A1062" s="10"/>
      <c r="B1062" s="3"/>
      <c r="C1062" s="3"/>
      <c r="D1062" s="6"/>
      <c r="E1062" s="8"/>
      <c r="J1062" s="15"/>
      <c r="L1062" s="15"/>
      <c r="S1062" s="11"/>
    </row>
    <row r="1063" spans="1:19" x14ac:dyDescent="0.3">
      <c r="A1063" s="10"/>
      <c r="B1063" s="3"/>
      <c r="C1063" s="3"/>
      <c r="D1063" s="6"/>
      <c r="E1063" s="8"/>
      <c r="J1063" s="15"/>
      <c r="L1063" s="15"/>
      <c r="S1063" s="11"/>
    </row>
    <row r="1064" spans="1:19" x14ac:dyDescent="0.3">
      <c r="A1064" s="10"/>
      <c r="B1064" s="3"/>
      <c r="C1064" s="3"/>
      <c r="D1064" s="6"/>
      <c r="E1064" s="8"/>
      <c r="J1064" s="15"/>
      <c r="L1064" s="15"/>
      <c r="S1064" s="11"/>
    </row>
    <row r="1065" spans="1:19" x14ac:dyDescent="0.3">
      <c r="A1065" s="10"/>
      <c r="B1065" s="3"/>
      <c r="C1065" s="3"/>
      <c r="D1065" s="6"/>
      <c r="E1065" s="8"/>
      <c r="J1065" s="15"/>
      <c r="L1065" s="15"/>
      <c r="S1065" s="11"/>
    </row>
    <row r="1066" spans="1:19" x14ac:dyDescent="0.3">
      <c r="A1066" s="10"/>
      <c r="B1066" s="3"/>
      <c r="C1066" s="3"/>
      <c r="D1066" s="6"/>
      <c r="E1066" s="8"/>
      <c r="J1066" s="15"/>
      <c r="L1066" s="15"/>
      <c r="S1066" s="11"/>
    </row>
    <row r="1067" spans="1:19" x14ac:dyDescent="0.3">
      <c r="A1067" s="10"/>
      <c r="B1067" s="3"/>
      <c r="C1067" s="3"/>
      <c r="D1067" s="6"/>
      <c r="E1067" s="8"/>
      <c r="J1067" s="15"/>
      <c r="L1067" s="15"/>
      <c r="S1067" s="11"/>
    </row>
  </sheetData>
  <phoneticPr fontId="2" type="noConversion"/>
  <conditionalFormatting sqref="F1:F1067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Q2:Q1067 Q1:R1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C6F0A-2DA0-4A4A-95EA-C6FBD3BF8F0A}">
  <dimension ref="A1:T9"/>
  <sheetViews>
    <sheetView zoomScale="53" workbookViewId="0">
      <selection activeCell="D2" sqref="D2"/>
    </sheetView>
  </sheetViews>
  <sheetFormatPr defaultRowHeight="14.4" x14ac:dyDescent="0.3"/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244.8" x14ac:dyDescent="0.3">
      <c r="A2" s="10">
        <v>2853</v>
      </c>
      <c r="B2" s="3" t="s">
        <v>2853</v>
      </c>
      <c r="C2" s="3" t="s">
        <v>6963</v>
      </c>
      <c r="D2" s="6">
        <v>9500</v>
      </c>
      <c r="E2" s="8">
        <v>0</v>
      </c>
      <c r="F2" t="s">
        <v>8220</v>
      </c>
      <c r="G2" t="s">
        <v>8228</v>
      </c>
      <c r="H2" t="s">
        <v>8250</v>
      </c>
      <c r="I2">
        <v>1410669297</v>
      </c>
      <c r="J2" s="15">
        <v>41896.190937499996</v>
      </c>
      <c r="K2">
        <v>1405485297</v>
      </c>
      <c r="L2" s="15">
        <v>41836.190937499996</v>
      </c>
      <c r="M2" t="b">
        <v>0</v>
      </c>
      <c r="N2">
        <v>0</v>
      </c>
      <c r="O2" t="b">
        <v>0</v>
      </c>
      <c r="P2" t="s">
        <v>8269</v>
      </c>
      <c r="Q2">
        <v>0</v>
      </c>
      <c r="R2">
        <v>0</v>
      </c>
      <c r="S2" s="11" t="s">
        <v>8308</v>
      </c>
      <c r="T2" t="s">
        <v>8309</v>
      </c>
    </row>
    <row r="3" spans="1:20" ht="259.2" x14ac:dyDescent="0.3">
      <c r="A3" s="10">
        <v>2920</v>
      </c>
      <c r="B3" s="3" t="s">
        <v>2920</v>
      </c>
      <c r="C3" s="3" t="s">
        <v>7030</v>
      </c>
      <c r="D3" s="6">
        <v>2500</v>
      </c>
      <c r="E3" s="8">
        <v>671</v>
      </c>
      <c r="F3" t="s">
        <v>8220</v>
      </c>
      <c r="G3" t="s">
        <v>8228</v>
      </c>
      <c r="H3" t="s">
        <v>8250</v>
      </c>
      <c r="I3">
        <v>1427306470</v>
      </c>
      <c r="J3" s="15">
        <v>42088.750810185185</v>
      </c>
      <c r="K3">
        <v>1424718070</v>
      </c>
      <c r="L3" s="15">
        <v>42058.792476851857</v>
      </c>
      <c r="M3" t="b">
        <v>0</v>
      </c>
      <c r="N3">
        <v>13</v>
      </c>
      <c r="O3" t="b">
        <v>0</v>
      </c>
      <c r="P3" t="s">
        <v>8269</v>
      </c>
      <c r="Q3">
        <v>27</v>
      </c>
      <c r="R3">
        <v>51.62</v>
      </c>
      <c r="S3" s="11" t="s">
        <v>8308</v>
      </c>
      <c r="T3" t="s">
        <v>8309</v>
      </c>
    </row>
    <row r="4" spans="1:20" ht="216" x14ac:dyDescent="0.3">
      <c r="A4" s="10">
        <v>3865</v>
      </c>
      <c r="B4" s="3" t="s">
        <v>3862</v>
      </c>
      <c r="C4" s="3" t="s">
        <v>7974</v>
      </c>
      <c r="D4" s="6">
        <v>2413</v>
      </c>
      <c r="E4" s="8">
        <v>650</v>
      </c>
      <c r="F4" t="s">
        <v>8220</v>
      </c>
      <c r="G4" t="s">
        <v>8228</v>
      </c>
      <c r="H4" t="s">
        <v>8250</v>
      </c>
      <c r="I4">
        <v>1409376600</v>
      </c>
      <c r="J4" s="15">
        <v>41881.229166666664</v>
      </c>
      <c r="K4">
        <v>1405957098</v>
      </c>
      <c r="L4" s="15">
        <v>41841.651597222226</v>
      </c>
      <c r="M4" t="b">
        <v>0</v>
      </c>
      <c r="N4">
        <v>14</v>
      </c>
      <c r="O4" t="b">
        <v>0</v>
      </c>
      <c r="P4" t="s">
        <v>8269</v>
      </c>
      <c r="Q4">
        <v>27</v>
      </c>
      <c r="R4">
        <v>46.43</v>
      </c>
      <c r="S4" s="11" t="s">
        <v>8308</v>
      </c>
      <c r="T4" t="s">
        <v>8309</v>
      </c>
    </row>
    <row r="5" spans="1:20" ht="273.60000000000002" x14ac:dyDescent="0.3">
      <c r="A5" s="10">
        <v>3954</v>
      </c>
      <c r="B5" s="3" t="s">
        <v>3951</v>
      </c>
      <c r="C5" s="3" t="s">
        <v>8061</v>
      </c>
      <c r="D5" s="6">
        <v>25000</v>
      </c>
      <c r="E5" s="8">
        <v>0</v>
      </c>
      <c r="F5" t="s">
        <v>8220</v>
      </c>
      <c r="G5" t="s">
        <v>8228</v>
      </c>
      <c r="H5" t="s">
        <v>8250</v>
      </c>
      <c r="I5">
        <v>1405352264</v>
      </c>
      <c r="J5" s="15">
        <v>41834.651203703703</v>
      </c>
      <c r="K5">
        <v>1400168264</v>
      </c>
      <c r="L5" s="15">
        <v>41774.651203703703</v>
      </c>
      <c r="M5" t="b">
        <v>0</v>
      </c>
      <c r="N5">
        <v>0</v>
      </c>
      <c r="O5" t="b">
        <v>0</v>
      </c>
      <c r="P5" t="s">
        <v>8269</v>
      </c>
      <c r="Q5">
        <v>0</v>
      </c>
      <c r="R5">
        <v>0</v>
      </c>
      <c r="S5" s="11" t="s">
        <v>8308</v>
      </c>
      <c r="T5" t="s">
        <v>8309</v>
      </c>
    </row>
    <row r="6" spans="1:20" ht="273.60000000000002" x14ac:dyDescent="0.3">
      <c r="A6" s="10">
        <v>3963</v>
      </c>
      <c r="B6" s="3" t="s">
        <v>3960</v>
      </c>
      <c r="C6" s="3" t="s">
        <v>8070</v>
      </c>
      <c r="D6" s="6">
        <v>10000</v>
      </c>
      <c r="E6" s="8">
        <v>0</v>
      </c>
      <c r="F6" t="s">
        <v>8220</v>
      </c>
      <c r="G6" t="s">
        <v>8228</v>
      </c>
      <c r="H6" t="s">
        <v>8250</v>
      </c>
      <c r="I6">
        <v>1447821717</v>
      </c>
      <c r="J6" s="15">
        <v>42326.195798611108</v>
      </c>
      <c r="K6">
        <v>1445226117</v>
      </c>
      <c r="L6" s="15">
        <v>42296.154131944444</v>
      </c>
      <c r="M6" t="b">
        <v>0</v>
      </c>
      <c r="N6">
        <v>0</v>
      </c>
      <c r="O6" t="b">
        <v>0</v>
      </c>
      <c r="P6" t="s">
        <v>8269</v>
      </c>
      <c r="Q6">
        <v>0</v>
      </c>
      <c r="R6">
        <v>0</v>
      </c>
      <c r="S6" s="11" t="s">
        <v>8308</v>
      </c>
      <c r="T6" t="s">
        <v>8309</v>
      </c>
    </row>
    <row r="7" spans="1:20" ht="201.6" x14ac:dyDescent="0.3">
      <c r="A7" s="10">
        <v>4043</v>
      </c>
      <c r="B7" s="3" t="s">
        <v>4039</v>
      </c>
      <c r="C7" s="3" t="s">
        <v>8147</v>
      </c>
      <c r="D7" s="6">
        <v>300</v>
      </c>
      <c r="E7" s="8">
        <v>0</v>
      </c>
      <c r="F7" t="s">
        <v>8220</v>
      </c>
      <c r="G7" t="s">
        <v>8228</v>
      </c>
      <c r="H7" t="s">
        <v>8250</v>
      </c>
      <c r="I7">
        <v>1416524325</v>
      </c>
      <c r="J7" s="15">
        <v>41963.957465277781</v>
      </c>
      <c r="K7">
        <v>1415228325</v>
      </c>
      <c r="L7" s="15">
        <v>41948.957465277781</v>
      </c>
      <c r="M7" t="b">
        <v>0</v>
      </c>
      <c r="N7">
        <v>0</v>
      </c>
      <c r="O7" t="b">
        <v>0</v>
      </c>
      <c r="P7" t="s">
        <v>8269</v>
      </c>
      <c r="Q7">
        <v>0</v>
      </c>
      <c r="R7">
        <v>0</v>
      </c>
      <c r="S7" s="11" t="s">
        <v>8308</v>
      </c>
      <c r="T7" t="s">
        <v>8309</v>
      </c>
    </row>
    <row r="8" spans="1:20" ht="201.6" x14ac:dyDescent="0.3">
      <c r="A8" s="10">
        <v>4059</v>
      </c>
      <c r="B8" s="3" t="s">
        <v>4055</v>
      </c>
      <c r="C8" s="3" t="s">
        <v>8163</v>
      </c>
      <c r="D8" s="6">
        <v>10000</v>
      </c>
      <c r="E8" s="8">
        <v>250</v>
      </c>
      <c r="F8" t="s">
        <v>8220</v>
      </c>
      <c r="G8" t="s">
        <v>8228</v>
      </c>
      <c r="H8" t="s">
        <v>8250</v>
      </c>
      <c r="I8">
        <v>1410836400</v>
      </c>
      <c r="J8" s="15">
        <v>41898.125</v>
      </c>
      <c r="K8">
        <v>1408116152</v>
      </c>
      <c r="L8" s="15">
        <v>41866.640648148146</v>
      </c>
      <c r="M8" t="b">
        <v>0</v>
      </c>
      <c r="N8">
        <v>7</v>
      </c>
      <c r="O8" t="b">
        <v>0</v>
      </c>
      <c r="P8" t="s">
        <v>8269</v>
      </c>
      <c r="Q8">
        <v>3</v>
      </c>
      <c r="R8">
        <v>35.71</v>
      </c>
      <c r="S8" s="11" t="s">
        <v>8308</v>
      </c>
      <c r="T8" t="s">
        <v>8309</v>
      </c>
    </row>
    <row r="9" spans="1:20" ht="244.8" x14ac:dyDescent="0.3">
      <c r="A9" s="10">
        <v>4060</v>
      </c>
      <c r="B9" s="3" t="s">
        <v>4056</v>
      </c>
      <c r="C9" s="3" t="s">
        <v>8164</v>
      </c>
      <c r="D9" s="6">
        <v>10000</v>
      </c>
      <c r="E9" s="8">
        <v>285</v>
      </c>
      <c r="F9" t="s">
        <v>8220</v>
      </c>
      <c r="G9" t="s">
        <v>8228</v>
      </c>
      <c r="H9" t="s">
        <v>8250</v>
      </c>
      <c r="I9">
        <v>1403539200</v>
      </c>
      <c r="J9" s="15">
        <v>41813.666666666664</v>
      </c>
      <c r="K9">
        <v>1400604056</v>
      </c>
      <c r="L9" s="15">
        <v>41779.695092592592</v>
      </c>
      <c r="M9" t="b">
        <v>0</v>
      </c>
      <c r="N9">
        <v>5</v>
      </c>
      <c r="O9" t="b">
        <v>0</v>
      </c>
      <c r="P9" t="s">
        <v>8269</v>
      </c>
      <c r="Q9">
        <v>3</v>
      </c>
      <c r="R9">
        <v>57</v>
      </c>
      <c r="S9" s="11" t="s">
        <v>8308</v>
      </c>
      <c r="T9" t="s">
        <v>8309</v>
      </c>
    </row>
  </sheetData>
  <conditionalFormatting sqref="F1:F9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Q1:R1 Q2:Q9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288B7-1CAC-4A44-B3EE-E50CB81D8FED}">
  <dimension ref="A1:T23"/>
  <sheetViews>
    <sheetView workbookViewId="0">
      <selection activeCell="K2" sqref="K2"/>
    </sheetView>
  </sheetViews>
  <sheetFormatPr defaultRowHeight="14.4" x14ac:dyDescent="0.3"/>
  <cols>
    <col min="3" max="3" width="9" customWidth="1"/>
  </cols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288" x14ac:dyDescent="0.3">
      <c r="A2" s="10">
        <v>529</v>
      </c>
      <c r="B2" s="3" t="s">
        <v>530</v>
      </c>
      <c r="C2" s="3" t="s">
        <v>4639</v>
      </c>
      <c r="D2" s="6">
        <v>1200</v>
      </c>
      <c r="E2" s="8">
        <v>1565</v>
      </c>
      <c r="F2" t="s">
        <v>8218</v>
      </c>
      <c r="G2" t="s">
        <v>8228</v>
      </c>
      <c r="H2" t="s">
        <v>8250</v>
      </c>
      <c r="I2">
        <v>1484110800</v>
      </c>
      <c r="J2" s="15">
        <v>42746.208333333328</v>
      </c>
      <c r="K2">
        <v>1482281094</v>
      </c>
      <c r="L2" s="15">
        <v>42725.031180555554</v>
      </c>
      <c r="M2" t="b">
        <v>0</v>
      </c>
      <c r="N2">
        <v>18</v>
      </c>
      <c r="O2" t="b">
        <v>1</v>
      </c>
      <c r="P2" t="s">
        <v>8269</v>
      </c>
      <c r="Q2">
        <v>130</v>
      </c>
      <c r="R2">
        <v>86.94</v>
      </c>
      <c r="S2" s="11" t="s">
        <v>8308</v>
      </c>
      <c r="T2" t="s">
        <v>8309</v>
      </c>
    </row>
    <row r="3" spans="1:20" ht="187.2" x14ac:dyDescent="0.3">
      <c r="A3" s="10">
        <v>2812</v>
      </c>
      <c r="B3" s="3" t="s">
        <v>2812</v>
      </c>
      <c r="C3" s="3" t="s">
        <v>6922</v>
      </c>
      <c r="D3" s="6">
        <v>5000</v>
      </c>
      <c r="E3" s="8">
        <v>5665</v>
      </c>
      <c r="F3" t="s">
        <v>8218</v>
      </c>
      <c r="G3" t="s">
        <v>8228</v>
      </c>
      <c r="H3" t="s">
        <v>8250</v>
      </c>
      <c r="I3">
        <v>1428292800</v>
      </c>
      <c r="J3" s="15">
        <v>42100.166666666672</v>
      </c>
      <c r="K3">
        <v>1424368298</v>
      </c>
      <c r="L3" s="15">
        <v>42054.74418981481</v>
      </c>
      <c r="M3" t="b">
        <v>0</v>
      </c>
      <c r="N3">
        <v>83</v>
      </c>
      <c r="O3" t="b">
        <v>1</v>
      </c>
      <c r="P3" t="s">
        <v>8269</v>
      </c>
      <c r="Q3">
        <v>113</v>
      </c>
      <c r="R3">
        <v>68.25</v>
      </c>
      <c r="S3" s="11" t="s">
        <v>8308</v>
      </c>
      <c r="T3" t="s">
        <v>8309</v>
      </c>
    </row>
    <row r="4" spans="1:20" ht="216" x14ac:dyDescent="0.3">
      <c r="A4" s="10">
        <v>2815</v>
      </c>
      <c r="B4" s="3" t="s">
        <v>2815</v>
      </c>
      <c r="C4" s="3" t="s">
        <v>6925</v>
      </c>
      <c r="D4" s="6">
        <v>250</v>
      </c>
      <c r="E4" s="8">
        <v>605</v>
      </c>
      <c r="F4" t="s">
        <v>8218</v>
      </c>
      <c r="G4" t="s">
        <v>8228</v>
      </c>
      <c r="H4" t="s">
        <v>8250</v>
      </c>
      <c r="I4">
        <v>1470595109</v>
      </c>
      <c r="J4" s="15">
        <v>42589.776724537034</v>
      </c>
      <c r="K4">
        <v>1468003109</v>
      </c>
      <c r="L4" s="15">
        <v>42559.776724537034</v>
      </c>
      <c r="M4" t="b">
        <v>0</v>
      </c>
      <c r="N4">
        <v>14</v>
      </c>
      <c r="O4" t="b">
        <v>1</v>
      </c>
      <c r="P4" t="s">
        <v>8269</v>
      </c>
      <c r="Q4">
        <v>242</v>
      </c>
      <c r="R4">
        <v>43.21</v>
      </c>
      <c r="S4" s="11" t="s">
        <v>8308</v>
      </c>
      <c r="T4" t="s">
        <v>8309</v>
      </c>
    </row>
    <row r="5" spans="1:20" ht="273.60000000000002" x14ac:dyDescent="0.3">
      <c r="A5" s="10">
        <v>2837</v>
      </c>
      <c r="B5" s="3" t="s">
        <v>2837</v>
      </c>
      <c r="C5" s="3" t="s">
        <v>6947</v>
      </c>
      <c r="D5" s="6">
        <v>850</v>
      </c>
      <c r="E5" s="8">
        <v>850</v>
      </c>
      <c r="F5" t="s">
        <v>8218</v>
      </c>
      <c r="G5" t="s">
        <v>8228</v>
      </c>
      <c r="H5" t="s">
        <v>8250</v>
      </c>
      <c r="I5">
        <v>1449701284</v>
      </c>
      <c r="J5" s="15">
        <v>42347.950046296297</v>
      </c>
      <c r="K5">
        <v>1446241684</v>
      </c>
      <c r="L5" s="15">
        <v>42307.908379629633</v>
      </c>
      <c r="M5" t="b">
        <v>0</v>
      </c>
      <c r="N5">
        <v>21</v>
      </c>
      <c r="O5" t="b">
        <v>1</v>
      </c>
      <c r="P5" t="s">
        <v>8269</v>
      </c>
      <c r="Q5">
        <v>100</v>
      </c>
      <c r="R5">
        <v>40.479999999999997</v>
      </c>
      <c r="S5" s="11" t="s">
        <v>8308</v>
      </c>
      <c r="T5" t="s">
        <v>8309</v>
      </c>
    </row>
    <row r="6" spans="1:20" ht="259.2" x14ac:dyDescent="0.3">
      <c r="A6" s="10">
        <v>2969</v>
      </c>
      <c r="B6" s="3" t="s">
        <v>2969</v>
      </c>
      <c r="C6" s="3" t="s">
        <v>7079</v>
      </c>
      <c r="D6" s="6">
        <v>1000</v>
      </c>
      <c r="E6" s="8">
        <v>1625</v>
      </c>
      <c r="F6" t="s">
        <v>8218</v>
      </c>
      <c r="G6" t="s">
        <v>8228</v>
      </c>
      <c r="H6" t="s">
        <v>8250</v>
      </c>
      <c r="I6">
        <v>1430693460</v>
      </c>
      <c r="J6" s="15">
        <v>42127.952083333337</v>
      </c>
      <c r="K6">
        <v>1428087153</v>
      </c>
      <c r="L6" s="15">
        <v>42097.786493055552</v>
      </c>
      <c r="M6" t="b">
        <v>0</v>
      </c>
      <c r="N6">
        <v>17</v>
      </c>
      <c r="O6" t="b">
        <v>1</v>
      </c>
      <c r="P6" t="s">
        <v>8269</v>
      </c>
      <c r="Q6">
        <v>163</v>
      </c>
      <c r="R6">
        <v>95.59</v>
      </c>
      <c r="S6" s="11" t="s">
        <v>8308</v>
      </c>
      <c r="T6" t="s">
        <v>8309</v>
      </c>
    </row>
    <row r="7" spans="1:20" ht="244.8" x14ac:dyDescent="0.3">
      <c r="A7" s="10">
        <v>3276</v>
      </c>
      <c r="B7" s="3" t="s">
        <v>3276</v>
      </c>
      <c r="C7" s="3" t="s">
        <v>7386</v>
      </c>
      <c r="D7" s="6">
        <v>4500</v>
      </c>
      <c r="E7" s="8">
        <v>5258</v>
      </c>
      <c r="F7" t="s">
        <v>8218</v>
      </c>
      <c r="G7" t="s">
        <v>8228</v>
      </c>
      <c r="H7" t="s">
        <v>8250</v>
      </c>
      <c r="I7">
        <v>1459483140</v>
      </c>
      <c r="J7" s="15">
        <v>42461.165972222225</v>
      </c>
      <c r="K7">
        <v>1456526879</v>
      </c>
      <c r="L7" s="15">
        <v>42426.949988425928</v>
      </c>
      <c r="M7" t="b">
        <v>1</v>
      </c>
      <c r="N7">
        <v>100</v>
      </c>
      <c r="O7" t="b">
        <v>1</v>
      </c>
      <c r="P7" t="s">
        <v>8269</v>
      </c>
      <c r="Q7">
        <v>117</v>
      </c>
      <c r="R7">
        <v>52.58</v>
      </c>
      <c r="S7" s="11" t="s">
        <v>8308</v>
      </c>
      <c r="T7" t="s">
        <v>8309</v>
      </c>
    </row>
    <row r="8" spans="1:20" ht="187.2" x14ac:dyDescent="0.3">
      <c r="A8" s="10">
        <v>3287</v>
      </c>
      <c r="B8" s="3" t="s">
        <v>3287</v>
      </c>
      <c r="C8" s="3" t="s">
        <v>7397</v>
      </c>
      <c r="D8" s="6">
        <v>2500</v>
      </c>
      <c r="E8" s="8">
        <v>2500</v>
      </c>
      <c r="F8" t="s">
        <v>8218</v>
      </c>
      <c r="G8" t="s">
        <v>8228</v>
      </c>
      <c r="H8" t="s">
        <v>8250</v>
      </c>
      <c r="I8">
        <v>1448733628</v>
      </c>
      <c r="J8" s="15">
        <v>42336.750324074077</v>
      </c>
      <c r="K8">
        <v>1446573628</v>
      </c>
      <c r="L8" s="15">
        <v>42311.750324074077</v>
      </c>
      <c r="M8" t="b">
        <v>0</v>
      </c>
      <c r="N8">
        <v>34</v>
      </c>
      <c r="O8" t="b">
        <v>1</v>
      </c>
      <c r="P8" t="s">
        <v>8269</v>
      </c>
      <c r="Q8">
        <v>100</v>
      </c>
      <c r="R8">
        <v>73.53</v>
      </c>
      <c r="S8" s="11" t="s">
        <v>8308</v>
      </c>
      <c r="T8" t="s">
        <v>8309</v>
      </c>
    </row>
    <row r="9" spans="1:20" ht="115.2" x14ac:dyDescent="0.3">
      <c r="A9" s="10">
        <v>3318</v>
      </c>
      <c r="B9" s="3" t="s">
        <v>3318</v>
      </c>
      <c r="C9" s="3" t="s">
        <v>7428</v>
      </c>
      <c r="D9" s="6">
        <v>2000</v>
      </c>
      <c r="E9" s="8">
        <v>2512</v>
      </c>
      <c r="F9" t="s">
        <v>8218</v>
      </c>
      <c r="G9" t="s">
        <v>8228</v>
      </c>
      <c r="H9" t="s">
        <v>8250</v>
      </c>
      <c r="I9">
        <v>1460341800</v>
      </c>
      <c r="J9" s="15">
        <v>42471.104166666672</v>
      </c>
      <c r="K9">
        <v>1456902893</v>
      </c>
      <c r="L9" s="15">
        <v>42431.302002314813</v>
      </c>
      <c r="M9" t="b">
        <v>0</v>
      </c>
      <c r="N9">
        <v>32</v>
      </c>
      <c r="O9" t="b">
        <v>1</v>
      </c>
      <c r="P9" t="s">
        <v>8269</v>
      </c>
      <c r="Q9">
        <v>126</v>
      </c>
      <c r="R9">
        <v>78.5</v>
      </c>
      <c r="S9" s="11" t="s">
        <v>8308</v>
      </c>
      <c r="T9" t="s">
        <v>8309</v>
      </c>
    </row>
    <row r="10" spans="1:20" ht="201.6" x14ac:dyDescent="0.3">
      <c r="A10" s="10">
        <v>3374</v>
      </c>
      <c r="B10" s="3" t="s">
        <v>3373</v>
      </c>
      <c r="C10" s="3" t="s">
        <v>7484</v>
      </c>
      <c r="D10" s="6">
        <v>3500</v>
      </c>
      <c r="E10" s="8">
        <v>3730</v>
      </c>
      <c r="F10" t="s">
        <v>8218</v>
      </c>
      <c r="G10" t="s">
        <v>8228</v>
      </c>
      <c r="H10" t="s">
        <v>8250</v>
      </c>
      <c r="I10">
        <v>1446053616</v>
      </c>
      <c r="J10" s="15">
        <v>42305.731666666667</v>
      </c>
      <c r="K10">
        <v>1443461616</v>
      </c>
      <c r="L10" s="15">
        <v>42275.731666666667</v>
      </c>
      <c r="M10" t="b">
        <v>0</v>
      </c>
      <c r="N10">
        <v>52</v>
      </c>
      <c r="O10" t="b">
        <v>1</v>
      </c>
      <c r="P10" t="s">
        <v>8269</v>
      </c>
      <c r="Q10">
        <v>107</v>
      </c>
      <c r="R10">
        <v>71.73</v>
      </c>
      <c r="S10" s="11" t="s">
        <v>8308</v>
      </c>
      <c r="T10" t="s">
        <v>8309</v>
      </c>
    </row>
    <row r="11" spans="1:20" ht="259.2" x14ac:dyDescent="0.3">
      <c r="A11" s="10">
        <v>3463</v>
      </c>
      <c r="B11" s="3" t="s">
        <v>3462</v>
      </c>
      <c r="C11" s="3" t="s">
        <v>7573</v>
      </c>
      <c r="D11" s="6">
        <v>10000</v>
      </c>
      <c r="E11" s="8">
        <v>10338</v>
      </c>
      <c r="F11" t="s">
        <v>8218</v>
      </c>
      <c r="G11" t="s">
        <v>8228</v>
      </c>
      <c r="H11" t="s">
        <v>8250</v>
      </c>
      <c r="I11">
        <v>1476158340</v>
      </c>
      <c r="J11" s="15">
        <v>42654.165972222225</v>
      </c>
      <c r="K11">
        <v>1472594585</v>
      </c>
      <c r="L11" s="15">
        <v>42612.918807870374</v>
      </c>
      <c r="M11" t="b">
        <v>0</v>
      </c>
      <c r="N11">
        <v>114</v>
      </c>
      <c r="O11" t="b">
        <v>1</v>
      </c>
      <c r="P11" t="s">
        <v>8269</v>
      </c>
      <c r="Q11">
        <v>103</v>
      </c>
      <c r="R11">
        <v>90.68</v>
      </c>
      <c r="S11" s="11" t="s">
        <v>8308</v>
      </c>
      <c r="T11" t="s">
        <v>8309</v>
      </c>
    </row>
    <row r="12" spans="1:20" ht="259.2" x14ac:dyDescent="0.3">
      <c r="A12" s="10">
        <v>3495</v>
      </c>
      <c r="B12" s="3" t="s">
        <v>3494</v>
      </c>
      <c r="C12" s="3" t="s">
        <v>7605</v>
      </c>
      <c r="D12" s="6">
        <v>5000</v>
      </c>
      <c r="E12" s="8">
        <v>5343</v>
      </c>
      <c r="F12" t="s">
        <v>8218</v>
      </c>
      <c r="G12" t="s">
        <v>8228</v>
      </c>
      <c r="H12" t="s">
        <v>8250</v>
      </c>
      <c r="I12">
        <v>1414862280</v>
      </c>
      <c r="J12" s="15">
        <v>41944.720833333333</v>
      </c>
      <c r="K12">
        <v>1412360309</v>
      </c>
      <c r="L12" s="15">
        <v>41915.762835648151</v>
      </c>
      <c r="M12" t="b">
        <v>0</v>
      </c>
      <c r="N12">
        <v>72</v>
      </c>
      <c r="O12" t="b">
        <v>1</v>
      </c>
      <c r="P12" t="s">
        <v>8269</v>
      </c>
      <c r="Q12">
        <v>107</v>
      </c>
      <c r="R12">
        <v>74.209999999999994</v>
      </c>
      <c r="S12" s="11" t="s">
        <v>8308</v>
      </c>
      <c r="T12" t="s">
        <v>8309</v>
      </c>
    </row>
    <row r="13" spans="1:20" ht="259.2" x14ac:dyDescent="0.3">
      <c r="A13" s="10">
        <v>3498</v>
      </c>
      <c r="B13" s="3" t="s">
        <v>3497</v>
      </c>
      <c r="C13" s="3" t="s">
        <v>7608</v>
      </c>
      <c r="D13" s="6">
        <v>1650</v>
      </c>
      <c r="E13" s="8">
        <v>1690</v>
      </c>
      <c r="F13" t="s">
        <v>8218</v>
      </c>
      <c r="G13" t="s">
        <v>8228</v>
      </c>
      <c r="H13" t="s">
        <v>8250</v>
      </c>
      <c r="I13">
        <v>1464471840</v>
      </c>
      <c r="J13" s="15">
        <v>42518.905555555553</v>
      </c>
      <c r="K13">
        <v>1459309704</v>
      </c>
      <c r="L13" s="15">
        <v>42459.15861111111</v>
      </c>
      <c r="M13" t="b">
        <v>0</v>
      </c>
      <c r="N13">
        <v>42</v>
      </c>
      <c r="O13" t="b">
        <v>1</v>
      </c>
      <c r="P13" t="s">
        <v>8269</v>
      </c>
      <c r="Q13">
        <v>102</v>
      </c>
      <c r="R13">
        <v>40.24</v>
      </c>
      <c r="S13" s="11" t="s">
        <v>8308</v>
      </c>
      <c r="T13" t="s">
        <v>8309</v>
      </c>
    </row>
    <row r="14" spans="1:20" ht="273.60000000000002" x14ac:dyDescent="0.3">
      <c r="A14" s="10">
        <v>3537</v>
      </c>
      <c r="B14" s="3" t="s">
        <v>3536</v>
      </c>
      <c r="C14" s="3" t="s">
        <v>7647</v>
      </c>
      <c r="D14" s="6">
        <v>675</v>
      </c>
      <c r="E14" s="8">
        <v>1218</v>
      </c>
      <c r="F14" t="s">
        <v>8218</v>
      </c>
      <c r="G14" t="s">
        <v>8228</v>
      </c>
      <c r="H14" t="s">
        <v>8250</v>
      </c>
      <c r="I14">
        <v>1416211140</v>
      </c>
      <c r="J14" s="15">
        <v>41960.332638888889</v>
      </c>
      <c r="K14">
        <v>1413016216</v>
      </c>
      <c r="L14" s="15">
        <v>41923.354351851849</v>
      </c>
      <c r="M14" t="b">
        <v>0</v>
      </c>
      <c r="N14">
        <v>28</v>
      </c>
      <c r="O14" t="b">
        <v>1</v>
      </c>
      <c r="P14" t="s">
        <v>8269</v>
      </c>
      <c r="Q14">
        <v>180</v>
      </c>
      <c r="R14">
        <v>43.5</v>
      </c>
      <c r="S14" s="11" t="s">
        <v>8308</v>
      </c>
      <c r="T14" t="s">
        <v>8309</v>
      </c>
    </row>
    <row r="15" spans="1:20" ht="288" x14ac:dyDescent="0.3">
      <c r="A15" s="10">
        <v>3560</v>
      </c>
      <c r="B15" s="3" t="s">
        <v>3559</v>
      </c>
      <c r="C15" s="3" t="s">
        <v>7670</v>
      </c>
      <c r="D15" s="6">
        <v>3200</v>
      </c>
      <c r="E15" s="8">
        <v>3470</v>
      </c>
      <c r="F15" t="s">
        <v>8218</v>
      </c>
      <c r="G15" t="s">
        <v>8228</v>
      </c>
      <c r="H15" t="s">
        <v>8250</v>
      </c>
      <c r="I15">
        <v>1432694700</v>
      </c>
      <c r="J15" s="15">
        <v>42151.114583333328</v>
      </c>
      <c r="K15">
        <v>1429651266</v>
      </c>
      <c r="L15" s="15">
        <v>42115.889652777783</v>
      </c>
      <c r="M15" t="b">
        <v>0</v>
      </c>
      <c r="N15">
        <v>74</v>
      </c>
      <c r="O15" t="b">
        <v>1</v>
      </c>
      <c r="P15" t="s">
        <v>8269</v>
      </c>
      <c r="Q15">
        <v>108</v>
      </c>
      <c r="R15">
        <v>46.89</v>
      </c>
      <c r="S15" s="11" t="s">
        <v>8308</v>
      </c>
      <c r="T15" t="s">
        <v>8309</v>
      </c>
    </row>
    <row r="16" spans="1:20" ht="201.6" x14ac:dyDescent="0.3">
      <c r="A16" s="10">
        <v>3596</v>
      </c>
      <c r="B16" s="3" t="s">
        <v>3595</v>
      </c>
      <c r="C16" s="3" t="s">
        <v>7706</v>
      </c>
      <c r="D16" s="6">
        <v>1100</v>
      </c>
      <c r="E16" s="8">
        <v>1185</v>
      </c>
      <c r="F16" t="s">
        <v>8218</v>
      </c>
      <c r="G16" t="s">
        <v>8228</v>
      </c>
      <c r="H16" t="s">
        <v>8250</v>
      </c>
      <c r="I16">
        <v>1409072982</v>
      </c>
      <c r="J16" s="15">
        <v>41877.715069444443</v>
      </c>
      <c r="K16">
        <v>1407258582</v>
      </c>
      <c r="L16" s="15">
        <v>41856.715069444443</v>
      </c>
      <c r="M16" t="b">
        <v>0</v>
      </c>
      <c r="N16">
        <v>15</v>
      </c>
      <c r="O16" t="b">
        <v>1</v>
      </c>
      <c r="P16" t="s">
        <v>8269</v>
      </c>
      <c r="Q16">
        <v>108</v>
      </c>
      <c r="R16">
        <v>79</v>
      </c>
      <c r="S16" s="11" t="s">
        <v>8308</v>
      </c>
      <c r="T16" t="s">
        <v>8309</v>
      </c>
    </row>
    <row r="17" spans="1:20" ht="201.6" x14ac:dyDescent="0.3">
      <c r="A17" s="10">
        <v>3612</v>
      </c>
      <c r="B17" s="3" t="s">
        <v>3611</v>
      </c>
      <c r="C17" s="3" t="s">
        <v>7722</v>
      </c>
      <c r="D17" s="6">
        <v>5000</v>
      </c>
      <c r="E17" s="8">
        <v>7220</v>
      </c>
      <c r="F17" t="s">
        <v>8218</v>
      </c>
      <c r="G17" t="s">
        <v>8228</v>
      </c>
      <c r="H17" t="s">
        <v>8250</v>
      </c>
      <c r="I17">
        <v>1402334811</v>
      </c>
      <c r="J17" s="15">
        <v>41799.726979166669</v>
      </c>
      <c r="K17">
        <v>1401470811</v>
      </c>
      <c r="L17" s="15">
        <v>41789.726979166669</v>
      </c>
      <c r="M17" t="b">
        <v>0</v>
      </c>
      <c r="N17">
        <v>57</v>
      </c>
      <c r="O17" t="b">
        <v>1</v>
      </c>
      <c r="P17" t="s">
        <v>8269</v>
      </c>
      <c r="Q17">
        <v>144</v>
      </c>
      <c r="R17">
        <v>126.67</v>
      </c>
      <c r="S17" s="11" t="s">
        <v>8308</v>
      </c>
      <c r="T17" t="s">
        <v>8309</v>
      </c>
    </row>
    <row r="18" spans="1:20" ht="216" x14ac:dyDescent="0.3">
      <c r="A18" s="10">
        <v>3649</v>
      </c>
      <c r="B18" s="3" t="s">
        <v>3647</v>
      </c>
      <c r="C18" s="3" t="s">
        <v>7759</v>
      </c>
      <c r="D18" s="6">
        <v>750</v>
      </c>
      <c r="E18" s="8">
        <v>780</v>
      </c>
      <c r="F18" t="s">
        <v>8218</v>
      </c>
      <c r="G18" t="s">
        <v>8228</v>
      </c>
      <c r="H18" t="s">
        <v>8250</v>
      </c>
      <c r="I18">
        <v>1402938394</v>
      </c>
      <c r="J18" s="15">
        <v>41806.712893518517</v>
      </c>
      <c r="K18">
        <v>1400691994</v>
      </c>
      <c r="L18" s="15">
        <v>41780.712893518517</v>
      </c>
      <c r="M18" t="b">
        <v>0</v>
      </c>
      <c r="N18">
        <v>8</v>
      </c>
      <c r="O18" t="b">
        <v>1</v>
      </c>
      <c r="P18" t="s">
        <v>8269</v>
      </c>
      <c r="Q18">
        <v>104</v>
      </c>
      <c r="R18">
        <v>97.5</v>
      </c>
      <c r="S18" s="11" t="s">
        <v>8308</v>
      </c>
      <c r="T18" t="s">
        <v>8309</v>
      </c>
    </row>
    <row r="19" spans="1:20" ht="273.60000000000002" x14ac:dyDescent="0.3">
      <c r="A19" s="10">
        <v>3652</v>
      </c>
      <c r="B19" s="3" t="s">
        <v>2867</v>
      </c>
      <c r="C19" s="3" t="s">
        <v>7762</v>
      </c>
      <c r="D19" s="6">
        <v>300</v>
      </c>
      <c r="E19" s="8">
        <v>752</v>
      </c>
      <c r="F19" t="s">
        <v>8218</v>
      </c>
      <c r="G19" t="s">
        <v>8228</v>
      </c>
      <c r="H19" t="s">
        <v>8250</v>
      </c>
      <c r="I19">
        <v>1472097540</v>
      </c>
      <c r="J19" s="15">
        <v>42607.165972222225</v>
      </c>
      <c r="K19">
        <v>1471188502</v>
      </c>
      <c r="L19" s="15">
        <v>42596.644699074073</v>
      </c>
      <c r="M19" t="b">
        <v>0</v>
      </c>
      <c r="N19">
        <v>17</v>
      </c>
      <c r="O19" t="b">
        <v>1</v>
      </c>
      <c r="P19" t="s">
        <v>8269</v>
      </c>
      <c r="Q19">
        <v>251</v>
      </c>
      <c r="R19">
        <v>44.24</v>
      </c>
      <c r="S19" s="11" t="s">
        <v>8308</v>
      </c>
      <c r="T19" t="s">
        <v>8309</v>
      </c>
    </row>
    <row r="20" spans="1:20" ht="273.60000000000002" x14ac:dyDescent="0.3">
      <c r="A20" s="10">
        <v>3662</v>
      </c>
      <c r="B20" s="3" t="s">
        <v>3659</v>
      </c>
      <c r="C20" s="3" t="s">
        <v>7772</v>
      </c>
      <c r="D20" s="6">
        <v>8000</v>
      </c>
      <c r="E20" s="8">
        <v>8114</v>
      </c>
      <c r="F20" t="s">
        <v>8218</v>
      </c>
      <c r="G20" t="s">
        <v>8228</v>
      </c>
      <c r="H20" t="s">
        <v>8250</v>
      </c>
      <c r="I20">
        <v>1427775414</v>
      </c>
      <c r="J20" s="15">
        <v>42094.178402777776</v>
      </c>
      <c r="K20">
        <v>1425187014</v>
      </c>
      <c r="L20" s="15">
        <v>42064.220069444447</v>
      </c>
      <c r="M20" t="b">
        <v>0</v>
      </c>
      <c r="N20">
        <v>40</v>
      </c>
      <c r="O20" t="b">
        <v>1</v>
      </c>
      <c r="P20" t="s">
        <v>8269</v>
      </c>
      <c r="Q20">
        <v>101</v>
      </c>
      <c r="R20">
        <v>202.85</v>
      </c>
      <c r="S20" s="11" t="s">
        <v>8308</v>
      </c>
      <c r="T20" t="s">
        <v>8309</v>
      </c>
    </row>
    <row r="21" spans="1:20" ht="273.60000000000002" x14ac:dyDescent="0.3">
      <c r="A21" s="10">
        <v>3722</v>
      </c>
      <c r="B21" s="3" t="s">
        <v>3719</v>
      </c>
      <c r="C21" s="3" t="s">
        <v>7832</v>
      </c>
      <c r="D21" s="6">
        <v>1500</v>
      </c>
      <c r="E21" s="8">
        <v>1668</v>
      </c>
      <c r="F21" t="s">
        <v>8218</v>
      </c>
      <c r="G21" t="s">
        <v>8228</v>
      </c>
      <c r="H21" t="s">
        <v>8250</v>
      </c>
      <c r="I21">
        <v>1455231540</v>
      </c>
      <c r="J21" s="15">
        <v>42411.957638888889</v>
      </c>
      <c r="K21">
        <v>1452614847</v>
      </c>
      <c r="L21" s="15">
        <v>42381.671840277777</v>
      </c>
      <c r="M21" t="b">
        <v>0</v>
      </c>
      <c r="N21">
        <v>35</v>
      </c>
      <c r="O21" t="b">
        <v>1</v>
      </c>
      <c r="P21" t="s">
        <v>8269</v>
      </c>
      <c r="Q21">
        <v>111</v>
      </c>
      <c r="R21">
        <v>47.66</v>
      </c>
      <c r="S21" s="11" t="s">
        <v>8308</v>
      </c>
      <c r="T21" t="s">
        <v>8309</v>
      </c>
    </row>
    <row r="22" spans="1:20" ht="259.2" x14ac:dyDescent="0.3">
      <c r="A22" s="10">
        <v>3812</v>
      </c>
      <c r="B22" s="3" t="s">
        <v>3809</v>
      </c>
      <c r="C22" s="3" t="s">
        <v>7922</v>
      </c>
      <c r="D22" s="6">
        <v>2000</v>
      </c>
      <c r="E22" s="8">
        <v>2191</v>
      </c>
      <c r="F22" t="s">
        <v>8218</v>
      </c>
      <c r="G22" t="s">
        <v>8228</v>
      </c>
      <c r="H22" t="s">
        <v>8250</v>
      </c>
      <c r="I22">
        <v>1433131140</v>
      </c>
      <c r="J22" s="15">
        <v>42156.165972222225</v>
      </c>
      <c r="K22">
        <v>1429120908</v>
      </c>
      <c r="L22" s="15">
        <v>42109.751250000001</v>
      </c>
      <c r="M22" t="b">
        <v>0</v>
      </c>
      <c r="N22">
        <v>11</v>
      </c>
      <c r="O22" t="b">
        <v>1</v>
      </c>
      <c r="P22" t="s">
        <v>8269</v>
      </c>
      <c r="Q22">
        <v>110</v>
      </c>
      <c r="R22">
        <v>199.18</v>
      </c>
      <c r="S22" s="11" t="s">
        <v>8308</v>
      </c>
      <c r="T22" t="s">
        <v>8309</v>
      </c>
    </row>
    <row r="23" spans="1:20" ht="259.2" x14ac:dyDescent="0.3">
      <c r="A23" s="10">
        <v>3833</v>
      </c>
      <c r="B23" s="3" t="s">
        <v>3830</v>
      </c>
      <c r="C23" s="3" t="s">
        <v>7942</v>
      </c>
      <c r="D23" s="6">
        <v>1200</v>
      </c>
      <c r="E23" s="8">
        <v>1400</v>
      </c>
      <c r="F23" t="s">
        <v>8218</v>
      </c>
      <c r="G23" t="s">
        <v>8228</v>
      </c>
      <c r="H23" t="s">
        <v>8250</v>
      </c>
      <c r="I23">
        <v>1417460940</v>
      </c>
      <c r="J23" s="15">
        <v>41974.797916666663</v>
      </c>
      <c r="K23">
        <v>1416516972</v>
      </c>
      <c r="L23" s="15">
        <v>41963.872361111105</v>
      </c>
      <c r="M23" t="b">
        <v>0</v>
      </c>
      <c r="N23">
        <v>20</v>
      </c>
      <c r="O23" t="b">
        <v>1</v>
      </c>
      <c r="P23" t="s">
        <v>8269</v>
      </c>
      <c r="Q23">
        <v>117</v>
      </c>
      <c r="R23">
        <v>70</v>
      </c>
      <c r="S23" s="11" t="s">
        <v>8308</v>
      </c>
      <c r="T23" t="s">
        <v>8309</v>
      </c>
    </row>
  </sheetData>
  <conditionalFormatting sqref="F1:F23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Q1:R1 Q2:Q23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1B3DF-FB4E-4410-92DB-06612997FCEE}">
  <dimension ref="A1:T239"/>
  <sheetViews>
    <sheetView workbookViewId="0">
      <selection sqref="A1:T239"/>
    </sheetView>
  </sheetViews>
  <sheetFormatPr defaultRowHeight="14.4" x14ac:dyDescent="0.3"/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244.8" x14ac:dyDescent="0.3">
      <c r="A2" s="10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 s="15">
        <v>42348.702094907407</v>
      </c>
      <c r="K2">
        <v>1447174261</v>
      </c>
      <c r="L2" s="15">
        <v>42318.702094907407</v>
      </c>
      <c r="M2" t="b">
        <v>0</v>
      </c>
      <c r="N2">
        <v>34</v>
      </c>
      <c r="O2" t="b">
        <v>1</v>
      </c>
      <c r="P2" t="s">
        <v>8269</v>
      </c>
      <c r="Q2">
        <v>102</v>
      </c>
      <c r="R2">
        <v>150.15</v>
      </c>
      <c r="S2" s="11" t="s">
        <v>8308</v>
      </c>
      <c r="T2" t="s">
        <v>8309</v>
      </c>
    </row>
    <row r="3" spans="1:20" ht="273.60000000000002" x14ac:dyDescent="0.3">
      <c r="A3" s="10">
        <v>524</v>
      </c>
      <c r="B3" s="3" t="s">
        <v>525</v>
      </c>
      <c r="C3" s="3" t="s">
        <v>4634</v>
      </c>
      <c r="D3" s="6">
        <v>3500</v>
      </c>
      <c r="E3" s="8">
        <v>3803.55</v>
      </c>
      <c r="F3" t="s">
        <v>8218</v>
      </c>
      <c r="G3" t="s">
        <v>8224</v>
      </c>
      <c r="H3" t="s">
        <v>8246</v>
      </c>
      <c r="I3">
        <v>1464801169</v>
      </c>
      <c r="J3" s="15">
        <v>42522.717233796298</v>
      </c>
      <c r="K3">
        <v>1462209169</v>
      </c>
      <c r="L3" s="15">
        <v>42492.717233796298</v>
      </c>
      <c r="M3" t="b">
        <v>0</v>
      </c>
      <c r="N3">
        <v>130</v>
      </c>
      <c r="O3" t="b">
        <v>1</v>
      </c>
      <c r="P3" t="s">
        <v>8269</v>
      </c>
      <c r="Q3">
        <v>109</v>
      </c>
      <c r="R3">
        <v>29.26</v>
      </c>
      <c r="S3" s="11" t="s">
        <v>8308</v>
      </c>
      <c r="T3" t="s">
        <v>8309</v>
      </c>
    </row>
    <row r="4" spans="1:20" ht="230.4" x14ac:dyDescent="0.3">
      <c r="A4" s="10">
        <v>526</v>
      </c>
      <c r="B4" s="3" t="s">
        <v>527</v>
      </c>
      <c r="C4" s="3" t="s">
        <v>4636</v>
      </c>
      <c r="D4" s="6">
        <v>1500</v>
      </c>
      <c r="E4" s="8">
        <v>1710</v>
      </c>
      <c r="F4" t="s">
        <v>8218</v>
      </c>
      <c r="G4" t="s">
        <v>8224</v>
      </c>
      <c r="H4" t="s">
        <v>8246</v>
      </c>
      <c r="I4">
        <v>1438966800</v>
      </c>
      <c r="J4" s="15">
        <v>42223.708333333328</v>
      </c>
      <c r="K4">
        <v>1436278344</v>
      </c>
      <c r="L4" s="15">
        <v>42192.591944444444</v>
      </c>
      <c r="M4" t="b">
        <v>0</v>
      </c>
      <c r="N4">
        <v>23</v>
      </c>
      <c r="O4" t="b">
        <v>1</v>
      </c>
      <c r="P4" t="s">
        <v>8269</v>
      </c>
      <c r="Q4">
        <v>114</v>
      </c>
      <c r="R4">
        <v>74.349999999999994</v>
      </c>
      <c r="S4" s="11" t="s">
        <v>8308</v>
      </c>
      <c r="T4" t="s">
        <v>8309</v>
      </c>
    </row>
    <row r="5" spans="1:20" ht="259.2" x14ac:dyDescent="0.3">
      <c r="A5" s="10">
        <v>533</v>
      </c>
      <c r="B5" s="3" t="s">
        <v>534</v>
      </c>
      <c r="C5" s="3" t="s">
        <v>4643</v>
      </c>
      <c r="D5" s="6">
        <v>2000</v>
      </c>
      <c r="E5" s="8">
        <v>2004</v>
      </c>
      <c r="F5" t="s">
        <v>8218</v>
      </c>
      <c r="G5" t="s">
        <v>8224</v>
      </c>
      <c r="H5" t="s">
        <v>8246</v>
      </c>
      <c r="I5">
        <v>1463394365</v>
      </c>
      <c r="J5" s="15">
        <v>42506.43478009259</v>
      </c>
      <c r="K5">
        <v>1461320765</v>
      </c>
      <c r="L5" s="15">
        <v>42482.43478009259</v>
      </c>
      <c r="M5" t="b">
        <v>0</v>
      </c>
      <c r="N5">
        <v>17</v>
      </c>
      <c r="O5" t="b">
        <v>1</v>
      </c>
      <c r="P5" t="s">
        <v>8269</v>
      </c>
      <c r="Q5">
        <v>100</v>
      </c>
      <c r="R5">
        <v>117.88</v>
      </c>
      <c r="S5" s="11" t="s">
        <v>8308</v>
      </c>
      <c r="T5" t="s">
        <v>8309</v>
      </c>
    </row>
    <row r="6" spans="1:20" ht="172.8" x14ac:dyDescent="0.3">
      <c r="A6" s="10">
        <v>535</v>
      </c>
      <c r="B6" s="3" t="s">
        <v>536</v>
      </c>
      <c r="C6" s="3" t="s">
        <v>4645</v>
      </c>
      <c r="D6" s="6">
        <v>2000</v>
      </c>
      <c r="E6" s="8">
        <v>2050</v>
      </c>
      <c r="F6" t="s">
        <v>8218</v>
      </c>
      <c r="G6" t="s">
        <v>8224</v>
      </c>
      <c r="H6" t="s">
        <v>8246</v>
      </c>
      <c r="I6">
        <v>1483707905</v>
      </c>
      <c r="J6" s="15">
        <v>42741.545196759253</v>
      </c>
      <c r="K6">
        <v>1481115905</v>
      </c>
      <c r="L6" s="15">
        <v>42711.545196759253</v>
      </c>
      <c r="M6" t="b">
        <v>0</v>
      </c>
      <c r="N6">
        <v>59</v>
      </c>
      <c r="O6" t="b">
        <v>1</v>
      </c>
      <c r="P6" t="s">
        <v>8269</v>
      </c>
      <c r="Q6">
        <v>103</v>
      </c>
      <c r="R6">
        <v>34.75</v>
      </c>
      <c r="S6" s="11" t="s">
        <v>8308</v>
      </c>
      <c r="T6" t="s">
        <v>8309</v>
      </c>
    </row>
    <row r="7" spans="1:20" ht="273.60000000000002" x14ac:dyDescent="0.3">
      <c r="A7" s="10">
        <v>536</v>
      </c>
      <c r="B7" s="3" t="s">
        <v>537</v>
      </c>
      <c r="C7" s="3" t="s">
        <v>4646</v>
      </c>
      <c r="D7" s="6">
        <v>3300</v>
      </c>
      <c r="E7" s="8">
        <v>3902.5</v>
      </c>
      <c r="F7" t="s">
        <v>8218</v>
      </c>
      <c r="G7" t="s">
        <v>8224</v>
      </c>
      <c r="H7" t="s">
        <v>8246</v>
      </c>
      <c r="I7">
        <v>1438624800</v>
      </c>
      <c r="J7" s="15">
        <v>42219.75</v>
      </c>
      <c r="K7">
        <v>1435133807</v>
      </c>
      <c r="L7" s="15">
        <v>42179.344988425932</v>
      </c>
      <c r="M7" t="b">
        <v>0</v>
      </c>
      <c r="N7">
        <v>39</v>
      </c>
      <c r="O7" t="b">
        <v>1</v>
      </c>
      <c r="P7" t="s">
        <v>8269</v>
      </c>
      <c r="Q7">
        <v>118</v>
      </c>
      <c r="R7">
        <v>100.06</v>
      </c>
      <c r="S7" s="11" t="s">
        <v>8308</v>
      </c>
      <c r="T7" t="s">
        <v>8309</v>
      </c>
    </row>
    <row r="8" spans="1:20" ht="230.4" x14ac:dyDescent="0.3">
      <c r="A8" s="10">
        <v>539</v>
      </c>
      <c r="B8" s="3" t="s">
        <v>540</v>
      </c>
      <c r="C8" s="3" t="s">
        <v>4649</v>
      </c>
      <c r="D8" s="6">
        <v>500</v>
      </c>
      <c r="E8" s="8">
        <v>503.22</v>
      </c>
      <c r="F8" t="s">
        <v>8218</v>
      </c>
      <c r="G8" t="s">
        <v>8224</v>
      </c>
      <c r="H8" t="s">
        <v>8246</v>
      </c>
      <c r="I8">
        <v>1467681107</v>
      </c>
      <c r="J8" s="15">
        <v>42556.049849537041</v>
      </c>
      <c r="K8">
        <v>1465866707</v>
      </c>
      <c r="L8" s="15">
        <v>42535.049849537041</v>
      </c>
      <c r="M8" t="b">
        <v>0</v>
      </c>
      <c r="N8">
        <v>20</v>
      </c>
      <c r="O8" t="b">
        <v>1</v>
      </c>
      <c r="P8" t="s">
        <v>8269</v>
      </c>
      <c r="Q8">
        <v>101</v>
      </c>
      <c r="R8">
        <v>25.16</v>
      </c>
      <c r="S8" s="11" t="s">
        <v>8308</v>
      </c>
      <c r="T8" t="s">
        <v>8309</v>
      </c>
    </row>
    <row r="9" spans="1:20" ht="273.60000000000002" x14ac:dyDescent="0.3">
      <c r="A9" s="10">
        <v>1285</v>
      </c>
      <c r="B9" s="3" t="s">
        <v>1286</v>
      </c>
      <c r="C9" s="3" t="s">
        <v>5395</v>
      </c>
      <c r="D9" s="6">
        <v>2000</v>
      </c>
      <c r="E9" s="8">
        <v>2033</v>
      </c>
      <c r="F9" t="s">
        <v>8218</v>
      </c>
      <c r="G9" t="s">
        <v>8224</v>
      </c>
      <c r="H9" t="s">
        <v>8246</v>
      </c>
      <c r="I9">
        <v>1434808775</v>
      </c>
      <c r="J9" s="15">
        <v>42175.583043981482</v>
      </c>
      <c r="K9">
        <v>1433512775</v>
      </c>
      <c r="L9" s="15">
        <v>42160.583043981482</v>
      </c>
      <c r="M9" t="b">
        <v>0</v>
      </c>
      <c r="N9">
        <v>63</v>
      </c>
      <c r="O9" t="b">
        <v>1</v>
      </c>
      <c r="P9" t="s">
        <v>8269</v>
      </c>
      <c r="Q9">
        <v>102</v>
      </c>
      <c r="R9">
        <v>32.270000000000003</v>
      </c>
      <c r="S9" s="11" t="s">
        <v>8308</v>
      </c>
      <c r="T9" t="s">
        <v>8309</v>
      </c>
    </row>
    <row r="10" spans="1:20" ht="230.4" x14ac:dyDescent="0.3">
      <c r="A10" s="10">
        <v>1286</v>
      </c>
      <c r="B10" s="3" t="s">
        <v>1287</v>
      </c>
      <c r="C10" s="3" t="s">
        <v>5396</v>
      </c>
      <c r="D10" s="6">
        <v>1500</v>
      </c>
      <c r="E10" s="8">
        <v>1625</v>
      </c>
      <c r="F10" t="s">
        <v>8218</v>
      </c>
      <c r="G10" t="s">
        <v>8224</v>
      </c>
      <c r="H10" t="s">
        <v>8246</v>
      </c>
      <c r="I10">
        <v>1424181600</v>
      </c>
      <c r="J10" s="15">
        <v>42052.583333333328</v>
      </c>
      <c r="K10">
        <v>1423041227</v>
      </c>
      <c r="L10" s="15">
        <v>42039.384571759263</v>
      </c>
      <c r="M10" t="b">
        <v>0</v>
      </c>
      <c r="N10">
        <v>20</v>
      </c>
      <c r="O10" t="b">
        <v>1</v>
      </c>
      <c r="P10" t="s">
        <v>8269</v>
      </c>
      <c r="Q10">
        <v>108</v>
      </c>
      <c r="R10">
        <v>81.25</v>
      </c>
      <c r="S10" s="11" t="s">
        <v>8308</v>
      </c>
      <c r="T10" t="s">
        <v>8309</v>
      </c>
    </row>
    <row r="11" spans="1:20" ht="288" x14ac:dyDescent="0.3">
      <c r="A11" s="10">
        <v>1287</v>
      </c>
      <c r="B11" s="3" t="s">
        <v>1288</v>
      </c>
      <c r="C11" s="3" t="s">
        <v>5397</v>
      </c>
      <c r="D11" s="6">
        <v>250</v>
      </c>
      <c r="E11" s="8">
        <v>605</v>
      </c>
      <c r="F11" t="s">
        <v>8218</v>
      </c>
      <c r="G11" t="s">
        <v>8224</v>
      </c>
      <c r="H11" t="s">
        <v>8246</v>
      </c>
      <c r="I11">
        <v>1434120856</v>
      </c>
      <c r="J11" s="15">
        <v>42167.621018518519</v>
      </c>
      <c r="K11">
        <v>1428936856</v>
      </c>
      <c r="L11" s="15">
        <v>42107.621018518519</v>
      </c>
      <c r="M11" t="b">
        <v>0</v>
      </c>
      <c r="N11">
        <v>25</v>
      </c>
      <c r="O11" t="b">
        <v>1</v>
      </c>
      <c r="P11" t="s">
        <v>8269</v>
      </c>
      <c r="Q11">
        <v>242</v>
      </c>
      <c r="R11">
        <v>24.2</v>
      </c>
      <c r="S11" s="11" t="s">
        <v>8308</v>
      </c>
      <c r="T11" t="s">
        <v>8309</v>
      </c>
    </row>
    <row r="12" spans="1:20" ht="259.2" x14ac:dyDescent="0.3">
      <c r="A12" s="10">
        <v>1292</v>
      </c>
      <c r="B12" s="3" t="s">
        <v>1293</v>
      </c>
      <c r="C12" s="3" t="s">
        <v>5402</v>
      </c>
      <c r="D12" s="6">
        <v>1700</v>
      </c>
      <c r="E12" s="8">
        <v>1870</v>
      </c>
      <c r="F12" t="s">
        <v>8218</v>
      </c>
      <c r="G12" t="s">
        <v>8224</v>
      </c>
      <c r="H12" t="s">
        <v>8246</v>
      </c>
      <c r="I12">
        <v>1444172340</v>
      </c>
      <c r="J12" s="15">
        <v>42283.957638888889</v>
      </c>
      <c r="K12">
        <v>1441822828</v>
      </c>
      <c r="L12" s="15">
        <v>42256.764212962968</v>
      </c>
      <c r="M12" t="b">
        <v>0</v>
      </c>
      <c r="N12">
        <v>52</v>
      </c>
      <c r="O12" t="b">
        <v>1</v>
      </c>
      <c r="P12" t="s">
        <v>8269</v>
      </c>
      <c r="Q12">
        <v>110</v>
      </c>
      <c r="R12">
        <v>35.96</v>
      </c>
      <c r="S12" s="11" t="s">
        <v>8308</v>
      </c>
      <c r="T12" t="s">
        <v>8309</v>
      </c>
    </row>
    <row r="13" spans="1:20" ht="230.4" x14ac:dyDescent="0.3">
      <c r="A13" s="10">
        <v>1294</v>
      </c>
      <c r="B13" s="3" t="s">
        <v>1295</v>
      </c>
      <c r="C13" s="3" t="s">
        <v>5404</v>
      </c>
      <c r="D13" s="6">
        <v>500</v>
      </c>
      <c r="E13" s="8">
        <v>610</v>
      </c>
      <c r="F13" t="s">
        <v>8218</v>
      </c>
      <c r="G13" t="s">
        <v>8224</v>
      </c>
      <c r="H13" t="s">
        <v>8246</v>
      </c>
      <c r="I13">
        <v>1445252400</v>
      </c>
      <c r="J13" s="15">
        <v>42296.458333333328</v>
      </c>
      <c r="K13">
        <v>1443696797</v>
      </c>
      <c r="L13" s="15">
        <v>42278.453668981485</v>
      </c>
      <c r="M13" t="b">
        <v>0</v>
      </c>
      <c r="N13">
        <v>22</v>
      </c>
      <c r="O13" t="b">
        <v>1</v>
      </c>
      <c r="P13" t="s">
        <v>8269</v>
      </c>
      <c r="Q13">
        <v>122</v>
      </c>
      <c r="R13">
        <v>27.73</v>
      </c>
      <c r="S13" s="11" t="s">
        <v>8308</v>
      </c>
      <c r="T13" t="s">
        <v>8309</v>
      </c>
    </row>
    <row r="14" spans="1:20" ht="259.2" x14ac:dyDescent="0.3">
      <c r="A14" s="10">
        <v>1295</v>
      </c>
      <c r="B14" s="3" t="s">
        <v>1296</v>
      </c>
      <c r="C14" s="3" t="s">
        <v>5405</v>
      </c>
      <c r="D14" s="6">
        <v>2500</v>
      </c>
      <c r="E14" s="8">
        <v>2549</v>
      </c>
      <c r="F14" t="s">
        <v>8218</v>
      </c>
      <c r="G14" t="s">
        <v>8224</v>
      </c>
      <c r="H14" t="s">
        <v>8246</v>
      </c>
      <c r="I14">
        <v>1438189200</v>
      </c>
      <c r="J14" s="15">
        <v>42214.708333333328</v>
      </c>
      <c r="K14">
        <v>1435585497</v>
      </c>
      <c r="L14" s="15">
        <v>42184.572881944448</v>
      </c>
      <c r="M14" t="b">
        <v>0</v>
      </c>
      <c r="N14">
        <v>64</v>
      </c>
      <c r="O14" t="b">
        <v>1</v>
      </c>
      <c r="P14" t="s">
        <v>8269</v>
      </c>
      <c r="Q14">
        <v>102</v>
      </c>
      <c r="R14">
        <v>39.83</v>
      </c>
      <c r="S14" s="11" t="s">
        <v>8308</v>
      </c>
      <c r="T14" t="s">
        <v>8309</v>
      </c>
    </row>
    <row r="15" spans="1:20" ht="273.60000000000002" x14ac:dyDescent="0.3">
      <c r="A15" s="10">
        <v>1296</v>
      </c>
      <c r="B15" s="3" t="s">
        <v>1297</v>
      </c>
      <c r="C15" s="3" t="s">
        <v>5406</v>
      </c>
      <c r="D15" s="6">
        <v>850</v>
      </c>
      <c r="E15" s="8">
        <v>1200</v>
      </c>
      <c r="F15" t="s">
        <v>8218</v>
      </c>
      <c r="G15" t="s">
        <v>8224</v>
      </c>
      <c r="H15" t="s">
        <v>8246</v>
      </c>
      <c r="I15">
        <v>1457914373</v>
      </c>
      <c r="J15" s="15">
        <v>42443.008946759262</v>
      </c>
      <c r="K15">
        <v>1456189973</v>
      </c>
      <c r="L15" s="15">
        <v>42423.050613425927</v>
      </c>
      <c r="M15" t="b">
        <v>0</v>
      </c>
      <c r="N15">
        <v>23</v>
      </c>
      <c r="O15" t="b">
        <v>1</v>
      </c>
      <c r="P15" t="s">
        <v>8269</v>
      </c>
      <c r="Q15">
        <v>141</v>
      </c>
      <c r="R15">
        <v>52.17</v>
      </c>
      <c r="S15" s="11" t="s">
        <v>8308</v>
      </c>
      <c r="T15" t="s">
        <v>8309</v>
      </c>
    </row>
    <row r="16" spans="1:20" ht="259.2" x14ac:dyDescent="0.3">
      <c r="A16" s="10">
        <v>1298</v>
      </c>
      <c r="B16" s="3" t="s">
        <v>1299</v>
      </c>
      <c r="C16" s="3" t="s">
        <v>5408</v>
      </c>
      <c r="D16" s="6">
        <v>2000</v>
      </c>
      <c r="E16" s="8">
        <v>2093</v>
      </c>
      <c r="F16" t="s">
        <v>8218</v>
      </c>
      <c r="G16" t="s">
        <v>8224</v>
      </c>
      <c r="H16" t="s">
        <v>8246</v>
      </c>
      <c r="I16">
        <v>1461860432</v>
      </c>
      <c r="J16" s="15">
        <v>42488.680925925932</v>
      </c>
      <c r="K16">
        <v>1459268432</v>
      </c>
      <c r="L16" s="15">
        <v>42458.680925925932</v>
      </c>
      <c r="M16" t="b">
        <v>0</v>
      </c>
      <c r="N16">
        <v>33</v>
      </c>
      <c r="O16" t="b">
        <v>1</v>
      </c>
      <c r="P16" t="s">
        <v>8269</v>
      </c>
      <c r="Q16">
        <v>105</v>
      </c>
      <c r="R16">
        <v>63.42</v>
      </c>
      <c r="S16" s="11" t="s">
        <v>8308</v>
      </c>
      <c r="T16" t="s">
        <v>8309</v>
      </c>
    </row>
    <row r="17" spans="1:20" ht="86.4" x14ac:dyDescent="0.3">
      <c r="A17" s="10">
        <v>1303</v>
      </c>
      <c r="B17" s="3" t="s">
        <v>1304</v>
      </c>
      <c r="C17" s="3" t="s">
        <v>5413</v>
      </c>
      <c r="D17" s="6">
        <v>3500</v>
      </c>
      <c r="E17" s="8">
        <v>4559.13</v>
      </c>
      <c r="F17" t="s">
        <v>8218</v>
      </c>
      <c r="G17" t="s">
        <v>8224</v>
      </c>
      <c r="H17" t="s">
        <v>8246</v>
      </c>
      <c r="I17">
        <v>1469962800</v>
      </c>
      <c r="J17" s="15">
        <v>42582.458333333328</v>
      </c>
      <c r="K17">
        <v>1468578920</v>
      </c>
      <c r="L17" s="15">
        <v>42566.441203703704</v>
      </c>
      <c r="M17" t="b">
        <v>0</v>
      </c>
      <c r="N17">
        <v>108</v>
      </c>
      <c r="O17" t="b">
        <v>1</v>
      </c>
      <c r="P17" t="s">
        <v>8269</v>
      </c>
      <c r="Q17">
        <v>130</v>
      </c>
      <c r="R17">
        <v>42.21</v>
      </c>
      <c r="S17" s="11" t="s">
        <v>8308</v>
      </c>
      <c r="T17" t="s">
        <v>8309</v>
      </c>
    </row>
    <row r="18" spans="1:20" ht="259.2" x14ac:dyDescent="0.3">
      <c r="A18" s="10">
        <v>2783</v>
      </c>
      <c r="B18" s="3" t="s">
        <v>2783</v>
      </c>
      <c r="C18" s="3" t="s">
        <v>6893</v>
      </c>
      <c r="D18" s="6">
        <v>1000</v>
      </c>
      <c r="E18" s="8">
        <v>1145</v>
      </c>
      <c r="F18" t="s">
        <v>8218</v>
      </c>
      <c r="G18" t="s">
        <v>8224</v>
      </c>
      <c r="H18" t="s">
        <v>8246</v>
      </c>
      <c r="I18">
        <v>1429793446</v>
      </c>
      <c r="J18" s="15">
        <v>42117.535254629634</v>
      </c>
      <c r="K18">
        <v>1428583846</v>
      </c>
      <c r="L18" s="15">
        <v>42103.535254629634</v>
      </c>
      <c r="M18" t="b">
        <v>0</v>
      </c>
      <c r="N18">
        <v>61</v>
      </c>
      <c r="O18" t="b">
        <v>1</v>
      </c>
      <c r="P18" t="s">
        <v>8269</v>
      </c>
      <c r="Q18">
        <v>115</v>
      </c>
      <c r="R18">
        <v>18.77</v>
      </c>
      <c r="S18" s="11" t="s">
        <v>8308</v>
      </c>
      <c r="T18" t="s">
        <v>8309</v>
      </c>
    </row>
    <row r="19" spans="1:20" ht="158.4" x14ac:dyDescent="0.3">
      <c r="A19" s="10">
        <v>2786</v>
      </c>
      <c r="B19" s="3" t="s">
        <v>2786</v>
      </c>
      <c r="C19" s="3" t="s">
        <v>6896</v>
      </c>
      <c r="D19" s="6">
        <v>2500</v>
      </c>
      <c r="E19" s="8">
        <v>2946</v>
      </c>
      <c r="F19" t="s">
        <v>8218</v>
      </c>
      <c r="G19" t="s">
        <v>8224</v>
      </c>
      <c r="H19" t="s">
        <v>8246</v>
      </c>
      <c r="I19">
        <v>1404913180</v>
      </c>
      <c r="J19" s="15">
        <v>41829.569212962961</v>
      </c>
      <c r="K19">
        <v>1403703580</v>
      </c>
      <c r="L19" s="15">
        <v>41815.569212962961</v>
      </c>
      <c r="M19" t="b">
        <v>0</v>
      </c>
      <c r="N19">
        <v>74</v>
      </c>
      <c r="O19" t="b">
        <v>1</v>
      </c>
      <c r="P19" t="s">
        <v>8269</v>
      </c>
      <c r="Q19">
        <v>118</v>
      </c>
      <c r="R19">
        <v>39.81</v>
      </c>
      <c r="S19" s="11" t="s">
        <v>8308</v>
      </c>
      <c r="T19" t="s">
        <v>8309</v>
      </c>
    </row>
    <row r="20" spans="1:20" ht="288" x14ac:dyDescent="0.3">
      <c r="A20" s="10">
        <v>2794</v>
      </c>
      <c r="B20" s="3" t="s">
        <v>2794</v>
      </c>
      <c r="C20" s="3" t="s">
        <v>6904</v>
      </c>
      <c r="D20" s="6">
        <v>50</v>
      </c>
      <c r="E20" s="8">
        <v>75</v>
      </c>
      <c r="F20" t="s">
        <v>8218</v>
      </c>
      <c r="G20" t="s">
        <v>8224</v>
      </c>
      <c r="H20" t="s">
        <v>8246</v>
      </c>
      <c r="I20">
        <v>1457031600</v>
      </c>
      <c r="J20" s="15">
        <v>42432.791666666672</v>
      </c>
      <c r="K20">
        <v>1455640559</v>
      </c>
      <c r="L20" s="15">
        <v>42416.691655092596</v>
      </c>
      <c r="M20" t="b">
        <v>0</v>
      </c>
      <c r="N20">
        <v>3</v>
      </c>
      <c r="O20" t="b">
        <v>1</v>
      </c>
      <c r="P20" t="s">
        <v>8269</v>
      </c>
      <c r="Q20">
        <v>150</v>
      </c>
      <c r="R20">
        <v>25</v>
      </c>
      <c r="S20" s="11" t="s">
        <v>8308</v>
      </c>
      <c r="T20" t="s">
        <v>8309</v>
      </c>
    </row>
    <row r="21" spans="1:20" ht="216" x14ac:dyDescent="0.3">
      <c r="A21" s="10">
        <v>2796</v>
      </c>
      <c r="B21" s="3" t="s">
        <v>2796</v>
      </c>
      <c r="C21" s="3" t="s">
        <v>6906</v>
      </c>
      <c r="D21" s="6">
        <v>800</v>
      </c>
      <c r="E21" s="8">
        <v>924</v>
      </c>
      <c r="F21" t="s">
        <v>8218</v>
      </c>
      <c r="G21" t="s">
        <v>8224</v>
      </c>
      <c r="H21" t="s">
        <v>8246</v>
      </c>
      <c r="I21">
        <v>1404564028</v>
      </c>
      <c r="J21" s="15">
        <v>41825.528101851851</v>
      </c>
      <c r="K21">
        <v>1401972028</v>
      </c>
      <c r="L21" s="15">
        <v>41795.528101851851</v>
      </c>
      <c r="M21" t="b">
        <v>0</v>
      </c>
      <c r="N21">
        <v>21</v>
      </c>
      <c r="O21" t="b">
        <v>1</v>
      </c>
      <c r="P21" t="s">
        <v>8269</v>
      </c>
      <c r="Q21">
        <v>116</v>
      </c>
      <c r="R21">
        <v>44</v>
      </c>
      <c r="S21" s="11" t="s">
        <v>8308</v>
      </c>
      <c r="T21" t="s">
        <v>8309</v>
      </c>
    </row>
    <row r="22" spans="1:20" ht="216" x14ac:dyDescent="0.3">
      <c r="A22" s="10">
        <v>2797</v>
      </c>
      <c r="B22" s="3" t="s">
        <v>2797</v>
      </c>
      <c r="C22" s="3" t="s">
        <v>6907</v>
      </c>
      <c r="D22" s="6">
        <v>8000</v>
      </c>
      <c r="E22" s="8">
        <v>8211.61</v>
      </c>
      <c r="F22" t="s">
        <v>8218</v>
      </c>
      <c r="G22" t="s">
        <v>8224</v>
      </c>
      <c r="H22" t="s">
        <v>8246</v>
      </c>
      <c r="I22">
        <v>1404858840</v>
      </c>
      <c r="J22" s="15">
        <v>41828.94027777778</v>
      </c>
      <c r="K22">
        <v>1402266840</v>
      </c>
      <c r="L22" s="15">
        <v>41798.94027777778</v>
      </c>
      <c r="M22" t="b">
        <v>0</v>
      </c>
      <c r="N22">
        <v>94</v>
      </c>
      <c r="O22" t="b">
        <v>1</v>
      </c>
      <c r="P22" t="s">
        <v>8269</v>
      </c>
      <c r="Q22">
        <v>103</v>
      </c>
      <c r="R22">
        <v>87.36</v>
      </c>
      <c r="S22" s="11" t="s">
        <v>8308</v>
      </c>
      <c r="T22" t="s">
        <v>8309</v>
      </c>
    </row>
    <row r="23" spans="1:20" ht="244.8" x14ac:dyDescent="0.3">
      <c r="A23" s="10">
        <v>2798</v>
      </c>
      <c r="B23" s="3" t="s">
        <v>2798</v>
      </c>
      <c r="C23" s="3" t="s">
        <v>6908</v>
      </c>
      <c r="D23" s="6">
        <v>5000</v>
      </c>
      <c r="E23" s="8">
        <v>5070</v>
      </c>
      <c r="F23" t="s">
        <v>8218</v>
      </c>
      <c r="G23" t="s">
        <v>8224</v>
      </c>
      <c r="H23" t="s">
        <v>8246</v>
      </c>
      <c r="I23">
        <v>1438358400</v>
      </c>
      <c r="J23" s="15">
        <v>42216.666666666672</v>
      </c>
      <c r="K23">
        <v>1437063121</v>
      </c>
      <c r="L23" s="15">
        <v>42201.675011574072</v>
      </c>
      <c r="M23" t="b">
        <v>0</v>
      </c>
      <c r="N23">
        <v>139</v>
      </c>
      <c r="O23" t="b">
        <v>1</v>
      </c>
      <c r="P23" t="s">
        <v>8269</v>
      </c>
      <c r="Q23">
        <v>101</v>
      </c>
      <c r="R23">
        <v>36.47</v>
      </c>
      <c r="S23" s="11" t="s">
        <v>8308</v>
      </c>
      <c r="T23" t="s">
        <v>8309</v>
      </c>
    </row>
    <row r="24" spans="1:20" ht="244.8" x14ac:dyDescent="0.3">
      <c r="A24" s="10">
        <v>2799</v>
      </c>
      <c r="B24" s="3" t="s">
        <v>2799</v>
      </c>
      <c r="C24" s="3" t="s">
        <v>6909</v>
      </c>
      <c r="D24" s="6">
        <v>5000</v>
      </c>
      <c r="E24" s="8">
        <v>5831.74</v>
      </c>
      <c r="F24" t="s">
        <v>8218</v>
      </c>
      <c r="G24" t="s">
        <v>8224</v>
      </c>
      <c r="H24" t="s">
        <v>8246</v>
      </c>
      <c r="I24">
        <v>1466179200</v>
      </c>
      <c r="J24" s="15">
        <v>42538.666666666672</v>
      </c>
      <c r="K24">
        <v>1463466070</v>
      </c>
      <c r="L24" s="15">
        <v>42507.264699074076</v>
      </c>
      <c r="M24" t="b">
        <v>0</v>
      </c>
      <c r="N24">
        <v>130</v>
      </c>
      <c r="O24" t="b">
        <v>1</v>
      </c>
      <c r="P24" t="s">
        <v>8269</v>
      </c>
      <c r="Q24">
        <v>117</v>
      </c>
      <c r="R24">
        <v>44.86</v>
      </c>
      <c r="S24" s="11" t="s">
        <v>8308</v>
      </c>
      <c r="T24" t="s">
        <v>8309</v>
      </c>
    </row>
    <row r="25" spans="1:20" ht="230.4" x14ac:dyDescent="0.3">
      <c r="A25" s="10">
        <v>2800</v>
      </c>
      <c r="B25" s="3" t="s">
        <v>2800</v>
      </c>
      <c r="C25" s="3" t="s">
        <v>6910</v>
      </c>
      <c r="D25" s="6">
        <v>1000</v>
      </c>
      <c r="E25" s="8">
        <v>1330</v>
      </c>
      <c r="F25" t="s">
        <v>8218</v>
      </c>
      <c r="G25" t="s">
        <v>8224</v>
      </c>
      <c r="H25" t="s">
        <v>8246</v>
      </c>
      <c r="I25">
        <v>1420377366</v>
      </c>
      <c r="J25" s="15">
        <v>42008.552847222221</v>
      </c>
      <c r="K25">
        <v>1415193366</v>
      </c>
      <c r="L25" s="15">
        <v>41948.552847222221</v>
      </c>
      <c r="M25" t="b">
        <v>0</v>
      </c>
      <c r="N25">
        <v>31</v>
      </c>
      <c r="O25" t="b">
        <v>1</v>
      </c>
      <c r="P25" t="s">
        <v>8269</v>
      </c>
      <c r="Q25">
        <v>133</v>
      </c>
      <c r="R25">
        <v>42.9</v>
      </c>
      <c r="S25" s="11" t="s">
        <v>8308</v>
      </c>
      <c r="T25" t="s">
        <v>8309</v>
      </c>
    </row>
    <row r="26" spans="1:20" ht="259.2" x14ac:dyDescent="0.3">
      <c r="A26" s="10">
        <v>2802</v>
      </c>
      <c r="B26" s="3" t="s">
        <v>2802</v>
      </c>
      <c r="C26" s="3" t="s">
        <v>6912</v>
      </c>
      <c r="D26" s="6">
        <v>3000</v>
      </c>
      <c r="E26" s="8">
        <v>3055</v>
      </c>
      <c r="F26" t="s">
        <v>8218</v>
      </c>
      <c r="G26" t="s">
        <v>8224</v>
      </c>
      <c r="H26" t="s">
        <v>8246</v>
      </c>
      <c r="I26">
        <v>1438875107</v>
      </c>
      <c r="J26" s="15">
        <v>42222.64707175926</v>
      </c>
      <c r="K26">
        <v>1436283107</v>
      </c>
      <c r="L26" s="15">
        <v>42192.64707175926</v>
      </c>
      <c r="M26" t="b">
        <v>0</v>
      </c>
      <c r="N26">
        <v>90</v>
      </c>
      <c r="O26" t="b">
        <v>1</v>
      </c>
      <c r="P26" t="s">
        <v>8269</v>
      </c>
      <c r="Q26">
        <v>102</v>
      </c>
      <c r="R26">
        <v>33.94</v>
      </c>
      <c r="S26" s="11" t="s">
        <v>8308</v>
      </c>
      <c r="T26" t="s">
        <v>8309</v>
      </c>
    </row>
    <row r="27" spans="1:20" ht="244.8" x14ac:dyDescent="0.3">
      <c r="A27" s="10">
        <v>2804</v>
      </c>
      <c r="B27" s="3" t="s">
        <v>2804</v>
      </c>
      <c r="C27" s="3" t="s">
        <v>6914</v>
      </c>
      <c r="D27" s="6">
        <v>1000</v>
      </c>
      <c r="E27" s="8">
        <v>1150</v>
      </c>
      <c r="F27" t="s">
        <v>8218</v>
      </c>
      <c r="G27" t="s">
        <v>8224</v>
      </c>
      <c r="H27" t="s">
        <v>8246</v>
      </c>
      <c r="I27">
        <v>1411987990</v>
      </c>
      <c r="J27" s="15">
        <v>41911.453587962962</v>
      </c>
      <c r="K27">
        <v>1409395990</v>
      </c>
      <c r="L27" s="15">
        <v>41881.453587962962</v>
      </c>
      <c r="M27" t="b">
        <v>0</v>
      </c>
      <c r="N27">
        <v>23</v>
      </c>
      <c r="O27" t="b">
        <v>1</v>
      </c>
      <c r="P27" t="s">
        <v>8269</v>
      </c>
      <c r="Q27">
        <v>115</v>
      </c>
      <c r="R27">
        <v>50</v>
      </c>
      <c r="S27" s="11" t="s">
        <v>8308</v>
      </c>
      <c r="T27" t="s">
        <v>8309</v>
      </c>
    </row>
    <row r="28" spans="1:20" ht="230.4" x14ac:dyDescent="0.3">
      <c r="A28" s="10">
        <v>2805</v>
      </c>
      <c r="B28" s="3" t="s">
        <v>2805</v>
      </c>
      <c r="C28" s="3" t="s">
        <v>6915</v>
      </c>
      <c r="D28" s="6">
        <v>400</v>
      </c>
      <c r="E28" s="8">
        <v>440</v>
      </c>
      <c r="F28" t="s">
        <v>8218</v>
      </c>
      <c r="G28" t="s">
        <v>8224</v>
      </c>
      <c r="H28" t="s">
        <v>8246</v>
      </c>
      <c r="I28">
        <v>1440245273</v>
      </c>
      <c r="J28" s="15">
        <v>42238.505474537036</v>
      </c>
      <c r="K28">
        <v>1438085273</v>
      </c>
      <c r="L28" s="15">
        <v>42213.505474537036</v>
      </c>
      <c r="M28" t="b">
        <v>0</v>
      </c>
      <c r="N28">
        <v>18</v>
      </c>
      <c r="O28" t="b">
        <v>1</v>
      </c>
      <c r="P28" t="s">
        <v>8269</v>
      </c>
      <c r="Q28">
        <v>110</v>
      </c>
      <c r="R28">
        <v>24.44</v>
      </c>
      <c r="S28" s="11" t="s">
        <v>8308</v>
      </c>
      <c r="T28" t="s">
        <v>8309</v>
      </c>
    </row>
    <row r="29" spans="1:20" ht="230.4" x14ac:dyDescent="0.3">
      <c r="A29" s="10">
        <v>2806</v>
      </c>
      <c r="B29" s="3" t="s">
        <v>2806</v>
      </c>
      <c r="C29" s="3" t="s">
        <v>6916</v>
      </c>
      <c r="D29" s="6">
        <v>3000</v>
      </c>
      <c r="E29" s="8">
        <v>3363</v>
      </c>
      <c r="F29" t="s">
        <v>8218</v>
      </c>
      <c r="G29" t="s">
        <v>8224</v>
      </c>
      <c r="H29" t="s">
        <v>8246</v>
      </c>
      <c r="I29">
        <v>1438772400</v>
      </c>
      <c r="J29" s="15">
        <v>42221.458333333328</v>
      </c>
      <c r="K29">
        <v>1435645490</v>
      </c>
      <c r="L29" s="15">
        <v>42185.267245370371</v>
      </c>
      <c r="M29" t="b">
        <v>0</v>
      </c>
      <c r="N29">
        <v>76</v>
      </c>
      <c r="O29" t="b">
        <v>1</v>
      </c>
      <c r="P29" t="s">
        <v>8269</v>
      </c>
      <c r="Q29">
        <v>112</v>
      </c>
      <c r="R29">
        <v>44.25</v>
      </c>
      <c r="S29" s="11" t="s">
        <v>8308</v>
      </c>
      <c r="T29" t="s">
        <v>8309</v>
      </c>
    </row>
    <row r="30" spans="1:20" ht="187.2" x14ac:dyDescent="0.3">
      <c r="A30" s="10">
        <v>2811</v>
      </c>
      <c r="B30" s="3" t="s">
        <v>2811</v>
      </c>
      <c r="C30" s="3" t="s">
        <v>6921</v>
      </c>
      <c r="D30" s="6">
        <v>10000</v>
      </c>
      <c r="E30" s="8">
        <v>10027</v>
      </c>
      <c r="F30" t="s">
        <v>8218</v>
      </c>
      <c r="G30" t="s">
        <v>8224</v>
      </c>
      <c r="H30" t="s">
        <v>8246</v>
      </c>
      <c r="I30">
        <v>1424692503</v>
      </c>
      <c r="J30" s="15">
        <v>42058.496562500004</v>
      </c>
      <c r="K30">
        <v>1422100503</v>
      </c>
      <c r="L30" s="15">
        <v>42028.496562500004</v>
      </c>
      <c r="M30" t="b">
        <v>0</v>
      </c>
      <c r="N30">
        <v>108</v>
      </c>
      <c r="O30" t="b">
        <v>1</v>
      </c>
      <c r="P30" t="s">
        <v>8269</v>
      </c>
      <c r="Q30">
        <v>100</v>
      </c>
      <c r="R30">
        <v>92.84</v>
      </c>
      <c r="S30" s="11" t="s">
        <v>8308</v>
      </c>
      <c r="T30" t="s">
        <v>8309</v>
      </c>
    </row>
    <row r="31" spans="1:20" ht="244.8" x14ac:dyDescent="0.3">
      <c r="A31" s="10">
        <v>2814</v>
      </c>
      <c r="B31" s="3" t="s">
        <v>2814</v>
      </c>
      <c r="C31" s="3" t="s">
        <v>6924</v>
      </c>
      <c r="D31" s="6">
        <v>1500</v>
      </c>
      <c r="E31" s="8">
        <v>1616</v>
      </c>
      <c r="F31" t="s">
        <v>8218</v>
      </c>
      <c r="G31" t="s">
        <v>8224</v>
      </c>
      <c r="H31" t="s">
        <v>8246</v>
      </c>
      <c r="I31">
        <v>1431164115</v>
      </c>
      <c r="J31" s="15">
        <v>42133.399479166663</v>
      </c>
      <c r="K31">
        <v>1428572115</v>
      </c>
      <c r="L31" s="15">
        <v>42103.399479166663</v>
      </c>
      <c r="M31" t="b">
        <v>0</v>
      </c>
      <c r="N31">
        <v>64</v>
      </c>
      <c r="O31" t="b">
        <v>1</v>
      </c>
      <c r="P31" t="s">
        <v>8269</v>
      </c>
      <c r="Q31">
        <v>108</v>
      </c>
      <c r="R31">
        <v>25.25</v>
      </c>
      <c r="S31" s="11" t="s">
        <v>8308</v>
      </c>
      <c r="T31" t="s">
        <v>8309</v>
      </c>
    </row>
    <row r="32" spans="1:20" ht="230.4" x14ac:dyDescent="0.3">
      <c r="A32" s="10">
        <v>2816</v>
      </c>
      <c r="B32" s="3" t="s">
        <v>2816</v>
      </c>
      <c r="C32" s="3" t="s">
        <v>6926</v>
      </c>
      <c r="D32" s="6">
        <v>3000</v>
      </c>
      <c r="E32" s="8">
        <v>4247</v>
      </c>
      <c r="F32" t="s">
        <v>8218</v>
      </c>
      <c r="G32" t="s">
        <v>8224</v>
      </c>
      <c r="H32" t="s">
        <v>8246</v>
      </c>
      <c r="I32">
        <v>1438531200</v>
      </c>
      <c r="J32" s="15">
        <v>42218.666666666672</v>
      </c>
      <c r="K32">
        <v>1435921992</v>
      </c>
      <c r="L32" s="15">
        <v>42188.467499999999</v>
      </c>
      <c r="M32" t="b">
        <v>0</v>
      </c>
      <c r="N32">
        <v>169</v>
      </c>
      <c r="O32" t="b">
        <v>1</v>
      </c>
      <c r="P32" t="s">
        <v>8269</v>
      </c>
      <c r="Q32">
        <v>142</v>
      </c>
      <c r="R32">
        <v>25.13</v>
      </c>
      <c r="S32" s="11" t="s">
        <v>8308</v>
      </c>
      <c r="T32" t="s">
        <v>8309</v>
      </c>
    </row>
    <row r="33" spans="1:20" ht="259.2" x14ac:dyDescent="0.3">
      <c r="A33" s="10">
        <v>2817</v>
      </c>
      <c r="B33" s="3" t="s">
        <v>2817</v>
      </c>
      <c r="C33" s="3" t="s">
        <v>6927</v>
      </c>
      <c r="D33" s="6">
        <v>600</v>
      </c>
      <c r="E33" s="8">
        <v>780</v>
      </c>
      <c r="F33" t="s">
        <v>8218</v>
      </c>
      <c r="G33" t="s">
        <v>8224</v>
      </c>
      <c r="H33" t="s">
        <v>8246</v>
      </c>
      <c r="I33">
        <v>1425136462</v>
      </c>
      <c r="J33" s="15">
        <v>42063.634976851856</v>
      </c>
      <c r="K33">
        <v>1421680462</v>
      </c>
      <c r="L33" s="15">
        <v>42023.634976851856</v>
      </c>
      <c r="M33" t="b">
        <v>0</v>
      </c>
      <c r="N33">
        <v>33</v>
      </c>
      <c r="O33" t="b">
        <v>1</v>
      </c>
      <c r="P33" t="s">
        <v>8269</v>
      </c>
      <c r="Q33">
        <v>130</v>
      </c>
      <c r="R33">
        <v>23.64</v>
      </c>
      <c r="S33" s="11" t="s">
        <v>8308</v>
      </c>
      <c r="T33" t="s">
        <v>8309</v>
      </c>
    </row>
    <row r="34" spans="1:20" ht="230.4" x14ac:dyDescent="0.3">
      <c r="A34" s="10">
        <v>2819</v>
      </c>
      <c r="B34" s="3" t="s">
        <v>2819</v>
      </c>
      <c r="C34" s="3" t="s">
        <v>6929</v>
      </c>
      <c r="D34" s="6">
        <v>5000</v>
      </c>
      <c r="E34" s="8">
        <v>5240</v>
      </c>
      <c r="F34" t="s">
        <v>8218</v>
      </c>
      <c r="G34" t="s">
        <v>8224</v>
      </c>
      <c r="H34" t="s">
        <v>8246</v>
      </c>
      <c r="I34">
        <v>1434285409</v>
      </c>
      <c r="J34" s="15">
        <v>42169.525567129633</v>
      </c>
      <c r="K34">
        <v>1431693409</v>
      </c>
      <c r="L34" s="15">
        <v>42139.525567129633</v>
      </c>
      <c r="M34" t="b">
        <v>0</v>
      </c>
      <c r="N34">
        <v>104</v>
      </c>
      <c r="O34" t="b">
        <v>1</v>
      </c>
      <c r="P34" t="s">
        <v>8269</v>
      </c>
      <c r="Q34">
        <v>105</v>
      </c>
      <c r="R34">
        <v>50.38</v>
      </c>
      <c r="S34" s="11" t="s">
        <v>8308</v>
      </c>
      <c r="T34" t="s">
        <v>8309</v>
      </c>
    </row>
    <row r="35" spans="1:20" ht="230.4" x14ac:dyDescent="0.3">
      <c r="A35" s="10">
        <v>2820</v>
      </c>
      <c r="B35" s="3" t="s">
        <v>2820</v>
      </c>
      <c r="C35" s="3" t="s">
        <v>6930</v>
      </c>
      <c r="D35" s="6">
        <v>200</v>
      </c>
      <c r="E35" s="8">
        <v>272</v>
      </c>
      <c r="F35" t="s">
        <v>8218</v>
      </c>
      <c r="G35" t="s">
        <v>8224</v>
      </c>
      <c r="H35" t="s">
        <v>8246</v>
      </c>
      <c r="I35">
        <v>1456444800</v>
      </c>
      <c r="J35" s="15">
        <v>42426</v>
      </c>
      <c r="K35">
        <v>1454337589</v>
      </c>
      <c r="L35" s="15">
        <v>42401.610983796301</v>
      </c>
      <c r="M35" t="b">
        <v>0</v>
      </c>
      <c r="N35">
        <v>20</v>
      </c>
      <c r="O35" t="b">
        <v>1</v>
      </c>
      <c r="P35" t="s">
        <v>8269</v>
      </c>
      <c r="Q35">
        <v>136</v>
      </c>
      <c r="R35">
        <v>13.6</v>
      </c>
      <c r="S35" s="11" t="s">
        <v>8308</v>
      </c>
      <c r="T35" t="s">
        <v>8309</v>
      </c>
    </row>
    <row r="36" spans="1:20" ht="244.8" x14ac:dyDescent="0.3">
      <c r="A36" s="10">
        <v>2821</v>
      </c>
      <c r="B36" s="3" t="s">
        <v>2821</v>
      </c>
      <c r="C36" s="3" t="s">
        <v>6931</v>
      </c>
      <c r="D36" s="6">
        <v>1000</v>
      </c>
      <c r="E36" s="8">
        <v>1000</v>
      </c>
      <c r="F36" t="s">
        <v>8218</v>
      </c>
      <c r="G36" t="s">
        <v>8224</v>
      </c>
      <c r="H36" t="s">
        <v>8246</v>
      </c>
      <c r="I36">
        <v>1411510135</v>
      </c>
      <c r="J36" s="15">
        <v>41905.922858796301</v>
      </c>
      <c r="K36">
        <v>1408918135</v>
      </c>
      <c r="L36" s="15">
        <v>41875.922858796301</v>
      </c>
      <c r="M36" t="b">
        <v>0</v>
      </c>
      <c r="N36">
        <v>35</v>
      </c>
      <c r="O36" t="b">
        <v>1</v>
      </c>
      <c r="P36" t="s">
        <v>8269</v>
      </c>
      <c r="Q36">
        <v>100</v>
      </c>
      <c r="R36">
        <v>28.57</v>
      </c>
      <c r="S36" s="11" t="s">
        <v>8308</v>
      </c>
      <c r="T36" t="s">
        <v>8309</v>
      </c>
    </row>
    <row r="37" spans="1:20" ht="259.2" x14ac:dyDescent="0.3">
      <c r="A37" s="10">
        <v>2823</v>
      </c>
      <c r="B37" s="3" t="s">
        <v>2823</v>
      </c>
      <c r="C37" s="3" t="s">
        <v>6933</v>
      </c>
      <c r="D37" s="6">
        <v>100</v>
      </c>
      <c r="E37" s="8">
        <v>124</v>
      </c>
      <c r="F37" t="s">
        <v>8218</v>
      </c>
      <c r="G37" t="s">
        <v>8224</v>
      </c>
      <c r="H37" t="s">
        <v>8246</v>
      </c>
      <c r="I37">
        <v>1427842740</v>
      </c>
      <c r="J37" s="15">
        <v>42094.957638888889</v>
      </c>
      <c r="K37">
        <v>1425428206</v>
      </c>
      <c r="L37" s="15">
        <v>42067.011643518519</v>
      </c>
      <c r="M37" t="b">
        <v>0</v>
      </c>
      <c r="N37">
        <v>14</v>
      </c>
      <c r="O37" t="b">
        <v>1</v>
      </c>
      <c r="P37" t="s">
        <v>8269</v>
      </c>
      <c r="Q37">
        <v>124</v>
      </c>
      <c r="R37">
        <v>8.86</v>
      </c>
      <c r="S37" s="11" t="s">
        <v>8308</v>
      </c>
      <c r="T37" t="s">
        <v>8309</v>
      </c>
    </row>
    <row r="38" spans="1:20" ht="244.8" x14ac:dyDescent="0.3">
      <c r="A38" s="10">
        <v>2825</v>
      </c>
      <c r="B38" s="3" t="s">
        <v>2825</v>
      </c>
      <c r="C38" s="3" t="s">
        <v>6935</v>
      </c>
      <c r="D38" s="6">
        <v>3000</v>
      </c>
      <c r="E38" s="8">
        <v>3100</v>
      </c>
      <c r="F38" t="s">
        <v>8218</v>
      </c>
      <c r="G38" t="s">
        <v>8224</v>
      </c>
      <c r="H38" t="s">
        <v>8246</v>
      </c>
      <c r="I38">
        <v>1449255686</v>
      </c>
      <c r="J38" s="15">
        <v>42342.792662037042</v>
      </c>
      <c r="K38">
        <v>1446663686</v>
      </c>
      <c r="L38" s="15">
        <v>42312.792662037042</v>
      </c>
      <c r="M38" t="b">
        <v>0</v>
      </c>
      <c r="N38">
        <v>51</v>
      </c>
      <c r="O38" t="b">
        <v>1</v>
      </c>
      <c r="P38" t="s">
        <v>8269</v>
      </c>
      <c r="Q38">
        <v>103</v>
      </c>
      <c r="R38">
        <v>60.78</v>
      </c>
      <c r="S38" s="11" t="s">
        <v>8308</v>
      </c>
      <c r="T38" t="s">
        <v>8309</v>
      </c>
    </row>
    <row r="39" spans="1:20" ht="259.2" x14ac:dyDescent="0.3">
      <c r="A39" s="10">
        <v>2828</v>
      </c>
      <c r="B39" s="3" t="s">
        <v>2828</v>
      </c>
      <c r="C39" s="3" t="s">
        <v>6938</v>
      </c>
      <c r="D39" s="6">
        <v>9500</v>
      </c>
      <c r="E39" s="8">
        <v>9536</v>
      </c>
      <c r="F39" t="s">
        <v>8218</v>
      </c>
      <c r="G39" t="s">
        <v>8224</v>
      </c>
      <c r="H39" t="s">
        <v>8246</v>
      </c>
      <c r="I39">
        <v>1443826800</v>
      </c>
      <c r="J39" s="15">
        <v>42279.958333333328</v>
      </c>
      <c r="K39">
        <v>1441606869</v>
      </c>
      <c r="L39" s="15">
        <v>42254.264687499999</v>
      </c>
      <c r="M39" t="b">
        <v>0</v>
      </c>
      <c r="N39">
        <v>97</v>
      </c>
      <c r="O39" t="b">
        <v>1</v>
      </c>
      <c r="P39" t="s">
        <v>8269</v>
      </c>
      <c r="Q39">
        <v>100</v>
      </c>
      <c r="R39">
        <v>98.31</v>
      </c>
      <c r="S39" s="11" t="s">
        <v>8308</v>
      </c>
      <c r="T39" t="s">
        <v>8309</v>
      </c>
    </row>
    <row r="40" spans="1:20" ht="259.2" x14ac:dyDescent="0.3">
      <c r="A40" s="10">
        <v>2829</v>
      </c>
      <c r="B40" s="3" t="s">
        <v>2829</v>
      </c>
      <c r="C40" s="3" t="s">
        <v>6939</v>
      </c>
      <c r="D40" s="6">
        <v>2500</v>
      </c>
      <c r="E40" s="8">
        <v>2663</v>
      </c>
      <c r="F40" t="s">
        <v>8218</v>
      </c>
      <c r="G40" t="s">
        <v>8224</v>
      </c>
      <c r="H40" t="s">
        <v>8246</v>
      </c>
      <c r="I40">
        <v>1464863118</v>
      </c>
      <c r="J40" s="15">
        <v>42523.434236111112</v>
      </c>
      <c r="K40">
        <v>1462443918</v>
      </c>
      <c r="L40" s="15">
        <v>42495.434236111112</v>
      </c>
      <c r="M40" t="b">
        <v>0</v>
      </c>
      <c r="N40">
        <v>76</v>
      </c>
      <c r="O40" t="b">
        <v>1</v>
      </c>
      <c r="P40" t="s">
        <v>8269</v>
      </c>
      <c r="Q40">
        <v>107</v>
      </c>
      <c r="R40">
        <v>35.04</v>
      </c>
      <c r="S40" s="11" t="s">
        <v>8308</v>
      </c>
      <c r="T40" t="s">
        <v>8309</v>
      </c>
    </row>
    <row r="41" spans="1:20" ht="259.2" x14ac:dyDescent="0.3">
      <c r="A41" s="10">
        <v>2832</v>
      </c>
      <c r="B41" s="3" t="s">
        <v>2832</v>
      </c>
      <c r="C41" s="3" t="s">
        <v>6942</v>
      </c>
      <c r="D41" s="6">
        <v>2500</v>
      </c>
      <c r="E41" s="8">
        <v>2867.99</v>
      </c>
      <c r="F41" t="s">
        <v>8218</v>
      </c>
      <c r="G41" t="s">
        <v>8224</v>
      </c>
      <c r="H41" t="s">
        <v>8246</v>
      </c>
      <c r="I41">
        <v>1416780000</v>
      </c>
      <c r="J41" s="15">
        <v>41966.916666666672</v>
      </c>
      <c r="K41">
        <v>1414342894</v>
      </c>
      <c r="L41" s="15">
        <v>41938.709421296298</v>
      </c>
      <c r="M41" t="b">
        <v>0</v>
      </c>
      <c r="N41">
        <v>95</v>
      </c>
      <c r="O41" t="b">
        <v>1</v>
      </c>
      <c r="P41" t="s">
        <v>8269</v>
      </c>
      <c r="Q41">
        <v>115</v>
      </c>
      <c r="R41">
        <v>30.19</v>
      </c>
      <c r="S41" s="11" t="s">
        <v>8308</v>
      </c>
      <c r="T41" t="s">
        <v>8309</v>
      </c>
    </row>
    <row r="42" spans="1:20" ht="230.4" x14ac:dyDescent="0.3">
      <c r="A42" s="10">
        <v>2834</v>
      </c>
      <c r="B42" s="3" t="s">
        <v>2834</v>
      </c>
      <c r="C42" s="3" t="s">
        <v>6944</v>
      </c>
      <c r="D42" s="6">
        <v>800</v>
      </c>
      <c r="E42" s="8">
        <v>1360</v>
      </c>
      <c r="F42" t="s">
        <v>8218</v>
      </c>
      <c r="G42" t="s">
        <v>8224</v>
      </c>
      <c r="H42" t="s">
        <v>8246</v>
      </c>
      <c r="I42">
        <v>1422658930</v>
      </c>
      <c r="J42" s="15">
        <v>42034.959837962961</v>
      </c>
      <c r="K42">
        <v>1421362930</v>
      </c>
      <c r="L42" s="15">
        <v>42019.959837962961</v>
      </c>
      <c r="M42" t="b">
        <v>0</v>
      </c>
      <c r="N42">
        <v>21</v>
      </c>
      <c r="O42" t="b">
        <v>1</v>
      </c>
      <c r="P42" t="s">
        <v>8269</v>
      </c>
      <c r="Q42">
        <v>170</v>
      </c>
      <c r="R42">
        <v>64.760000000000005</v>
      </c>
      <c r="S42" s="11" t="s">
        <v>8308</v>
      </c>
      <c r="T42" t="s">
        <v>8309</v>
      </c>
    </row>
    <row r="43" spans="1:20" ht="259.2" x14ac:dyDescent="0.3">
      <c r="A43" s="10">
        <v>2835</v>
      </c>
      <c r="B43" s="3" t="s">
        <v>2835</v>
      </c>
      <c r="C43" s="3" t="s">
        <v>6945</v>
      </c>
      <c r="D43" s="6">
        <v>1000</v>
      </c>
      <c r="E43" s="8">
        <v>1870.99</v>
      </c>
      <c r="F43" t="s">
        <v>8218</v>
      </c>
      <c r="G43" t="s">
        <v>8224</v>
      </c>
      <c r="H43" t="s">
        <v>8246</v>
      </c>
      <c r="I43">
        <v>1449273600</v>
      </c>
      <c r="J43" s="15">
        <v>42343</v>
      </c>
      <c r="K43">
        <v>1446742417</v>
      </c>
      <c r="L43" s="15">
        <v>42313.703900462962</v>
      </c>
      <c r="M43" t="b">
        <v>0</v>
      </c>
      <c r="N43">
        <v>93</v>
      </c>
      <c r="O43" t="b">
        <v>1</v>
      </c>
      <c r="P43" t="s">
        <v>8269</v>
      </c>
      <c r="Q43">
        <v>187</v>
      </c>
      <c r="R43">
        <v>20.12</v>
      </c>
      <c r="S43" s="11" t="s">
        <v>8308</v>
      </c>
      <c r="T43" t="s">
        <v>8309</v>
      </c>
    </row>
    <row r="44" spans="1:20" ht="302.39999999999998" x14ac:dyDescent="0.3">
      <c r="A44" s="10">
        <v>2840</v>
      </c>
      <c r="B44" s="3" t="s">
        <v>2840</v>
      </c>
      <c r="C44" s="3" t="s">
        <v>6950</v>
      </c>
      <c r="D44" s="6">
        <v>2500</v>
      </c>
      <c r="E44" s="8">
        <v>2600</v>
      </c>
      <c r="F44" t="s">
        <v>8218</v>
      </c>
      <c r="G44" t="s">
        <v>8224</v>
      </c>
      <c r="H44" t="s">
        <v>8246</v>
      </c>
      <c r="I44">
        <v>1426698000</v>
      </c>
      <c r="J44" s="15">
        <v>42081.708333333328</v>
      </c>
      <c r="K44">
        <v>1424825479</v>
      </c>
      <c r="L44" s="15">
        <v>42060.035636574074</v>
      </c>
      <c r="M44" t="b">
        <v>0</v>
      </c>
      <c r="N44">
        <v>132</v>
      </c>
      <c r="O44" t="b">
        <v>1</v>
      </c>
      <c r="P44" t="s">
        <v>8269</v>
      </c>
      <c r="Q44">
        <v>104</v>
      </c>
      <c r="R44">
        <v>19.7</v>
      </c>
      <c r="S44" s="11" t="s">
        <v>8308</v>
      </c>
      <c r="T44" t="s">
        <v>8309</v>
      </c>
    </row>
    <row r="45" spans="1:20" ht="216" x14ac:dyDescent="0.3">
      <c r="A45" s="10">
        <v>2976</v>
      </c>
      <c r="B45" s="3" t="s">
        <v>2976</v>
      </c>
      <c r="C45" s="3" t="s">
        <v>7086</v>
      </c>
      <c r="D45" s="6">
        <v>70</v>
      </c>
      <c r="E45" s="8">
        <v>120</v>
      </c>
      <c r="F45" t="s">
        <v>8218</v>
      </c>
      <c r="G45" t="s">
        <v>8224</v>
      </c>
      <c r="H45" t="s">
        <v>8246</v>
      </c>
      <c r="I45">
        <v>1457870400</v>
      </c>
      <c r="J45" s="15">
        <v>42442.5</v>
      </c>
      <c r="K45">
        <v>1456421530</v>
      </c>
      <c r="L45" s="15">
        <v>42425.730671296296</v>
      </c>
      <c r="M45" t="b">
        <v>0</v>
      </c>
      <c r="N45">
        <v>14</v>
      </c>
      <c r="O45" t="b">
        <v>1</v>
      </c>
      <c r="P45" t="s">
        <v>8269</v>
      </c>
      <c r="Q45">
        <v>171</v>
      </c>
      <c r="R45">
        <v>8.57</v>
      </c>
      <c r="S45" s="11" t="s">
        <v>8308</v>
      </c>
      <c r="T45" t="s">
        <v>8309</v>
      </c>
    </row>
    <row r="46" spans="1:20" ht="216" x14ac:dyDescent="0.3">
      <c r="A46" s="10">
        <v>3152</v>
      </c>
      <c r="B46" s="3" t="s">
        <v>3152</v>
      </c>
      <c r="C46" s="3" t="s">
        <v>7262</v>
      </c>
      <c r="D46" s="6">
        <v>2200</v>
      </c>
      <c r="E46" s="8">
        <v>2331</v>
      </c>
      <c r="F46" t="s">
        <v>8218</v>
      </c>
      <c r="G46" t="s">
        <v>8224</v>
      </c>
      <c r="H46" t="s">
        <v>8246</v>
      </c>
      <c r="I46">
        <v>1383425367</v>
      </c>
      <c r="J46" s="15">
        <v>41580.867673611108</v>
      </c>
      <c r="K46">
        <v>1380833367</v>
      </c>
      <c r="L46" s="15">
        <v>41550.867673611108</v>
      </c>
      <c r="M46" t="b">
        <v>1</v>
      </c>
      <c r="N46">
        <v>67</v>
      </c>
      <c r="O46" t="b">
        <v>1</v>
      </c>
      <c r="P46" t="s">
        <v>8269</v>
      </c>
      <c r="Q46">
        <v>106</v>
      </c>
      <c r="R46">
        <v>34.79</v>
      </c>
      <c r="S46" s="11" t="s">
        <v>8308</v>
      </c>
      <c r="T46" t="s">
        <v>8309</v>
      </c>
    </row>
    <row r="47" spans="1:20" ht="201.6" x14ac:dyDescent="0.3">
      <c r="A47" s="10">
        <v>3155</v>
      </c>
      <c r="B47" s="3" t="s">
        <v>3155</v>
      </c>
      <c r="C47" s="3" t="s">
        <v>7265</v>
      </c>
      <c r="D47" s="6">
        <v>5000</v>
      </c>
      <c r="E47" s="8">
        <v>9425.23</v>
      </c>
      <c r="F47" t="s">
        <v>8218</v>
      </c>
      <c r="G47" t="s">
        <v>8224</v>
      </c>
      <c r="H47" t="s">
        <v>8246</v>
      </c>
      <c r="I47">
        <v>1356004725</v>
      </c>
      <c r="J47" s="15">
        <v>41263.499131944445</v>
      </c>
      <c r="K47">
        <v>1353412725</v>
      </c>
      <c r="L47" s="15">
        <v>41233.499131944445</v>
      </c>
      <c r="M47" t="b">
        <v>1</v>
      </c>
      <c r="N47">
        <v>302</v>
      </c>
      <c r="O47" t="b">
        <v>1</v>
      </c>
      <c r="P47" t="s">
        <v>8269</v>
      </c>
      <c r="Q47">
        <v>189</v>
      </c>
      <c r="R47">
        <v>31.21</v>
      </c>
      <c r="S47" s="11" t="s">
        <v>8308</v>
      </c>
      <c r="T47" t="s">
        <v>8309</v>
      </c>
    </row>
    <row r="48" spans="1:20" ht="288" x14ac:dyDescent="0.3">
      <c r="A48" s="10">
        <v>3161</v>
      </c>
      <c r="B48" s="3" t="s">
        <v>3161</v>
      </c>
      <c r="C48" s="3" t="s">
        <v>7271</v>
      </c>
      <c r="D48" s="6">
        <v>2000</v>
      </c>
      <c r="E48" s="8">
        <v>2102</v>
      </c>
      <c r="F48" t="s">
        <v>8218</v>
      </c>
      <c r="G48" t="s">
        <v>8224</v>
      </c>
      <c r="H48" t="s">
        <v>8246</v>
      </c>
      <c r="I48">
        <v>1413377522</v>
      </c>
      <c r="J48" s="15">
        <v>41927.536134259259</v>
      </c>
      <c r="K48">
        <v>1410785522</v>
      </c>
      <c r="L48" s="15">
        <v>41897.536134259259</v>
      </c>
      <c r="M48" t="b">
        <v>1</v>
      </c>
      <c r="N48">
        <v>74</v>
      </c>
      <c r="O48" t="b">
        <v>1</v>
      </c>
      <c r="P48" t="s">
        <v>8269</v>
      </c>
      <c r="Q48">
        <v>105</v>
      </c>
      <c r="R48">
        <v>28.41</v>
      </c>
      <c r="S48" s="11" t="s">
        <v>8308</v>
      </c>
      <c r="T48" t="s">
        <v>8309</v>
      </c>
    </row>
    <row r="49" spans="1:20" ht="273.60000000000002" x14ac:dyDescent="0.3">
      <c r="A49" s="10">
        <v>3171</v>
      </c>
      <c r="B49" s="3" t="s">
        <v>3171</v>
      </c>
      <c r="C49" s="3" t="s">
        <v>7281</v>
      </c>
      <c r="D49" s="6">
        <v>7000</v>
      </c>
      <c r="E49" s="8">
        <v>7617</v>
      </c>
      <c r="F49" t="s">
        <v>8218</v>
      </c>
      <c r="G49" t="s">
        <v>8224</v>
      </c>
      <c r="H49" t="s">
        <v>8246</v>
      </c>
      <c r="I49">
        <v>1462545358</v>
      </c>
      <c r="J49" s="15">
        <v>42496.608310185184</v>
      </c>
      <c r="K49">
        <v>1459953358</v>
      </c>
      <c r="L49" s="15">
        <v>42466.608310185184</v>
      </c>
      <c r="M49" t="b">
        <v>1</v>
      </c>
      <c r="N49">
        <v>117</v>
      </c>
      <c r="O49" t="b">
        <v>1</v>
      </c>
      <c r="P49" t="s">
        <v>8269</v>
      </c>
      <c r="Q49">
        <v>109</v>
      </c>
      <c r="R49">
        <v>65.099999999999994</v>
      </c>
      <c r="S49" s="11" t="s">
        <v>8308</v>
      </c>
      <c r="T49" t="s">
        <v>8309</v>
      </c>
    </row>
    <row r="50" spans="1:20" ht="244.8" x14ac:dyDescent="0.3">
      <c r="A50" s="10">
        <v>3178</v>
      </c>
      <c r="B50" s="3" t="s">
        <v>3178</v>
      </c>
      <c r="C50" s="3" t="s">
        <v>7288</v>
      </c>
      <c r="D50" s="6">
        <v>1500</v>
      </c>
      <c r="E50" s="8">
        <v>2576</v>
      </c>
      <c r="F50" t="s">
        <v>8218</v>
      </c>
      <c r="G50" t="s">
        <v>8224</v>
      </c>
      <c r="H50" t="s">
        <v>8246</v>
      </c>
      <c r="I50">
        <v>1405521075</v>
      </c>
      <c r="J50" s="15">
        <v>41836.605034722219</v>
      </c>
      <c r="K50">
        <v>1402929075</v>
      </c>
      <c r="L50" s="15">
        <v>41806.605034722219</v>
      </c>
      <c r="M50" t="b">
        <v>1</v>
      </c>
      <c r="N50">
        <v>78</v>
      </c>
      <c r="O50" t="b">
        <v>1</v>
      </c>
      <c r="P50" t="s">
        <v>8269</v>
      </c>
      <c r="Q50">
        <v>172</v>
      </c>
      <c r="R50">
        <v>33.03</v>
      </c>
      <c r="S50" s="11" t="s">
        <v>8308</v>
      </c>
      <c r="T50" t="s">
        <v>8309</v>
      </c>
    </row>
    <row r="51" spans="1:20" ht="216" x14ac:dyDescent="0.3">
      <c r="A51" s="10">
        <v>3180</v>
      </c>
      <c r="B51" s="3" t="s">
        <v>3180</v>
      </c>
      <c r="C51" s="3" t="s">
        <v>7290</v>
      </c>
      <c r="D51" s="6">
        <v>1200</v>
      </c>
      <c r="E51" s="8">
        <v>1437</v>
      </c>
      <c r="F51" t="s">
        <v>8218</v>
      </c>
      <c r="G51" t="s">
        <v>8224</v>
      </c>
      <c r="H51" t="s">
        <v>8246</v>
      </c>
      <c r="I51">
        <v>1403258049</v>
      </c>
      <c r="J51" s="15">
        <v>41810.412604166668</v>
      </c>
      <c r="K51">
        <v>1400666049</v>
      </c>
      <c r="L51" s="15">
        <v>41780.412604166668</v>
      </c>
      <c r="M51" t="b">
        <v>1</v>
      </c>
      <c r="N51">
        <v>45</v>
      </c>
      <c r="O51" t="b">
        <v>1</v>
      </c>
      <c r="P51" t="s">
        <v>8269</v>
      </c>
      <c r="Q51">
        <v>120</v>
      </c>
      <c r="R51">
        <v>31.93</v>
      </c>
      <c r="S51" s="11" t="s">
        <v>8308</v>
      </c>
      <c r="T51" t="s">
        <v>8309</v>
      </c>
    </row>
    <row r="52" spans="1:20" ht="244.8" x14ac:dyDescent="0.3">
      <c r="A52" s="10">
        <v>3181</v>
      </c>
      <c r="B52" s="3" t="s">
        <v>3181</v>
      </c>
      <c r="C52" s="3" t="s">
        <v>7291</v>
      </c>
      <c r="D52" s="6">
        <v>500</v>
      </c>
      <c r="E52" s="8">
        <v>545</v>
      </c>
      <c r="F52" t="s">
        <v>8218</v>
      </c>
      <c r="G52" t="s">
        <v>8224</v>
      </c>
      <c r="H52" t="s">
        <v>8246</v>
      </c>
      <c r="I52">
        <v>1402848000</v>
      </c>
      <c r="J52" s="15">
        <v>41805.666666666664</v>
      </c>
      <c r="K52">
        <v>1400570787</v>
      </c>
      <c r="L52" s="15">
        <v>41779.310034722221</v>
      </c>
      <c r="M52" t="b">
        <v>1</v>
      </c>
      <c r="N52">
        <v>15</v>
      </c>
      <c r="O52" t="b">
        <v>1</v>
      </c>
      <c r="P52" t="s">
        <v>8269</v>
      </c>
      <c r="Q52">
        <v>109</v>
      </c>
      <c r="R52">
        <v>36.33</v>
      </c>
      <c r="S52" s="11" t="s">
        <v>8308</v>
      </c>
      <c r="T52" t="s">
        <v>8309</v>
      </c>
    </row>
    <row r="53" spans="1:20" ht="244.8" x14ac:dyDescent="0.3">
      <c r="A53" s="10">
        <v>3185</v>
      </c>
      <c r="B53" s="3" t="s">
        <v>3185</v>
      </c>
      <c r="C53" s="3" t="s">
        <v>7295</v>
      </c>
      <c r="D53" s="6">
        <v>1000</v>
      </c>
      <c r="E53" s="8">
        <v>1000</v>
      </c>
      <c r="F53" t="s">
        <v>8218</v>
      </c>
      <c r="G53" t="s">
        <v>8224</v>
      </c>
      <c r="H53" t="s">
        <v>8246</v>
      </c>
      <c r="I53">
        <v>1405553241</v>
      </c>
      <c r="J53" s="15">
        <v>41836.977326388893</v>
      </c>
      <c r="K53">
        <v>1404948441</v>
      </c>
      <c r="L53" s="15">
        <v>41829.977326388893</v>
      </c>
      <c r="M53" t="b">
        <v>1</v>
      </c>
      <c r="N53">
        <v>24</v>
      </c>
      <c r="O53" t="b">
        <v>1</v>
      </c>
      <c r="P53" t="s">
        <v>8269</v>
      </c>
      <c r="Q53">
        <v>100</v>
      </c>
      <c r="R53">
        <v>41.67</v>
      </c>
      <c r="S53" s="11" t="s">
        <v>8308</v>
      </c>
      <c r="T53" t="s">
        <v>8309</v>
      </c>
    </row>
    <row r="54" spans="1:20" ht="259.2" x14ac:dyDescent="0.3">
      <c r="A54" s="10">
        <v>3186</v>
      </c>
      <c r="B54" s="3" t="s">
        <v>3186</v>
      </c>
      <c r="C54" s="3" t="s">
        <v>7296</v>
      </c>
      <c r="D54" s="6">
        <v>3200</v>
      </c>
      <c r="E54" s="8">
        <v>3270</v>
      </c>
      <c r="F54" t="s">
        <v>8218</v>
      </c>
      <c r="G54" t="s">
        <v>8224</v>
      </c>
      <c r="H54" t="s">
        <v>8246</v>
      </c>
      <c r="I54">
        <v>1410901200</v>
      </c>
      <c r="J54" s="15">
        <v>41898.875</v>
      </c>
      <c r="K54">
        <v>1408313438</v>
      </c>
      <c r="L54" s="15">
        <v>41868.924050925925</v>
      </c>
      <c r="M54" t="b">
        <v>1</v>
      </c>
      <c r="N54">
        <v>70</v>
      </c>
      <c r="O54" t="b">
        <v>1</v>
      </c>
      <c r="P54" t="s">
        <v>8269</v>
      </c>
      <c r="Q54">
        <v>102</v>
      </c>
      <c r="R54">
        <v>46.71</v>
      </c>
      <c r="S54" s="11" t="s">
        <v>8308</v>
      </c>
      <c r="T54" t="s">
        <v>8309</v>
      </c>
    </row>
    <row r="55" spans="1:20" ht="216" x14ac:dyDescent="0.3">
      <c r="A55" s="10">
        <v>3213</v>
      </c>
      <c r="B55" s="3" t="s">
        <v>3213</v>
      </c>
      <c r="C55" s="3" t="s">
        <v>7323</v>
      </c>
      <c r="D55" s="6">
        <v>6000</v>
      </c>
      <c r="E55" s="8">
        <v>6007</v>
      </c>
      <c r="F55" t="s">
        <v>8218</v>
      </c>
      <c r="G55" t="s">
        <v>8224</v>
      </c>
      <c r="H55" t="s">
        <v>8246</v>
      </c>
      <c r="I55">
        <v>1437934759</v>
      </c>
      <c r="J55" s="15">
        <v>42211.763414351852</v>
      </c>
      <c r="K55">
        <v>1434478759</v>
      </c>
      <c r="L55" s="15">
        <v>42171.763414351852</v>
      </c>
      <c r="M55" t="b">
        <v>1</v>
      </c>
      <c r="N55">
        <v>47</v>
      </c>
      <c r="O55" t="b">
        <v>1</v>
      </c>
      <c r="P55" t="s">
        <v>8269</v>
      </c>
      <c r="Q55">
        <v>100</v>
      </c>
      <c r="R55">
        <v>127.81</v>
      </c>
      <c r="S55" s="11" t="s">
        <v>8308</v>
      </c>
      <c r="T55" t="s">
        <v>8309</v>
      </c>
    </row>
    <row r="56" spans="1:20" ht="259.2" x14ac:dyDescent="0.3">
      <c r="A56" s="10">
        <v>3214</v>
      </c>
      <c r="B56" s="3" t="s">
        <v>3214</v>
      </c>
      <c r="C56" s="3" t="s">
        <v>7324</v>
      </c>
      <c r="D56" s="6">
        <v>12000</v>
      </c>
      <c r="E56" s="8">
        <v>12256</v>
      </c>
      <c r="F56" t="s">
        <v>8218</v>
      </c>
      <c r="G56" t="s">
        <v>8224</v>
      </c>
      <c r="H56" t="s">
        <v>8246</v>
      </c>
      <c r="I56">
        <v>1452038100</v>
      </c>
      <c r="J56" s="15">
        <v>42374.996527777781</v>
      </c>
      <c r="K56">
        <v>1448823673</v>
      </c>
      <c r="L56" s="15">
        <v>42337.792511574073</v>
      </c>
      <c r="M56" t="b">
        <v>1</v>
      </c>
      <c r="N56">
        <v>115</v>
      </c>
      <c r="O56" t="b">
        <v>1</v>
      </c>
      <c r="P56" t="s">
        <v>8269</v>
      </c>
      <c r="Q56">
        <v>102</v>
      </c>
      <c r="R56">
        <v>106.57</v>
      </c>
      <c r="S56" s="11" t="s">
        <v>8308</v>
      </c>
      <c r="T56" t="s">
        <v>8309</v>
      </c>
    </row>
    <row r="57" spans="1:20" ht="244.8" x14ac:dyDescent="0.3">
      <c r="A57" s="10">
        <v>3216</v>
      </c>
      <c r="B57" s="3" t="s">
        <v>3216</v>
      </c>
      <c r="C57" s="3" t="s">
        <v>7326</v>
      </c>
      <c r="D57" s="6">
        <v>2000</v>
      </c>
      <c r="E57" s="8">
        <v>2001</v>
      </c>
      <c r="F57" t="s">
        <v>8218</v>
      </c>
      <c r="G57" t="s">
        <v>8224</v>
      </c>
      <c r="H57" t="s">
        <v>8246</v>
      </c>
      <c r="I57">
        <v>1436625000</v>
      </c>
      <c r="J57" s="15">
        <v>42196.604166666672</v>
      </c>
      <c r="K57">
        <v>1433934371</v>
      </c>
      <c r="L57" s="15">
        <v>42165.462627314817</v>
      </c>
      <c r="M57" t="b">
        <v>1</v>
      </c>
      <c r="N57">
        <v>35</v>
      </c>
      <c r="O57" t="b">
        <v>1</v>
      </c>
      <c r="P57" t="s">
        <v>8269</v>
      </c>
      <c r="Q57">
        <v>100</v>
      </c>
      <c r="R57">
        <v>57.17</v>
      </c>
      <c r="S57" s="11" t="s">
        <v>8308</v>
      </c>
      <c r="T57" t="s">
        <v>8309</v>
      </c>
    </row>
    <row r="58" spans="1:20" ht="230.4" x14ac:dyDescent="0.3">
      <c r="A58" s="10">
        <v>3218</v>
      </c>
      <c r="B58" s="3" t="s">
        <v>3218</v>
      </c>
      <c r="C58" s="3" t="s">
        <v>7328</v>
      </c>
      <c r="D58" s="6">
        <v>12000</v>
      </c>
      <c r="E58" s="8">
        <v>12252</v>
      </c>
      <c r="F58" t="s">
        <v>8218</v>
      </c>
      <c r="G58" t="s">
        <v>8224</v>
      </c>
      <c r="H58" t="s">
        <v>8246</v>
      </c>
      <c r="I58">
        <v>1419984000</v>
      </c>
      <c r="J58" s="15">
        <v>42004</v>
      </c>
      <c r="K58">
        <v>1417132986</v>
      </c>
      <c r="L58" s="15">
        <v>41971.002152777779</v>
      </c>
      <c r="M58" t="b">
        <v>1</v>
      </c>
      <c r="N58">
        <v>184</v>
      </c>
      <c r="O58" t="b">
        <v>1</v>
      </c>
      <c r="P58" t="s">
        <v>8269</v>
      </c>
      <c r="Q58">
        <v>102</v>
      </c>
      <c r="R58">
        <v>66.59</v>
      </c>
      <c r="S58" s="11" t="s">
        <v>8308</v>
      </c>
      <c r="T58" t="s">
        <v>8309</v>
      </c>
    </row>
    <row r="59" spans="1:20" ht="273.60000000000002" x14ac:dyDescent="0.3">
      <c r="A59" s="10">
        <v>3221</v>
      </c>
      <c r="B59" s="3" t="s">
        <v>3221</v>
      </c>
      <c r="C59" s="3" t="s">
        <v>7331</v>
      </c>
      <c r="D59" s="6">
        <v>4000</v>
      </c>
      <c r="E59" s="8">
        <v>4137</v>
      </c>
      <c r="F59" t="s">
        <v>8218</v>
      </c>
      <c r="G59" t="s">
        <v>8224</v>
      </c>
      <c r="H59" t="s">
        <v>8246</v>
      </c>
      <c r="I59">
        <v>1436114603</v>
      </c>
      <c r="J59" s="15">
        <v>42190.696793981479</v>
      </c>
      <c r="K59">
        <v>1433090603</v>
      </c>
      <c r="L59" s="15">
        <v>42155.696793981479</v>
      </c>
      <c r="M59" t="b">
        <v>1</v>
      </c>
      <c r="N59">
        <v>113</v>
      </c>
      <c r="O59" t="b">
        <v>1</v>
      </c>
      <c r="P59" t="s">
        <v>8269</v>
      </c>
      <c r="Q59">
        <v>103</v>
      </c>
      <c r="R59">
        <v>36.61</v>
      </c>
      <c r="S59" s="11" t="s">
        <v>8308</v>
      </c>
      <c r="T59" t="s">
        <v>8309</v>
      </c>
    </row>
    <row r="60" spans="1:20" ht="244.8" x14ac:dyDescent="0.3">
      <c r="A60" s="10">
        <v>3226</v>
      </c>
      <c r="B60" s="3" t="s">
        <v>3226</v>
      </c>
      <c r="C60" s="3" t="s">
        <v>7336</v>
      </c>
      <c r="D60" s="6">
        <v>1200</v>
      </c>
      <c r="E60" s="8">
        <v>1250</v>
      </c>
      <c r="F60" t="s">
        <v>8218</v>
      </c>
      <c r="G60" t="s">
        <v>8224</v>
      </c>
      <c r="H60" t="s">
        <v>8246</v>
      </c>
      <c r="I60">
        <v>1446213612</v>
      </c>
      <c r="J60" s="15">
        <v>42307.583472222221</v>
      </c>
      <c r="K60">
        <v>1443621612</v>
      </c>
      <c r="L60" s="15">
        <v>42277.583472222221</v>
      </c>
      <c r="M60" t="b">
        <v>1</v>
      </c>
      <c r="N60">
        <v>21</v>
      </c>
      <c r="O60" t="b">
        <v>1</v>
      </c>
      <c r="P60" t="s">
        <v>8269</v>
      </c>
      <c r="Q60">
        <v>104</v>
      </c>
      <c r="R60">
        <v>59.52</v>
      </c>
      <c r="S60" s="11" t="s">
        <v>8308</v>
      </c>
      <c r="T60" t="s">
        <v>8309</v>
      </c>
    </row>
    <row r="61" spans="1:20" ht="273.60000000000002" x14ac:dyDescent="0.3">
      <c r="A61" s="10">
        <v>3227</v>
      </c>
      <c r="B61" s="3" t="s">
        <v>3227</v>
      </c>
      <c r="C61" s="3" t="s">
        <v>7337</v>
      </c>
      <c r="D61" s="6">
        <v>1200</v>
      </c>
      <c r="E61" s="8">
        <v>1500</v>
      </c>
      <c r="F61" t="s">
        <v>8218</v>
      </c>
      <c r="G61" t="s">
        <v>8224</v>
      </c>
      <c r="H61" t="s">
        <v>8246</v>
      </c>
      <c r="I61">
        <v>1484687436</v>
      </c>
      <c r="J61" s="15">
        <v>42752.882361111115</v>
      </c>
      <c r="K61">
        <v>1482095436</v>
      </c>
      <c r="L61" s="15">
        <v>42722.882361111115</v>
      </c>
      <c r="M61" t="b">
        <v>0</v>
      </c>
      <c r="N61">
        <v>30</v>
      </c>
      <c r="O61" t="b">
        <v>1</v>
      </c>
      <c r="P61" t="s">
        <v>8269</v>
      </c>
      <c r="Q61">
        <v>125</v>
      </c>
      <c r="R61">
        <v>50</v>
      </c>
      <c r="S61" s="11" t="s">
        <v>8308</v>
      </c>
      <c r="T61" t="s">
        <v>8309</v>
      </c>
    </row>
    <row r="62" spans="1:20" ht="259.2" x14ac:dyDescent="0.3">
      <c r="A62" s="10">
        <v>3234</v>
      </c>
      <c r="B62" s="3" t="s">
        <v>3234</v>
      </c>
      <c r="C62" s="3" t="s">
        <v>7344</v>
      </c>
      <c r="D62" s="6">
        <v>4000</v>
      </c>
      <c r="E62" s="8">
        <v>4015.71</v>
      </c>
      <c r="F62" t="s">
        <v>8218</v>
      </c>
      <c r="G62" t="s">
        <v>8224</v>
      </c>
      <c r="H62" t="s">
        <v>8246</v>
      </c>
      <c r="I62">
        <v>1485991860</v>
      </c>
      <c r="J62" s="15">
        <v>42767.979861111111</v>
      </c>
      <c r="K62">
        <v>1483124208</v>
      </c>
      <c r="L62" s="15">
        <v>42734.789444444439</v>
      </c>
      <c r="M62" t="b">
        <v>0</v>
      </c>
      <c r="N62">
        <v>115</v>
      </c>
      <c r="O62" t="b">
        <v>1</v>
      </c>
      <c r="P62" t="s">
        <v>8269</v>
      </c>
      <c r="Q62">
        <v>100</v>
      </c>
      <c r="R62">
        <v>34.92</v>
      </c>
      <c r="S62" s="11" t="s">
        <v>8308</v>
      </c>
      <c r="T62" t="s">
        <v>8309</v>
      </c>
    </row>
    <row r="63" spans="1:20" ht="259.2" x14ac:dyDescent="0.3">
      <c r="A63" s="10">
        <v>3238</v>
      </c>
      <c r="B63" s="3" t="s">
        <v>3238</v>
      </c>
      <c r="C63" s="3" t="s">
        <v>7348</v>
      </c>
      <c r="D63" s="6">
        <v>2800</v>
      </c>
      <c r="E63" s="8">
        <v>3145</v>
      </c>
      <c r="F63" t="s">
        <v>8218</v>
      </c>
      <c r="G63" t="s">
        <v>8224</v>
      </c>
      <c r="H63" t="s">
        <v>8246</v>
      </c>
      <c r="I63">
        <v>1435752898</v>
      </c>
      <c r="J63" s="15">
        <v>42186.510393518518</v>
      </c>
      <c r="K63">
        <v>1433160898</v>
      </c>
      <c r="L63" s="15">
        <v>42156.510393518518</v>
      </c>
      <c r="M63" t="b">
        <v>1</v>
      </c>
      <c r="N63">
        <v>79</v>
      </c>
      <c r="O63" t="b">
        <v>1</v>
      </c>
      <c r="P63" t="s">
        <v>8269</v>
      </c>
      <c r="Q63">
        <v>112</v>
      </c>
      <c r="R63">
        <v>39.81</v>
      </c>
      <c r="S63" s="11" t="s">
        <v>8308</v>
      </c>
      <c r="T63" t="s">
        <v>8309</v>
      </c>
    </row>
    <row r="64" spans="1:20" ht="244.8" x14ac:dyDescent="0.3">
      <c r="A64" s="10">
        <v>3239</v>
      </c>
      <c r="B64" s="3" t="s">
        <v>3239</v>
      </c>
      <c r="C64" s="3" t="s">
        <v>7349</v>
      </c>
      <c r="D64" s="6">
        <v>5862</v>
      </c>
      <c r="E64" s="8">
        <v>6208.98</v>
      </c>
      <c r="F64" t="s">
        <v>8218</v>
      </c>
      <c r="G64" t="s">
        <v>8224</v>
      </c>
      <c r="H64" t="s">
        <v>8246</v>
      </c>
      <c r="I64">
        <v>1445817540</v>
      </c>
      <c r="J64" s="15">
        <v>42302.999305555553</v>
      </c>
      <c r="K64">
        <v>1443665293</v>
      </c>
      <c r="L64" s="15">
        <v>42278.089039351849</v>
      </c>
      <c r="M64" t="b">
        <v>1</v>
      </c>
      <c r="N64">
        <v>104</v>
      </c>
      <c r="O64" t="b">
        <v>1</v>
      </c>
      <c r="P64" t="s">
        <v>8269</v>
      </c>
      <c r="Q64">
        <v>106</v>
      </c>
      <c r="R64">
        <v>59.7</v>
      </c>
      <c r="S64" s="11" t="s">
        <v>8308</v>
      </c>
      <c r="T64" t="s">
        <v>8309</v>
      </c>
    </row>
    <row r="65" spans="1:20" ht="244.8" x14ac:dyDescent="0.3">
      <c r="A65" s="10">
        <v>3240</v>
      </c>
      <c r="B65" s="3" t="s">
        <v>3240</v>
      </c>
      <c r="C65" s="3" t="s">
        <v>7350</v>
      </c>
      <c r="D65" s="6">
        <v>3000</v>
      </c>
      <c r="E65" s="8">
        <v>3017</v>
      </c>
      <c r="F65" t="s">
        <v>8218</v>
      </c>
      <c r="G65" t="s">
        <v>8224</v>
      </c>
      <c r="H65" t="s">
        <v>8246</v>
      </c>
      <c r="I65">
        <v>1487286000</v>
      </c>
      <c r="J65" s="15">
        <v>42782.958333333328</v>
      </c>
      <c r="K65">
        <v>1484843948</v>
      </c>
      <c r="L65" s="15">
        <v>42754.693842592591</v>
      </c>
      <c r="M65" t="b">
        <v>0</v>
      </c>
      <c r="N65">
        <v>34</v>
      </c>
      <c r="O65" t="b">
        <v>1</v>
      </c>
      <c r="P65" t="s">
        <v>8269</v>
      </c>
      <c r="Q65">
        <v>101</v>
      </c>
      <c r="R65">
        <v>88.74</v>
      </c>
      <c r="S65" s="11" t="s">
        <v>8308</v>
      </c>
      <c r="T65" t="s">
        <v>8309</v>
      </c>
    </row>
    <row r="66" spans="1:20" ht="244.8" x14ac:dyDescent="0.3">
      <c r="A66" s="10">
        <v>3244</v>
      </c>
      <c r="B66" s="3" t="s">
        <v>3244</v>
      </c>
      <c r="C66" s="3" t="s">
        <v>7354</v>
      </c>
      <c r="D66" s="6">
        <v>1600</v>
      </c>
      <c r="E66" s="8">
        <v>1647</v>
      </c>
      <c r="F66" t="s">
        <v>8218</v>
      </c>
      <c r="G66" t="s">
        <v>8224</v>
      </c>
      <c r="H66" t="s">
        <v>8246</v>
      </c>
      <c r="I66">
        <v>1480613982</v>
      </c>
      <c r="J66" s="15">
        <v>42705.735902777778</v>
      </c>
      <c r="K66">
        <v>1478018382</v>
      </c>
      <c r="L66" s="15">
        <v>42675.694236111114</v>
      </c>
      <c r="M66" t="b">
        <v>0</v>
      </c>
      <c r="N66">
        <v>69</v>
      </c>
      <c r="O66" t="b">
        <v>1</v>
      </c>
      <c r="P66" t="s">
        <v>8269</v>
      </c>
      <c r="Q66">
        <v>103</v>
      </c>
      <c r="R66">
        <v>23.87</v>
      </c>
      <c r="S66" s="11" t="s">
        <v>8308</v>
      </c>
      <c r="T66" t="s">
        <v>8309</v>
      </c>
    </row>
    <row r="67" spans="1:20" ht="230.4" x14ac:dyDescent="0.3">
      <c r="A67" s="10">
        <v>3247</v>
      </c>
      <c r="B67" s="3" t="s">
        <v>3247</v>
      </c>
      <c r="C67" s="3" t="s">
        <v>7357</v>
      </c>
      <c r="D67" s="6">
        <v>2500</v>
      </c>
      <c r="E67" s="8">
        <v>2646.5</v>
      </c>
      <c r="F67" t="s">
        <v>8218</v>
      </c>
      <c r="G67" t="s">
        <v>8224</v>
      </c>
      <c r="H67" t="s">
        <v>8246</v>
      </c>
      <c r="I67">
        <v>1436696712</v>
      </c>
      <c r="J67" s="15">
        <v>42197.434166666666</v>
      </c>
      <c r="K67">
        <v>1434104712</v>
      </c>
      <c r="L67" s="15">
        <v>42167.434166666666</v>
      </c>
      <c r="M67" t="b">
        <v>1</v>
      </c>
      <c r="N67">
        <v>57</v>
      </c>
      <c r="O67" t="b">
        <v>1</v>
      </c>
      <c r="P67" t="s">
        <v>8269</v>
      </c>
      <c r="Q67">
        <v>106</v>
      </c>
      <c r="R67">
        <v>46.43</v>
      </c>
      <c r="S67" s="11" t="s">
        <v>8308</v>
      </c>
      <c r="T67" t="s">
        <v>8309</v>
      </c>
    </row>
    <row r="68" spans="1:20" ht="187.2" x14ac:dyDescent="0.3">
      <c r="A68" s="10">
        <v>3252</v>
      </c>
      <c r="B68" s="3" t="s">
        <v>3252</v>
      </c>
      <c r="C68" s="3" t="s">
        <v>7362</v>
      </c>
      <c r="D68" s="6">
        <v>2250</v>
      </c>
      <c r="E68" s="8">
        <v>2876</v>
      </c>
      <c r="F68" t="s">
        <v>8218</v>
      </c>
      <c r="G68" t="s">
        <v>8224</v>
      </c>
      <c r="H68" t="s">
        <v>8246</v>
      </c>
      <c r="I68">
        <v>1473247240</v>
      </c>
      <c r="J68" s="15">
        <v>42620.472685185188</v>
      </c>
      <c r="K68">
        <v>1470655240</v>
      </c>
      <c r="L68" s="15">
        <v>42590.472685185188</v>
      </c>
      <c r="M68" t="b">
        <v>1</v>
      </c>
      <c r="N68">
        <v>50</v>
      </c>
      <c r="O68" t="b">
        <v>1</v>
      </c>
      <c r="P68" t="s">
        <v>8269</v>
      </c>
      <c r="Q68">
        <v>128</v>
      </c>
      <c r="R68">
        <v>57.52</v>
      </c>
      <c r="S68" s="11" t="s">
        <v>8308</v>
      </c>
      <c r="T68" t="s">
        <v>8309</v>
      </c>
    </row>
    <row r="69" spans="1:20" ht="259.2" x14ac:dyDescent="0.3">
      <c r="A69" s="10">
        <v>3254</v>
      </c>
      <c r="B69" s="3" t="s">
        <v>3254</v>
      </c>
      <c r="C69" s="3" t="s">
        <v>7364</v>
      </c>
      <c r="D69" s="6">
        <v>13000</v>
      </c>
      <c r="E69" s="8">
        <v>13163.5</v>
      </c>
      <c r="F69" t="s">
        <v>8218</v>
      </c>
      <c r="G69" t="s">
        <v>8224</v>
      </c>
      <c r="H69" t="s">
        <v>8246</v>
      </c>
      <c r="I69">
        <v>1427331809</v>
      </c>
      <c r="J69" s="15">
        <v>42089.044085648144</v>
      </c>
      <c r="K69">
        <v>1424743409</v>
      </c>
      <c r="L69" s="15">
        <v>42059.085752314815</v>
      </c>
      <c r="M69" t="b">
        <v>1</v>
      </c>
      <c r="N69">
        <v>186</v>
      </c>
      <c r="O69" t="b">
        <v>1</v>
      </c>
      <c r="P69" t="s">
        <v>8269</v>
      </c>
      <c r="Q69">
        <v>101</v>
      </c>
      <c r="R69">
        <v>70.77</v>
      </c>
      <c r="S69" s="11" t="s">
        <v>8308</v>
      </c>
      <c r="T69" t="s">
        <v>8309</v>
      </c>
    </row>
    <row r="70" spans="1:20" ht="259.2" x14ac:dyDescent="0.3">
      <c r="A70" s="10">
        <v>3255</v>
      </c>
      <c r="B70" s="3" t="s">
        <v>3255</v>
      </c>
      <c r="C70" s="3" t="s">
        <v>7365</v>
      </c>
      <c r="D70" s="6">
        <v>300</v>
      </c>
      <c r="E70" s="8">
        <v>525</v>
      </c>
      <c r="F70" t="s">
        <v>8218</v>
      </c>
      <c r="G70" t="s">
        <v>8224</v>
      </c>
      <c r="H70" t="s">
        <v>8246</v>
      </c>
      <c r="I70">
        <v>1412706375</v>
      </c>
      <c r="J70" s="15">
        <v>41919.768229166664</v>
      </c>
      <c r="K70">
        <v>1410114375</v>
      </c>
      <c r="L70" s="15">
        <v>41889.768229166664</v>
      </c>
      <c r="M70" t="b">
        <v>1</v>
      </c>
      <c r="N70">
        <v>18</v>
      </c>
      <c r="O70" t="b">
        <v>1</v>
      </c>
      <c r="P70" t="s">
        <v>8269</v>
      </c>
      <c r="Q70">
        <v>175</v>
      </c>
      <c r="R70">
        <v>29.17</v>
      </c>
      <c r="S70" s="11" t="s">
        <v>8308</v>
      </c>
      <c r="T70" t="s">
        <v>8309</v>
      </c>
    </row>
    <row r="71" spans="1:20" ht="273.60000000000002" x14ac:dyDescent="0.3">
      <c r="A71" s="10">
        <v>3257</v>
      </c>
      <c r="B71" s="3" t="s">
        <v>3257</v>
      </c>
      <c r="C71" s="3" t="s">
        <v>7367</v>
      </c>
      <c r="D71" s="6">
        <v>2000</v>
      </c>
      <c r="E71" s="8">
        <v>2125.9899999999998</v>
      </c>
      <c r="F71" t="s">
        <v>8218</v>
      </c>
      <c r="G71" t="s">
        <v>8224</v>
      </c>
      <c r="H71" t="s">
        <v>8246</v>
      </c>
      <c r="I71">
        <v>1487769952</v>
      </c>
      <c r="J71" s="15">
        <v>42788.559629629628</v>
      </c>
      <c r="K71">
        <v>1485177952</v>
      </c>
      <c r="L71" s="15">
        <v>42758.559629629628</v>
      </c>
      <c r="M71" t="b">
        <v>0</v>
      </c>
      <c r="N71">
        <v>41</v>
      </c>
      <c r="O71" t="b">
        <v>1</v>
      </c>
      <c r="P71" t="s">
        <v>8269</v>
      </c>
      <c r="Q71">
        <v>106</v>
      </c>
      <c r="R71">
        <v>51.85</v>
      </c>
      <c r="S71" s="11" t="s">
        <v>8308</v>
      </c>
      <c r="T71" t="s">
        <v>8309</v>
      </c>
    </row>
    <row r="72" spans="1:20" ht="216" x14ac:dyDescent="0.3">
      <c r="A72" s="10">
        <v>3269</v>
      </c>
      <c r="B72" s="3" t="s">
        <v>3269</v>
      </c>
      <c r="C72" s="3" t="s">
        <v>7379</v>
      </c>
      <c r="D72" s="6">
        <v>8000</v>
      </c>
      <c r="E72" s="8">
        <v>8120</v>
      </c>
      <c r="F72" t="s">
        <v>8218</v>
      </c>
      <c r="G72" t="s">
        <v>8224</v>
      </c>
      <c r="H72" t="s">
        <v>8246</v>
      </c>
      <c r="I72">
        <v>1434452400</v>
      </c>
      <c r="J72" s="15">
        <v>42171.458333333328</v>
      </c>
      <c r="K72">
        <v>1431509397</v>
      </c>
      <c r="L72" s="15">
        <v>42137.395798611105</v>
      </c>
      <c r="M72" t="b">
        <v>1</v>
      </c>
      <c r="N72">
        <v>70</v>
      </c>
      <c r="O72" t="b">
        <v>1</v>
      </c>
      <c r="P72" t="s">
        <v>8269</v>
      </c>
      <c r="Q72">
        <v>102</v>
      </c>
      <c r="R72">
        <v>116</v>
      </c>
      <c r="S72" s="11" t="s">
        <v>8308</v>
      </c>
      <c r="T72" t="s">
        <v>8309</v>
      </c>
    </row>
    <row r="73" spans="1:20" ht="273.60000000000002" x14ac:dyDescent="0.3">
      <c r="A73" s="10">
        <v>3270</v>
      </c>
      <c r="B73" s="3" t="s">
        <v>3270</v>
      </c>
      <c r="C73" s="3" t="s">
        <v>7380</v>
      </c>
      <c r="D73" s="6">
        <v>1800</v>
      </c>
      <c r="E73" s="8">
        <v>1830</v>
      </c>
      <c r="F73" t="s">
        <v>8218</v>
      </c>
      <c r="G73" t="s">
        <v>8224</v>
      </c>
      <c r="H73" t="s">
        <v>8246</v>
      </c>
      <c r="I73">
        <v>1436705265</v>
      </c>
      <c r="J73" s="15">
        <v>42197.533159722225</v>
      </c>
      <c r="K73">
        <v>1434113265</v>
      </c>
      <c r="L73" s="15">
        <v>42167.533159722225</v>
      </c>
      <c r="M73" t="b">
        <v>1</v>
      </c>
      <c r="N73">
        <v>30</v>
      </c>
      <c r="O73" t="b">
        <v>1</v>
      </c>
      <c r="P73" t="s">
        <v>8269</v>
      </c>
      <c r="Q73">
        <v>102</v>
      </c>
      <c r="R73">
        <v>61</v>
      </c>
      <c r="S73" s="11" t="s">
        <v>8308</v>
      </c>
      <c r="T73" t="s">
        <v>8309</v>
      </c>
    </row>
    <row r="74" spans="1:20" ht="100.8" x14ac:dyDescent="0.3">
      <c r="A74" s="10">
        <v>3271</v>
      </c>
      <c r="B74" s="3" t="s">
        <v>3271</v>
      </c>
      <c r="C74" s="3" t="s">
        <v>7381</v>
      </c>
      <c r="D74" s="6">
        <v>1500</v>
      </c>
      <c r="E74" s="8">
        <v>1950</v>
      </c>
      <c r="F74" t="s">
        <v>8218</v>
      </c>
      <c r="G74" t="s">
        <v>8224</v>
      </c>
      <c r="H74" t="s">
        <v>8246</v>
      </c>
      <c r="I74">
        <v>1414927775</v>
      </c>
      <c r="J74" s="15">
        <v>41945.478877314818</v>
      </c>
      <c r="K74">
        <v>1412332175</v>
      </c>
      <c r="L74" s="15">
        <v>41915.437210648146</v>
      </c>
      <c r="M74" t="b">
        <v>1</v>
      </c>
      <c r="N74">
        <v>51</v>
      </c>
      <c r="O74" t="b">
        <v>1</v>
      </c>
      <c r="P74" t="s">
        <v>8269</v>
      </c>
      <c r="Q74">
        <v>130</v>
      </c>
      <c r="R74">
        <v>38.24</v>
      </c>
      <c r="S74" s="11" t="s">
        <v>8308</v>
      </c>
      <c r="T74" t="s">
        <v>8309</v>
      </c>
    </row>
    <row r="75" spans="1:20" ht="244.8" x14ac:dyDescent="0.3">
      <c r="A75" s="10">
        <v>3277</v>
      </c>
      <c r="B75" s="3" t="s">
        <v>3277</v>
      </c>
      <c r="C75" s="3" t="s">
        <v>7387</v>
      </c>
      <c r="D75" s="6">
        <v>5000</v>
      </c>
      <c r="E75" s="8">
        <v>5430</v>
      </c>
      <c r="F75" t="s">
        <v>8218</v>
      </c>
      <c r="G75" t="s">
        <v>8224</v>
      </c>
      <c r="H75" t="s">
        <v>8246</v>
      </c>
      <c r="I75">
        <v>1416331406</v>
      </c>
      <c r="J75" s="15">
        <v>41961.724606481483</v>
      </c>
      <c r="K75">
        <v>1413735806</v>
      </c>
      <c r="L75" s="15">
        <v>41931.682939814818</v>
      </c>
      <c r="M75" t="b">
        <v>1</v>
      </c>
      <c r="N75">
        <v>100</v>
      </c>
      <c r="O75" t="b">
        <v>1</v>
      </c>
      <c r="P75" t="s">
        <v>8269</v>
      </c>
      <c r="Q75">
        <v>109</v>
      </c>
      <c r="R75">
        <v>54.3</v>
      </c>
      <c r="S75" s="11" t="s">
        <v>8308</v>
      </c>
      <c r="T75" t="s">
        <v>8309</v>
      </c>
    </row>
    <row r="76" spans="1:20" ht="273.60000000000002" x14ac:dyDescent="0.3">
      <c r="A76" s="10">
        <v>3278</v>
      </c>
      <c r="B76" s="3" t="s">
        <v>3278</v>
      </c>
      <c r="C76" s="3" t="s">
        <v>7388</v>
      </c>
      <c r="D76" s="6">
        <v>2500</v>
      </c>
      <c r="E76" s="8">
        <v>2585</v>
      </c>
      <c r="F76" t="s">
        <v>8218</v>
      </c>
      <c r="G76" t="s">
        <v>8224</v>
      </c>
      <c r="H76" t="s">
        <v>8246</v>
      </c>
      <c r="I76">
        <v>1433017303</v>
      </c>
      <c r="J76" s="15">
        <v>42154.848414351851</v>
      </c>
      <c r="K76">
        <v>1430425303</v>
      </c>
      <c r="L76" s="15">
        <v>42124.848414351851</v>
      </c>
      <c r="M76" t="b">
        <v>1</v>
      </c>
      <c r="N76">
        <v>34</v>
      </c>
      <c r="O76" t="b">
        <v>1</v>
      </c>
      <c r="P76" t="s">
        <v>8269</v>
      </c>
      <c r="Q76">
        <v>103</v>
      </c>
      <c r="R76">
        <v>76.03</v>
      </c>
      <c r="S76" s="11" t="s">
        <v>8308</v>
      </c>
      <c r="T76" t="s">
        <v>8309</v>
      </c>
    </row>
    <row r="77" spans="1:20" ht="259.2" x14ac:dyDescent="0.3">
      <c r="A77" s="10">
        <v>3283</v>
      </c>
      <c r="B77" s="3" t="s">
        <v>3283</v>
      </c>
      <c r="C77" s="3" t="s">
        <v>7393</v>
      </c>
      <c r="D77" s="6">
        <v>800</v>
      </c>
      <c r="E77" s="8">
        <v>838</v>
      </c>
      <c r="F77" t="s">
        <v>8218</v>
      </c>
      <c r="G77" t="s">
        <v>8224</v>
      </c>
      <c r="H77" t="s">
        <v>8246</v>
      </c>
      <c r="I77">
        <v>1455138000</v>
      </c>
      <c r="J77" s="15">
        <v>42410.875</v>
      </c>
      <c r="K77">
        <v>1452448298</v>
      </c>
      <c r="L77" s="15">
        <v>42379.74418981481</v>
      </c>
      <c r="M77" t="b">
        <v>0</v>
      </c>
      <c r="N77">
        <v>47</v>
      </c>
      <c r="O77" t="b">
        <v>1</v>
      </c>
      <c r="P77" t="s">
        <v>8269</v>
      </c>
      <c r="Q77">
        <v>105</v>
      </c>
      <c r="R77">
        <v>17.829999999999998</v>
      </c>
      <c r="S77" s="11" t="s">
        <v>8308</v>
      </c>
      <c r="T77" t="s">
        <v>8309</v>
      </c>
    </row>
    <row r="78" spans="1:20" ht="259.2" x14ac:dyDescent="0.3">
      <c r="A78" s="10">
        <v>3288</v>
      </c>
      <c r="B78" s="3" t="s">
        <v>3288</v>
      </c>
      <c r="C78" s="3" t="s">
        <v>7398</v>
      </c>
      <c r="D78" s="6">
        <v>10000</v>
      </c>
      <c r="E78" s="8">
        <v>10026.49</v>
      </c>
      <c r="F78" t="s">
        <v>8218</v>
      </c>
      <c r="G78" t="s">
        <v>8224</v>
      </c>
      <c r="H78" t="s">
        <v>8246</v>
      </c>
      <c r="I78">
        <v>1466463600</v>
      </c>
      <c r="J78" s="15">
        <v>42541.958333333328</v>
      </c>
      <c r="K78">
        <v>1463337315</v>
      </c>
      <c r="L78" s="15">
        <v>42505.774479166663</v>
      </c>
      <c r="M78" t="b">
        <v>0</v>
      </c>
      <c r="N78">
        <v>207</v>
      </c>
      <c r="O78" t="b">
        <v>1</v>
      </c>
      <c r="P78" t="s">
        <v>8269</v>
      </c>
      <c r="Q78">
        <v>100</v>
      </c>
      <c r="R78">
        <v>48.44</v>
      </c>
      <c r="S78" s="11" t="s">
        <v>8308</v>
      </c>
      <c r="T78" t="s">
        <v>8309</v>
      </c>
    </row>
    <row r="79" spans="1:20" ht="259.2" x14ac:dyDescent="0.3">
      <c r="A79" s="10">
        <v>3289</v>
      </c>
      <c r="B79" s="3" t="s">
        <v>3289</v>
      </c>
      <c r="C79" s="3" t="s">
        <v>7399</v>
      </c>
      <c r="D79" s="6">
        <v>500</v>
      </c>
      <c r="E79" s="8">
        <v>665.21</v>
      </c>
      <c r="F79" t="s">
        <v>8218</v>
      </c>
      <c r="G79" t="s">
        <v>8224</v>
      </c>
      <c r="H79" t="s">
        <v>8246</v>
      </c>
      <c r="I79">
        <v>1487580602</v>
      </c>
      <c r="J79" s="15">
        <v>42786.368078703701</v>
      </c>
      <c r="K79">
        <v>1485161402</v>
      </c>
      <c r="L79" s="15">
        <v>42758.368078703701</v>
      </c>
      <c r="M79" t="b">
        <v>0</v>
      </c>
      <c r="N79">
        <v>25</v>
      </c>
      <c r="O79" t="b">
        <v>1</v>
      </c>
      <c r="P79" t="s">
        <v>8269</v>
      </c>
      <c r="Q79">
        <v>133</v>
      </c>
      <c r="R79">
        <v>26.61</v>
      </c>
      <c r="S79" s="11" t="s">
        <v>8308</v>
      </c>
      <c r="T79" t="s">
        <v>8309</v>
      </c>
    </row>
    <row r="80" spans="1:20" ht="230.4" x14ac:dyDescent="0.3">
      <c r="A80" s="10">
        <v>3290</v>
      </c>
      <c r="B80" s="3" t="s">
        <v>3290</v>
      </c>
      <c r="C80" s="3" t="s">
        <v>7400</v>
      </c>
      <c r="D80" s="6">
        <v>2000</v>
      </c>
      <c r="E80" s="8">
        <v>2424</v>
      </c>
      <c r="F80" t="s">
        <v>8218</v>
      </c>
      <c r="G80" t="s">
        <v>8224</v>
      </c>
      <c r="H80" t="s">
        <v>8246</v>
      </c>
      <c r="I80">
        <v>1489234891</v>
      </c>
      <c r="J80" s="15">
        <v>42805.51494212963</v>
      </c>
      <c r="K80">
        <v>1486642891</v>
      </c>
      <c r="L80" s="15">
        <v>42775.51494212963</v>
      </c>
      <c r="M80" t="b">
        <v>0</v>
      </c>
      <c r="N80">
        <v>72</v>
      </c>
      <c r="O80" t="b">
        <v>1</v>
      </c>
      <c r="P80" t="s">
        <v>8269</v>
      </c>
      <c r="Q80">
        <v>121</v>
      </c>
      <c r="R80">
        <v>33.67</v>
      </c>
      <c r="S80" s="11" t="s">
        <v>8308</v>
      </c>
      <c r="T80" t="s">
        <v>8309</v>
      </c>
    </row>
    <row r="81" spans="1:20" ht="216" x14ac:dyDescent="0.3">
      <c r="A81" s="10">
        <v>3292</v>
      </c>
      <c r="B81" s="3" t="s">
        <v>3292</v>
      </c>
      <c r="C81" s="3" t="s">
        <v>7402</v>
      </c>
      <c r="D81" s="6">
        <v>101</v>
      </c>
      <c r="E81" s="8">
        <v>289</v>
      </c>
      <c r="F81" t="s">
        <v>8218</v>
      </c>
      <c r="G81" t="s">
        <v>8224</v>
      </c>
      <c r="H81" t="s">
        <v>8246</v>
      </c>
      <c r="I81">
        <v>1449257348</v>
      </c>
      <c r="J81" s="15">
        <v>42342.811898148153</v>
      </c>
      <c r="K81">
        <v>1444069748</v>
      </c>
      <c r="L81" s="15">
        <v>42282.770231481481</v>
      </c>
      <c r="M81" t="b">
        <v>0</v>
      </c>
      <c r="N81">
        <v>15</v>
      </c>
      <c r="O81" t="b">
        <v>1</v>
      </c>
      <c r="P81" t="s">
        <v>8269</v>
      </c>
      <c r="Q81">
        <v>286</v>
      </c>
      <c r="R81">
        <v>19.27</v>
      </c>
      <c r="S81" s="11" t="s">
        <v>8308</v>
      </c>
      <c r="T81" t="s">
        <v>8309</v>
      </c>
    </row>
    <row r="82" spans="1:20" ht="259.2" x14ac:dyDescent="0.3">
      <c r="A82" s="10">
        <v>3294</v>
      </c>
      <c r="B82" s="3" t="s">
        <v>3294</v>
      </c>
      <c r="C82" s="3" t="s">
        <v>7404</v>
      </c>
      <c r="D82" s="6">
        <v>600</v>
      </c>
      <c r="E82" s="8">
        <v>710</v>
      </c>
      <c r="F82" t="s">
        <v>8218</v>
      </c>
      <c r="G82" t="s">
        <v>8224</v>
      </c>
      <c r="H82" t="s">
        <v>8246</v>
      </c>
      <c r="I82">
        <v>1434459554</v>
      </c>
      <c r="J82" s="15">
        <v>42171.541134259256</v>
      </c>
      <c r="K82">
        <v>1431867554</v>
      </c>
      <c r="L82" s="15">
        <v>42141.541134259256</v>
      </c>
      <c r="M82" t="b">
        <v>0</v>
      </c>
      <c r="N82">
        <v>24</v>
      </c>
      <c r="O82" t="b">
        <v>1</v>
      </c>
      <c r="P82" t="s">
        <v>8269</v>
      </c>
      <c r="Q82">
        <v>118</v>
      </c>
      <c r="R82">
        <v>29.58</v>
      </c>
      <c r="S82" s="11" t="s">
        <v>8308</v>
      </c>
      <c r="T82" t="s">
        <v>8309</v>
      </c>
    </row>
    <row r="83" spans="1:20" ht="244.8" x14ac:dyDescent="0.3">
      <c r="A83" s="10">
        <v>3295</v>
      </c>
      <c r="B83" s="3" t="s">
        <v>3295</v>
      </c>
      <c r="C83" s="3" t="s">
        <v>7405</v>
      </c>
      <c r="D83" s="6">
        <v>700</v>
      </c>
      <c r="E83" s="8">
        <v>720.01</v>
      </c>
      <c r="F83" t="s">
        <v>8218</v>
      </c>
      <c r="G83" t="s">
        <v>8224</v>
      </c>
      <c r="H83" t="s">
        <v>8246</v>
      </c>
      <c r="I83">
        <v>1474886229</v>
      </c>
      <c r="J83" s="15">
        <v>42639.442465277782</v>
      </c>
      <c r="K83">
        <v>1472294229</v>
      </c>
      <c r="L83" s="15">
        <v>42609.442465277782</v>
      </c>
      <c r="M83" t="b">
        <v>0</v>
      </c>
      <c r="N83">
        <v>27</v>
      </c>
      <c r="O83" t="b">
        <v>1</v>
      </c>
      <c r="P83" t="s">
        <v>8269</v>
      </c>
      <c r="Q83">
        <v>103</v>
      </c>
      <c r="R83">
        <v>26.67</v>
      </c>
      <c r="S83" s="11" t="s">
        <v>8308</v>
      </c>
      <c r="T83" t="s">
        <v>8309</v>
      </c>
    </row>
    <row r="84" spans="1:20" ht="244.8" x14ac:dyDescent="0.3">
      <c r="A84" s="10">
        <v>3296</v>
      </c>
      <c r="B84" s="3" t="s">
        <v>3296</v>
      </c>
      <c r="C84" s="3" t="s">
        <v>7406</v>
      </c>
      <c r="D84" s="6">
        <v>1500</v>
      </c>
      <c r="E84" s="8">
        <v>2161</v>
      </c>
      <c r="F84" t="s">
        <v>8218</v>
      </c>
      <c r="G84" t="s">
        <v>8224</v>
      </c>
      <c r="H84" t="s">
        <v>8246</v>
      </c>
      <c r="I84">
        <v>1448229600</v>
      </c>
      <c r="J84" s="15">
        <v>42330.916666666672</v>
      </c>
      <c r="K84">
        <v>1446401372</v>
      </c>
      <c r="L84" s="15">
        <v>42309.756620370375</v>
      </c>
      <c r="M84" t="b">
        <v>0</v>
      </c>
      <c r="N84">
        <v>47</v>
      </c>
      <c r="O84" t="b">
        <v>1</v>
      </c>
      <c r="P84" t="s">
        <v>8269</v>
      </c>
      <c r="Q84">
        <v>144</v>
      </c>
      <c r="R84">
        <v>45.98</v>
      </c>
      <c r="S84" s="11" t="s">
        <v>8308</v>
      </c>
      <c r="T84" t="s">
        <v>8309</v>
      </c>
    </row>
    <row r="85" spans="1:20" ht="216" x14ac:dyDescent="0.3">
      <c r="A85" s="10">
        <v>3297</v>
      </c>
      <c r="B85" s="3" t="s">
        <v>3297</v>
      </c>
      <c r="C85" s="3" t="s">
        <v>7407</v>
      </c>
      <c r="D85" s="6">
        <v>5500</v>
      </c>
      <c r="E85" s="8">
        <v>5504</v>
      </c>
      <c r="F85" t="s">
        <v>8218</v>
      </c>
      <c r="G85" t="s">
        <v>8224</v>
      </c>
      <c r="H85" t="s">
        <v>8246</v>
      </c>
      <c r="I85">
        <v>1438037940</v>
      </c>
      <c r="J85" s="15">
        <v>42212.957638888889</v>
      </c>
      <c r="K85">
        <v>1436380256</v>
      </c>
      <c r="L85" s="15">
        <v>42193.771481481483</v>
      </c>
      <c r="M85" t="b">
        <v>0</v>
      </c>
      <c r="N85">
        <v>44</v>
      </c>
      <c r="O85" t="b">
        <v>1</v>
      </c>
      <c r="P85" t="s">
        <v>8269</v>
      </c>
      <c r="Q85">
        <v>100</v>
      </c>
      <c r="R85">
        <v>125.09</v>
      </c>
      <c r="S85" s="11" t="s">
        <v>8308</v>
      </c>
      <c r="T85" t="s">
        <v>8309</v>
      </c>
    </row>
    <row r="86" spans="1:20" ht="129.6" x14ac:dyDescent="0.3">
      <c r="A86" s="10">
        <v>3309</v>
      </c>
      <c r="B86" s="3" t="s">
        <v>3309</v>
      </c>
      <c r="C86" s="3" t="s">
        <v>7419</v>
      </c>
      <c r="D86" s="6">
        <v>350</v>
      </c>
      <c r="E86" s="8">
        <v>558</v>
      </c>
      <c r="F86" t="s">
        <v>8218</v>
      </c>
      <c r="G86" t="s">
        <v>8224</v>
      </c>
      <c r="H86" t="s">
        <v>8246</v>
      </c>
      <c r="I86">
        <v>1476632178</v>
      </c>
      <c r="J86" s="15">
        <v>42659.650208333333</v>
      </c>
      <c r="K86">
        <v>1473953778</v>
      </c>
      <c r="L86" s="15">
        <v>42628.650208333333</v>
      </c>
      <c r="M86" t="b">
        <v>0</v>
      </c>
      <c r="N86">
        <v>31</v>
      </c>
      <c r="O86" t="b">
        <v>1</v>
      </c>
      <c r="P86" t="s">
        <v>8269</v>
      </c>
      <c r="Q86">
        <v>159</v>
      </c>
      <c r="R86">
        <v>18</v>
      </c>
      <c r="S86" s="11" t="s">
        <v>8308</v>
      </c>
      <c r="T86" t="s">
        <v>8309</v>
      </c>
    </row>
    <row r="87" spans="1:20" ht="244.8" x14ac:dyDescent="0.3">
      <c r="A87" s="10">
        <v>3314</v>
      </c>
      <c r="B87" s="3" t="s">
        <v>3314</v>
      </c>
      <c r="C87" s="3" t="s">
        <v>7424</v>
      </c>
      <c r="D87" s="6">
        <v>800</v>
      </c>
      <c r="E87" s="8">
        <v>1686</v>
      </c>
      <c r="F87" t="s">
        <v>8218</v>
      </c>
      <c r="G87" t="s">
        <v>8224</v>
      </c>
      <c r="H87" t="s">
        <v>8246</v>
      </c>
      <c r="I87">
        <v>1431115500</v>
      </c>
      <c r="J87" s="15">
        <v>42132.836805555555</v>
      </c>
      <c r="K87">
        <v>1428733511</v>
      </c>
      <c r="L87" s="15">
        <v>42105.267488425925</v>
      </c>
      <c r="M87" t="b">
        <v>0</v>
      </c>
      <c r="N87">
        <v>58</v>
      </c>
      <c r="O87" t="b">
        <v>1</v>
      </c>
      <c r="P87" t="s">
        <v>8269</v>
      </c>
      <c r="Q87">
        <v>211</v>
      </c>
      <c r="R87">
        <v>29.07</v>
      </c>
      <c r="S87" s="11" t="s">
        <v>8308</v>
      </c>
      <c r="T87" t="s">
        <v>8309</v>
      </c>
    </row>
    <row r="88" spans="1:20" ht="230.4" x14ac:dyDescent="0.3">
      <c r="A88" s="10">
        <v>3315</v>
      </c>
      <c r="B88" s="3" t="s">
        <v>3315</v>
      </c>
      <c r="C88" s="3" t="s">
        <v>7425</v>
      </c>
      <c r="D88" s="6">
        <v>4000</v>
      </c>
      <c r="E88" s="8">
        <v>4400</v>
      </c>
      <c r="F88" t="s">
        <v>8218</v>
      </c>
      <c r="G88" t="s">
        <v>8224</v>
      </c>
      <c r="H88" t="s">
        <v>8246</v>
      </c>
      <c r="I88">
        <v>1462519041</v>
      </c>
      <c r="J88" s="15">
        <v>42496.303715277783</v>
      </c>
      <c r="K88">
        <v>1459927041</v>
      </c>
      <c r="L88" s="15">
        <v>42466.303715277783</v>
      </c>
      <c r="M88" t="b">
        <v>0</v>
      </c>
      <c r="N88">
        <v>89</v>
      </c>
      <c r="O88" t="b">
        <v>1</v>
      </c>
      <c r="P88" t="s">
        <v>8269</v>
      </c>
      <c r="Q88">
        <v>110</v>
      </c>
      <c r="R88">
        <v>49.44</v>
      </c>
      <c r="S88" s="11" t="s">
        <v>8308</v>
      </c>
      <c r="T88" t="s">
        <v>8309</v>
      </c>
    </row>
    <row r="89" spans="1:20" ht="244.8" x14ac:dyDescent="0.3">
      <c r="A89" s="10">
        <v>3319</v>
      </c>
      <c r="B89" s="3" t="s">
        <v>3319</v>
      </c>
      <c r="C89" s="3" t="s">
        <v>7429</v>
      </c>
      <c r="D89" s="6">
        <v>500</v>
      </c>
      <c r="E89" s="8">
        <v>540</v>
      </c>
      <c r="F89" t="s">
        <v>8218</v>
      </c>
      <c r="G89" t="s">
        <v>8224</v>
      </c>
      <c r="H89" t="s">
        <v>8246</v>
      </c>
      <c r="I89">
        <v>1422712986</v>
      </c>
      <c r="J89" s="15">
        <v>42035.585486111115</v>
      </c>
      <c r="K89">
        <v>1418824986</v>
      </c>
      <c r="L89" s="15">
        <v>41990.585486111115</v>
      </c>
      <c r="M89" t="b">
        <v>0</v>
      </c>
      <c r="N89">
        <v>16</v>
      </c>
      <c r="O89" t="b">
        <v>1</v>
      </c>
      <c r="P89" t="s">
        <v>8269</v>
      </c>
      <c r="Q89">
        <v>108</v>
      </c>
      <c r="R89">
        <v>33.75</v>
      </c>
      <c r="S89" s="11" t="s">
        <v>8308</v>
      </c>
      <c r="T89" t="s">
        <v>8309</v>
      </c>
    </row>
    <row r="90" spans="1:20" ht="288" x14ac:dyDescent="0.3">
      <c r="A90" s="10">
        <v>3323</v>
      </c>
      <c r="B90" s="3" t="s">
        <v>3323</v>
      </c>
      <c r="C90" s="3" t="s">
        <v>7433</v>
      </c>
      <c r="D90" s="6">
        <v>1000</v>
      </c>
      <c r="E90" s="8">
        <v>1259</v>
      </c>
      <c r="F90" t="s">
        <v>8218</v>
      </c>
      <c r="G90" t="s">
        <v>8224</v>
      </c>
      <c r="H90" t="s">
        <v>8246</v>
      </c>
      <c r="I90">
        <v>1474793208</v>
      </c>
      <c r="J90" s="15">
        <v>42638.36583333333</v>
      </c>
      <c r="K90">
        <v>1472201208</v>
      </c>
      <c r="L90" s="15">
        <v>42608.36583333333</v>
      </c>
      <c r="M90" t="b">
        <v>0</v>
      </c>
      <c r="N90">
        <v>49</v>
      </c>
      <c r="O90" t="b">
        <v>1</v>
      </c>
      <c r="P90" t="s">
        <v>8269</v>
      </c>
      <c r="Q90">
        <v>126</v>
      </c>
      <c r="R90">
        <v>25.69</v>
      </c>
      <c r="S90" s="11" t="s">
        <v>8308</v>
      </c>
      <c r="T90" t="s">
        <v>8309</v>
      </c>
    </row>
    <row r="91" spans="1:20" ht="216" x14ac:dyDescent="0.3">
      <c r="A91" s="10">
        <v>3325</v>
      </c>
      <c r="B91" s="3" t="s">
        <v>3325</v>
      </c>
      <c r="C91" s="3" t="s">
        <v>7435</v>
      </c>
      <c r="D91" s="6">
        <v>400</v>
      </c>
      <c r="E91" s="8">
        <v>450</v>
      </c>
      <c r="F91" t="s">
        <v>8218</v>
      </c>
      <c r="G91" t="s">
        <v>8224</v>
      </c>
      <c r="H91" t="s">
        <v>8246</v>
      </c>
      <c r="I91">
        <v>1428256277</v>
      </c>
      <c r="J91" s="15">
        <v>42099.743946759263</v>
      </c>
      <c r="K91">
        <v>1425235877</v>
      </c>
      <c r="L91" s="15">
        <v>42064.785613425927</v>
      </c>
      <c r="M91" t="b">
        <v>0</v>
      </c>
      <c r="N91">
        <v>15</v>
      </c>
      <c r="O91" t="b">
        <v>1</v>
      </c>
      <c r="P91" t="s">
        <v>8269</v>
      </c>
      <c r="Q91">
        <v>113</v>
      </c>
      <c r="R91">
        <v>30</v>
      </c>
      <c r="S91" s="11" t="s">
        <v>8308</v>
      </c>
      <c r="T91" t="s">
        <v>8309</v>
      </c>
    </row>
    <row r="92" spans="1:20" ht="244.8" x14ac:dyDescent="0.3">
      <c r="A92" s="10">
        <v>3327</v>
      </c>
      <c r="B92" s="3" t="s">
        <v>3327</v>
      </c>
      <c r="C92" s="3" t="s">
        <v>7437</v>
      </c>
      <c r="D92" s="6">
        <v>800</v>
      </c>
      <c r="E92" s="8">
        <v>810</v>
      </c>
      <c r="F92" t="s">
        <v>8218</v>
      </c>
      <c r="G92" t="s">
        <v>8224</v>
      </c>
      <c r="H92" t="s">
        <v>8246</v>
      </c>
      <c r="I92">
        <v>1462697966</v>
      </c>
      <c r="J92" s="15">
        <v>42498.374606481477</v>
      </c>
      <c r="K92">
        <v>1460105966</v>
      </c>
      <c r="L92" s="15">
        <v>42468.374606481477</v>
      </c>
      <c r="M92" t="b">
        <v>0</v>
      </c>
      <c r="N92">
        <v>33</v>
      </c>
      <c r="O92" t="b">
        <v>1</v>
      </c>
      <c r="P92" t="s">
        <v>8269</v>
      </c>
      <c r="Q92">
        <v>101</v>
      </c>
      <c r="R92">
        <v>24.55</v>
      </c>
      <c r="S92" s="11" t="s">
        <v>8308</v>
      </c>
      <c r="T92" t="s">
        <v>8309</v>
      </c>
    </row>
    <row r="93" spans="1:20" ht="216" x14ac:dyDescent="0.3">
      <c r="A93" s="10">
        <v>3329</v>
      </c>
      <c r="B93" s="3" t="s">
        <v>3329</v>
      </c>
      <c r="C93" s="3" t="s">
        <v>7439</v>
      </c>
      <c r="D93" s="6">
        <v>1000</v>
      </c>
      <c r="E93" s="8">
        <v>1168</v>
      </c>
      <c r="F93" t="s">
        <v>8218</v>
      </c>
      <c r="G93" t="s">
        <v>8224</v>
      </c>
      <c r="H93" t="s">
        <v>8246</v>
      </c>
      <c r="I93">
        <v>1406502000</v>
      </c>
      <c r="J93" s="15">
        <v>41847.958333333336</v>
      </c>
      <c r="K93">
        <v>1405583108</v>
      </c>
      <c r="L93" s="15">
        <v>41837.323009259257</v>
      </c>
      <c r="M93" t="b">
        <v>0</v>
      </c>
      <c r="N93">
        <v>26</v>
      </c>
      <c r="O93" t="b">
        <v>1</v>
      </c>
      <c r="P93" t="s">
        <v>8269</v>
      </c>
      <c r="Q93">
        <v>117</v>
      </c>
      <c r="R93">
        <v>44.92</v>
      </c>
      <c r="S93" s="11" t="s">
        <v>8308</v>
      </c>
      <c r="T93" t="s">
        <v>8309</v>
      </c>
    </row>
    <row r="94" spans="1:20" ht="230.4" x14ac:dyDescent="0.3">
      <c r="A94" s="10">
        <v>3330</v>
      </c>
      <c r="B94" s="3" t="s">
        <v>3330</v>
      </c>
      <c r="C94" s="3" t="s">
        <v>7440</v>
      </c>
      <c r="D94" s="6">
        <v>1500</v>
      </c>
      <c r="E94" s="8">
        <v>1594</v>
      </c>
      <c r="F94" t="s">
        <v>8218</v>
      </c>
      <c r="G94" t="s">
        <v>8224</v>
      </c>
      <c r="H94" t="s">
        <v>8246</v>
      </c>
      <c r="I94">
        <v>1427919468</v>
      </c>
      <c r="J94" s="15">
        <v>42095.845694444448</v>
      </c>
      <c r="K94">
        <v>1425331068</v>
      </c>
      <c r="L94" s="15">
        <v>42065.887361111112</v>
      </c>
      <c r="M94" t="b">
        <v>0</v>
      </c>
      <c r="N94">
        <v>69</v>
      </c>
      <c r="O94" t="b">
        <v>1</v>
      </c>
      <c r="P94" t="s">
        <v>8269</v>
      </c>
      <c r="Q94">
        <v>106</v>
      </c>
      <c r="R94">
        <v>23.1</v>
      </c>
      <c r="S94" s="11" t="s">
        <v>8308</v>
      </c>
      <c r="T94" t="s">
        <v>8309</v>
      </c>
    </row>
    <row r="95" spans="1:20" ht="244.8" x14ac:dyDescent="0.3">
      <c r="A95" s="10">
        <v>3335</v>
      </c>
      <c r="B95" s="3" t="s">
        <v>3335</v>
      </c>
      <c r="C95" s="3" t="s">
        <v>7445</v>
      </c>
      <c r="D95" s="6">
        <v>5000</v>
      </c>
      <c r="E95" s="8">
        <v>5016</v>
      </c>
      <c r="F95" t="s">
        <v>8218</v>
      </c>
      <c r="G95" t="s">
        <v>8224</v>
      </c>
      <c r="H95" t="s">
        <v>8246</v>
      </c>
      <c r="I95">
        <v>1407106800</v>
      </c>
      <c r="J95" s="15">
        <v>41854.958333333336</v>
      </c>
      <c r="K95">
        <v>1404749446</v>
      </c>
      <c r="L95" s="15">
        <v>41827.674143518518</v>
      </c>
      <c r="M95" t="b">
        <v>0</v>
      </c>
      <c r="N95">
        <v>63</v>
      </c>
      <c r="O95" t="b">
        <v>1</v>
      </c>
      <c r="P95" t="s">
        <v>8269</v>
      </c>
      <c r="Q95">
        <v>100</v>
      </c>
      <c r="R95">
        <v>79.62</v>
      </c>
      <c r="S95" s="11" t="s">
        <v>8308</v>
      </c>
      <c r="T95" t="s">
        <v>8309</v>
      </c>
    </row>
    <row r="96" spans="1:20" ht="230.4" x14ac:dyDescent="0.3">
      <c r="A96" s="10">
        <v>3336</v>
      </c>
      <c r="B96" s="3" t="s">
        <v>3336</v>
      </c>
      <c r="C96" s="3" t="s">
        <v>7446</v>
      </c>
      <c r="D96" s="6">
        <v>250</v>
      </c>
      <c r="E96" s="8">
        <v>250</v>
      </c>
      <c r="F96" t="s">
        <v>8218</v>
      </c>
      <c r="G96" t="s">
        <v>8224</v>
      </c>
      <c r="H96" t="s">
        <v>8246</v>
      </c>
      <c r="I96">
        <v>1459845246</v>
      </c>
      <c r="J96" s="15">
        <v>42465.35701388889</v>
      </c>
      <c r="K96">
        <v>1457429646</v>
      </c>
      <c r="L96" s="15">
        <v>42437.398680555561</v>
      </c>
      <c r="M96" t="b">
        <v>0</v>
      </c>
      <c r="N96">
        <v>9</v>
      </c>
      <c r="O96" t="b">
        <v>1</v>
      </c>
      <c r="P96" t="s">
        <v>8269</v>
      </c>
      <c r="Q96">
        <v>100</v>
      </c>
      <c r="R96">
        <v>27.78</v>
      </c>
      <c r="S96" s="11" t="s">
        <v>8308</v>
      </c>
      <c r="T96" t="s">
        <v>8309</v>
      </c>
    </row>
    <row r="97" spans="1:20" ht="216" x14ac:dyDescent="0.3">
      <c r="A97" s="10">
        <v>3337</v>
      </c>
      <c r="B97" s="3" t="s">
        <v>3337</v>
      </c>
      <c r="C97" s="3" t="s">
        <v>7447</v>
      </c>
      <c r="D97" s="6">
        <v>2500</v>
      </c>
      <c r="E97" s="8">
        <v>2755</v>
      </c>
      <c r="F97" t="s">
        <v>8218</v>
      </c>
      <c r="G97" t="s">
        <v>8224</v>
      </c>
      <c r="H97" t="s">
        <v>8246</v>
      </c>
      <c r="I97">
        <v>1412974800</v>
      </c>
      <c r="J97" s="15">
        <v>41922.875</v>
      </c>
      <c r="K97">
        <v>1411109167</v>
      </c>
      <c r="L97" s="15">
        <v>41901.282025462962</v>
      </c>
      <c r="M97" t="b">
        <v>0</v>
      </c>
      <c r="N97">
        <v>34</v>
      </c>
      <c r="O97" t="b">
        <v>1</v>
      </c>
      <c r="P97" t="s">
        <v>8269</v>
      </c>
      <c r="Q97">
        <v>110</v>
      </c>
      <c r="R97">
        <v>81.03</v>
      </c>
      <c r="S97" s="11" t="s">
        <v>8308</v>
      </c>
      <c r="T97" t="s">
        <v>8309</v>
      </c>
    </row>
    <row r="98" spans="1:20" ht="259.2" x14ac:dyDescent="0.3">
      <c r="A98" s="10">
        <v>3341</v>
      </c>
      <c r="B98" s="3" t="s">
        <v>3341</v>
      </c>
      <c r="C98" s="3" t="s">
        <v>7451</v>
      </c>
      <c r="D98" s="6">
        <v>3350</v>
      </c>
      <c r="E98" s="8">
        <v>3350</v>
      </c>
      <c r="F98" t="s">
        <v>8218</v>
      </c>
      <c r="G98" t="s">
        <v>8224</v>
      </c>
      <c r="H98" t="s">
        <v>8246</v>
      </c>
      <c r="I98">
        <v>1465750800</v>
      </c>
      <c r="J98" s="15">
        <v>42533.708333333328</v>
      </c>
      <c r="K98">
        <v>1463771421</v>
      </c>
      <c r="L98" s="15">
        <v>42510.798854166671</v>
      </c>
      <c r="M98" t="b">
        <v>0</v>
      </c>
      <c r="N98">
        <v>28</v>
      </c>
      <c r="O98" t="b">
        <v>1</v>
      </c>
      <c r="P98" t="s">
        <v>8269</v>
      </c>
      <c r="Q98">
        <v>100</v>
      </c>
      <c r="R98">
        <v>119.64</v>
      </c>
      <c r="S98" s="11" t="s">
        <v>8308</v>
      </c>
      <c r="T98" t="s">
        <v>8309</v>
      </c>
    </row>
    <row r="99" spans="1:20" ht="230.4" x14ac:dyDescent="0.3">
      <c r="A99" s="10">
        <v>3343</v>
      </c>
      <c r="B99" s="3" t="s">
        <v>3343</v>
      </c>
      <c r="C99" s="3" t="s">
        <v>7453</v>
      </c>
      <c r="D99" s="6">
        <v>700</v>
      </c>
      <c r="E99" s="8">
        <v>1200</v>
      </c>
      <c r="F99" t="s">
        <v>8218</v>
      </c>
      <c r="G99" t="s">
        <v>8224</v>
      </c>
      <c r="H99" t="s">
        <v>8246</v>
      </c>
      <c r="I99">
        <v>1460553480</v>
      </c>
      <c r="J99" s="15">
        <v>42473.554166666669</v>
      </c>
      <c r="K99">
        <v>1458770384</v>
      </c>
      <c r="L99" s="15">
        <v>42452.916481481487</v>
      </c>
      <c r="M99" t="b">
        <v>0</v>
      </c>
      <c r="N99">
        <v>23</v>
      </c>
      <c r="O99" t="b">
        <v>1</v>
      </c>
      <c r="P99" t="s">
        <v>8269</v>
      </c>
      <c r="Q99">
        <v>171</v>
      </c>
      <c r="R99">
        <v>52.17</v>
      </c>
      <c r="S99" s="11" t="s">
        <v>8308</v>
      </c>
      <c r="T99" t="s">
        <v>8309</v>
      </c>
    </row>
    <row r="100" spans="1:20" ht="259.2" x14ac:dyDescent="0.3">
      <c r="A100" s="10">
        <v>3347</v>
      </c>
      <c r="B100" s="3" t="s">
        <v>3347</v>
      </c>
      <c r="C100" s="3" t="s">
        <v>7457</v>
      </c>
      <c r="D100" s="6">
        <v>2000</v>
      </c>
      <c r="E100" s="8">
        <v>2389</v>
      </c>
      <c r="F100" t="s">
        <v>8218</v>
      </c>
      <c r="G100" t="s">
        <v>8224</v>
      </c>
      <c r="H100" t="s">
        <v>8246</v>
      </c>
      <c r="I100">
        <v>1462741200</v>
      </c>
      <c r="J100" s="15">
        <v>42498.875</v>
      </c>
      <c r="K100">
        <v>1461503654</v>
      </c>
      <c r="L100" s="15">
        <v>42484.551550925928</v>
      </c>
      <c r="M100" t="b">
        <v>0</v>
      </c>
      <c r="N100">
        <v>22</v>
      </c>
      <c r="O100" t="b">
        <v>1</v>
      </c>
      <c r="P100" t="s">
        <v>8269</v>
      </c>
      <c r="Q100">
        <v>119</v>
      </c>
      <c r="R100">
        <v>108.59</v>
      </c>
      <c r="S100" s="11" t="s">
        <v>8308</v>
      </c>
      <c r="T100" t="s">
        <v>8309</v>
      </c>
    </row>
    <row r="101" spans="1:20" ht="259.2" x14ac:dyDescent="0.3">
      <c r="A101" s="10">
        <v>3351</v>
      </c>
      <c r="B101" s="3" t="s">
        <v>3350</v>
      </c>
      <c r="C101" s="3" t="s">
        <v>7461</v>
      </c>
      <c r="D101" s="6">
        <v>5000</v>
      </c>
      <c r="E101" s="8">
        <v>5055</v>
      </c>
      <c r="F101" t="s">
        <v>8218</v>
      </c>
      <c r="G101" t="s">
        <v>8224</v>
      </c>
      <c r="H101" t="s">
        <v>8246</v>
      </c>
      <c r="I101">
        <v>1406113200</v>
      </c>
      <c r="J101" s="15">
        <v>41843.458333333336</v>
      </c>
      <c r="K101">
        <v>1402910965</v>
      </c>
      <c r="L101" s="15">
        <v>41806.395428240743</v>
      </c>
      <c r="M101" t="b">
        <v>0</v>
      </c>
      <c r="N101">
        <v>54</v>
      </c>
      <c r="O101" t="b">
        <v>1</v>
      </c>
      <c r="P101" t="s">
        <v>8269</v>
      </c>
      <c r="Q101">
        <v>101</v>
      </c>
      <c r="R101">
        <v>93.61</v>
      </c>
      <c r="S101" s="11" t="s">
        <v>8308</v>
      </c>
      <c r="T101" t="s">
        <v>8309</v>
      </c>
    </row>
    <row r="102" spans="1:20" ht="259.2" x14ac:dyDescent="0.3">
      <c r="A102" s="10">
        <v>3352</v>
      </c>
      <c r="B102" s="3" t="s">
        <v>3351</v>
      </c>
      <c r="C102" s="3" t="s">
        <v>7462</v>
      </c>
      <c r="D102" s="6">
        <v>5000</v>
      </c>
      <c r="E102" s="8">
        <v>5376</v>
      </c>
      <c r="F102" t="s">
        <v>8218</v>
      </c>
      <c r="G102" t="s">
        <v>8224</v>
      </c>
      <c r="H102" t="s">
        <v>8246</v>
      </c>
      <c r="I102">
        <v>1467414000</v>
      </c>
      <c r="J102" s="15">
        <v>42552.958333333328</v>
      </c>
      <c r="K102">
        <v>1462492178</v>
      </c>
      <c r="L102" s="15">
        <v>42495.992800925931</v>
      </c>
      <c r="M102" t="b">
        <v>0</v>
      </c>
      <c r="N102">
        <v>70</v>
      </c>
      <c r="O102" t="b">
        <v>1</v>
      </c>
      <c r="P102" t="s">
        <v>8269</v>
      </c>
      <c r="Q102">
        <v>108</v>
      </c>
      <c r="R102">
        <v>76.8</v>
      </c>
      <c r="S102" s="11" t="s">
        <v>8308</v>
      </c>
      <c r="T102" t="s">
        <v>8309</v>
      </c>
    </row>
    <row r="103" spans="1:20" ht="230.4" x14ac:dyDescent="0.3">
      <c r="A103" s="10">
        <v>3353</v>
      </c>
      <c r="B103" s="3" t="s">
        <v>3352</v>
      </c>
      <c r="C103" s="3" t="s">
        <v>7463</v>
      </c>
      <c r="D103" s="6">
        <v>500</v>
      </c>
      <c r="E103" s="8">
        <v>1575</v>
      </c>
      <c r="F103" t="s">
        <v>8218</v>
      </c>
      <c r="G103" t="s">
        <v>8224</v>
      </c>
      <c r="H103" t="s">
        <v>8246</v>
      </c>
      <c r="I103">
        <v>1462230000</v>
      </c>
      <c r="J103" s="15">
        <v>42492.958333333328</v>
      </c>
      <c r="K103">
        <v>1461061350</v>
      </c>
      <c r="L103" s="15">
        <v>42479.432291666672</v>
      </c>
      <c r="M103" t="b">
        <v>0</v>
      </c>
      <c r="N103">
        <v>44</v>
      </c>
      <c r="O103" t="b">
        <v>1</v>
      </c>
      <c r="P103" t="s">
        <v>8269</v>
      </c>
      <c r="Q103">
        <v>315</v>
      </c>
      <c r="R103">
        <v>35.799999999999997</v>
      </c>
      <c r="S103" s="11" t="s">
        <v>8308</v>
      </c>
      <c r="T103" t="s">
        <v>8309</v>
      </c>
    </row>
    <row r="104" spans="1:20" ht="230.4" x14ac:dyDescent="0.3">
      <c r="A104" s="10">
        <v>3355</v>
      </c>
      <c r="B104" s="3" t="s">
        <v>3354</v>
      </c>
      <c r="C104" s="3" t="s">
        <v>7465</v>
      </c>
      <c r="D104" s="6">
        <v>1750</v>
      </c>
      <c r="E104" s="8">
        <v>2210</v>
      </c>
      <c r="F104" t="s">
        <v>8218</v>
      </c>
      <c r="G104" t="s">
        <v>8224</v>
      </c>
      <c r="H104" t="s">
        <v>8246</v>
      </c>
      <c r="I104">
        <v>1462879020</v>
      </c>
      <c r="J104" s="15">
        <v>42500.470138888893</v>
      </c>
      <c r="K104">
        <v>1461941527</v>
      </c>
      <c r="L104" s="15">
        <v>42489.619525462964</v>
      </c>
      <c r="M104" t="b">
        <v>0</v>
      </c>
      <c r="N104">
        <v>15</v>
      </c>
      <c r="O104" t="b">
        <v>1</v>
      </c>
      <c r="P104" t="s">
        <v>8269</v>
      </c>
      <c r="Q104">
        <v>126</v>
      </c>
      <c r="R104">
        <v>147.33000000000001</v>
      </c>
      <c r="S104" s="11" t="s">
        <v>8308</v>
      </c>
      <c r="T104" t="s">
        <v>8309</v>
      </c>
    </row>
    <row r="105" spans="1:20" ht="230.4" x14ac:dyDescent="0.3">
      <c r="A105" s="10">
        <v>3356</v>
      </c>
      <c r="B105" s="3" t="s">
        <v>3355</v>
      </c>
      <c r="C105" s="3" t="s">
        <v>7466</v>
      </c>
      <c r="D105" s="6">
        <v>1500</v>
      </c>
      <c r="E105" s="8">
        <v>1521</v>
      </c>
      <c r="F105" t="s">
        <v>8218</v>
      </c>
      <c r="G105" t="s">
        <v>8224</v>
      </c>
      <c r="H105" t="s">
        <v>8246</v>
      </c>
      <c r="I105">
        <v>1468611272</v>
      </c>
      <c r="J105" s="15">
        <v>42566.815648148149</v>
      </c>
      <c r="K105">
        <v>1466019272</v>
      </c>
      <c r="L105" s="15">
        <v>42536.815648148149</v>
      </c>
      <c r="M105" t="b">
        <v>0</v>
      </c>
      <c r="N105">
        <v>27</v>
      </c>
      <c r="O105" t="b">
        <v>1</v>
      </c>
      <c r="P105" t="s">
        <v>8269</v>
      </c>
      <c r="Q105">
        <v>101</v>
      </c>
      <c r="R105">
        <v>56.33</v>
      </c>
      <c r="S105" s="11" t="s">
        <v>8308</v>
      </c>
      <c r="T105" t="s">
        <v>8309</v>
      </c>
    </row>
    <row r="106" spans="1:20" ht="259.2" x14ac:dyDescent="0.3">
      <c r="A106" s="10">
        <v>3357</v>
      </c>
      <c r="B106" s="3" t="s">
        <v>3356</v>
      </c>
      <c r="C106" s="3" t="s">
        <v>7467</v>
      </c>
      <c r="D106" s="6">
        <v>2000</v>
      </c>
      <c r="E106" s="8">
        <v>2020</v>
      </c>
      <c r="F106" t="s">
        <v>8218</v>
      </c>
      <c r="G106" t="s">
        <v>8224</v>
      </c>
      <c r="H106" t="s">
        <v>8246</v>
      </c>
      <c r="I106">
        <v>1406887310</v>
      </c>
      <c r="J106" s="15">
        <v>41852.417939814812</v>
      </c>
      <c r="K106">
        <v>1404295310</v>
      </c>
      <c r="L106" s="15">
        <v>41822.417939814812</v>
      </c>
      <c r="M106" t="b">
        <v>0</v>
      </c>
      <c r="N106">
        <v>21</v>
      </c>
      <c r="O106" t="b">
        <v>1</v>
      </c>
      <c r="P106" t="s">
        <v>8269</v>
      </c>
      <c r="Q106">
        <v>101</v>
      </c>
      <c r="R106">
        <v>96.19</v>
      </c>
      <c r="S106" s="11" t="s">
        <v>8308</v>
      </c>
      <c r="T106" t="s">
        <v>8309</v>
      </c>
    </row>
    <row r="107" spans="1:20" ht="244.8" x14ac:dyDescent="0.3">
      <c r="A107" s="10">
        <v>3364</v>
      </c>
      <c r="B107" s="3" t="s">
        <v>3363</v>
      </c>
      <c r="C107" s="3" t="s">
        <v>7474</v>
      </c>
      <c r="D107" s="6">
        <v>3000</v>
      </c>
      <c r="E107" s="8">
        <v>3178</v>
      </c>
      <c r="F107" t="s">
        <v>8218</v>
      </c>
      <c r="G107" t="s">
        <v>8224</v>
      </c>
      <c r="H107" t="s">
        <v>8246</v>
      </c>
      <c r="I107">
        <v>1458075600</v>
      </c>
      <c r="J107" s="15">
        <v>42444.875</v>
      </c>
      <c r="K107">
        <v>1456183649</v>
      </c>
      <c r="L107" s="15">
        <v>42422.977418981478</v>
      </c>
      <c r="M107" t="b">
        <v>0</v>
      </c>
      <c r="N107">
        <v>72</v>
      </c>
      <c r="O107" t="b">
        <v>1</v>
      </c>
      <c r="P107" t="s">
        <v>8269</v>
      </c>
      <c r="Q107">
        <v>106</v>
      </c>
      <c r="R107">
        <v>44.14</v>
      </c>
      <c r="S107" s="11" t="s">
        <v>8308</v>
      </c>
      <c r="T107" t="s">
        <v>8309</v>
      </c>
    </row>
    <row r="108" spans="1:20" ht="259.2" x14ac:dyDescent="0.3">
      <c r="A108" s="10">
        <v>3367</v>
      </c>
      <c r="B108" s="3" t="s">
        <v>3366</v>
      </c>
      <c r="C108" s="3" t="s">
        <v>7477</v>
      </c>
      <c r="D108" s="6">
        <v>750</v>
      </c>
      <c r="E108" s="8">
        <v>890</v>
      </c>
      <c r="F108" t="s">
        <v>8218</v>
      </c>
      <c r="G108" t="s">
        <v>8224</v>
      </c>
      <c r="H108" t="s">
        <v>8246</v>
      </c>
      <c r="I108">
        <v>1438467894</v>
      </c>
      <c r="J108" s="15">
        <v>42217.933958333335</v>
      </c>
      <c r="K108">
        <v>1436307894</v>
      </c>
      <c r="L108" s="15">
        <v>42192.933958333335</v>
      </c>
      <c r="M108" t="b">
        <v>0</v>
      </c>
      <c r="N108">
        <v>30</v>
      </c>
      <c r="O108" t="b">
        <v>1</v>
      </c>
      <c r="P108" t="s">
        <v>8269</v>
      </c>
      <c r="Q108">
        <v>119</v>
      </c>
      <c r="R108">
        <v>29.67</v>
      </c>
      <c r="S108" s="11" t="s">
        <v>8308</v>
      </c>
      <c r="T108" t="s">
        <v>8309</v>
      </c>
    </row>
    <row r="109" spans="1:20" ht="259.2" x14ac:dyDescent="0.3">
      <c r="A109" s="10">
        <v>3373</v>
      </c>
      <c r="B109" s="3" t="s">
        <v>3372</v>
      </c>
      <c r="C109" s="3" t="s">
        <v>7483</v>
      </c>
      <c r="D109" s="6">
        <v>2000</v>
      </c>
      <c r="E109" s="8">
        <v>2005</v>
      </c>
      <c r="F109" t="s">
        <v>8218</v>
      </c>
      <c r="G109" t="s">
        <v>8224</v>
      </c>
      <c r="H109" t="s">
        <v>8246</v>
      </c>
      <c r="I109">
        <v>1437235200</v>
      </c>
      <c r="J109" s="15">
        <v>42203.666666666672</v>
      </c>
      <c r="K109">
        <v>1435177840</v>
      </c>
      <c r="L109" s="15">
        <v>42179.854629629626</v>
      </c>
      <c r="M109" t="b">
        <v>0</v>
      </c>
      <c r="N109">
        <v>30</v>
      </c>
      <c r="O109" t="b">
        <v>1</v>
      </c>
      <c r="P109" t="s">
        <v>8269</v>
      </c>
      <c r="Q109">
        <v>100</v>
      </c>
      <c r="R109">
        <v>66.83</v>
      </c>
      <c r="S109" s="11" t="s">
        <v>8308</v>
      </c>
      <c r="T109" t="s">
        <v>8309</v>
      </c>
    </row>
    <row r="110" spans="1:20" ht="230.4" x14ac:dyDescent="0.3">
      <c r="A110" s="10">
        <v>3375</v>
      </c>
      <c r="B110" s="3" t="s">
        <v>3374</v>
      </c>
      <c r="C110" s="3" t="s">
        <v>7485</v>
      </c>
      <c r="D110" s="6">
        <v>3000</v>
      </c>
      <c r="E110" s="8">
        <v>3000</v>
      </c>
      <c r="F110" t="s">
        <v>8218</v>
      </c>
      <c r="G110" t="s">
        <v>8224</v>
      </c>
      <c r="H110" t="s">
        <v>8246</v>
      </c>
      <c r="I110">
        <v>1400423973</v>
      </c>
      <c r="J110" s="15">
        <v>41777.610798611109</v>
      </c>
      <c r="K110">
        <v>1399387173</v>
      </c>
      <c r="L110" s="15">
        <v>41765.610798611109</v>
      </c>
      <c r="M110" t="b">
        <v>0</v>
      </c>
      <c r="N110">
        <v>17</v>
      </c>
      <c r="O110" t="b">
        <v>1</v>
      </c>
      <c r="P110" t="s">
        <v>8269</v>
      </c>
      <c r="Q110">
        <v>100</v>
      </c>
      <c r="R110">
        <v>176.47</v>
      </c>
      <c r="S110" s="11" t="s">
        <v>8308</v>
      </c>
      <c r="T110" t="s">
        <v>8309</v>
      </c>
    </row>
    <row r="111" spans="1:20" ht="259.2" x14ac:dyDescent="0.3">
      <c r="A111" s="10">
        <v>3377</v>
      </c>
      <c r="B111" s="3" t="s">
        <v>3376</v>
      </c>
      <c r="C111" s="3" t="s">
        <v>7487</v>
      </c>
      <c r="D111" s="6">
        <v>8000</v>
      </c>
      <c r="E111" s="8">
        <v>8084</v>
      </c>
      <c r="F111" t="s">
        <v>8218</v>
      </c>
      <c r="G111" t="s">
        <v>8224</v>
      </c>
      <c r="H111" t="s">
        <v>8246</v>
      </c>
      <c r="I111">
        <v>1426870560</v>
      </c>
      <c r="J111" s="15">
        <v>42083.705555555556</v>
      </c>
      <c r="K111">
        <v>1424280899</v>
      </c>
      <c r="L111" s="15">
        <v>42053.732627314821</v>
      </c>
      <c r="M111" t="b">
        <v>0</v>
      </c>
      <c r="N111">
        <v>77</v>
      </c>
      <c r="O111" t="b">
        <v>1</v>
      </c>
      <c r="P111" t="s">
        <v>8269</v>
      </c>
      <c r="Q111">
        <v>101</v>
      </c>
      <c r="R111">
        <v>104.99</v>
      </c>
      <c r="S111" s="11" t="s">
        <v>8308</v>
      </c>
      <c r="T111" t="s">
        <v>8309</v>
      </c>
    </row>
    <row r="112" spans="1:20" ht="244.8" x14ac:dyDescent="0.3">
      <c r="A112" s="10">
        <v>3378</v>
      </c>
      <c r="B112" s="3" t="s">
        <v>3377</v>
      </c>
      <c r="C112" s="3" t="s">
        <v>7488</v>
      </c>
      <c r="D112" s="6">
        <v>550</v>
      </c>
      <c r="E112" s="8">
        <v>592</v>
      </c>
      <c r="F112" t="s">
        <v>8218</v>
      </c>
      <c r="G112" t="s">
        <v>8224</v>
      </c>
      <c r="H112" t="s">
        <v>8246</v>
      </c>
      <c r="I112">
        <v>1409490480</v>
      </c>
      <c r="J112" s="15">
        <v>41882.547222222223</v>
      </c>
      <c r="K112">
        <v>1407400306</v>
      </c>
      <c r="L112" s="15">
        <v>41858.355393518519</v>
      </c>
      <c r="M112" t="b">
        <v>0</v>
      </c>
      <c r="N112">
        <v>21</v>
      </c>
      <c r="O112" t="b">
        <v>1</v>
      </c>
      <c r="P112" t="s">
        <v>8269</v>
      </c>
      <c r="Q112">
        <v>108</v>
      </c>
      <c r="R112">
        <v>28.19</v>
      </c>
      <c r="S112" s="11" t="s">
        <v>8308</v>
      </c>
      <c r="T112" t="s">
        <v>8309</v>
      </c>
    </row>
    <row r="113" spans="1:20" ht="230.4" x14ac:dyDescent="0.3">
      <c r="A113" s="10">
        <v>3379</v>
      </c>
      <c r="B113" s="3" t="s">
        <v>3378</v>
      </c>
      <c r="C113" s="3" t="s">
        <v>7489</v>
      </c>
      <c r="D113" s="6">
        <v>2000</v>
      </c>
      <c r="E113" s="8">
        <v>2073</v>
      </c>
      <c r="F113" t="s">
        <v>8218</v>
      </c>
      <c r="G113" t="s">
        <v>8224</v>
      </c>
      <c r="H113" t="s">
        <v>8246</v>
      </c>
      <c r="I113">
        <v>1440630000</v>
      </c>
      <c r="J113" s="15">
        <v>42242.958333333328</v>
      </c>
      <c r="K113">
        <v>1439122800</v>
      </c>
      <c r="L113" s="15">
        <v>42225.513888888891</v>
      </c>
      <c r="M113" t="b">
        <v>0</v>
      </c>
      <c r="N113">
        <v>38</v>
      </c>
      <c r="O113" t="b">
        <v>1</v>
      </c>
      <c r="P113" t="s">
        <v>8269</v>
      </c>
      <c r="Q113">
        <v>104</v>
      </c>
      <c r="R113">
        <v>54.55</v>
      </c>
      <c r="S113" s="11" t="s">
        <v>8308</v>
      </c>
      <c r="T113" t="s">
        <v>8309</v>
      </c>
    </row>
    <row r="114" spans="1:20" ht="259.2" x14ac:dyDescent="0.3">
      <c r="A114" s="10">
        <v>3382</v>
      </c>
      <c r="B114" s="3" t="s">
        <v>3381</v>
      </c>
      <c r="C114" s="3" t="s">
        <v>7492</v>
      </c>
      <c r="D114" s="6">
        <v>3500</v>
      </c>
      <c r="E114" s="8">
        <v>3526</v>
      </c>
      <c r="F114" t="s">
        <v>8218</v>
      </c>
      <c r="G114" t="s">
        <v>8224</v>
      </c>
      <c r="H114" t="s">
        <v>8246</v>
      </c>
      <c r="I114">
        <v>1470092340</v>
      </c>
      <c r="J114" s="15">
        <v>42583.957638888889</v>
      </c>
      <c r="K114">
        <v>1467973256</v>
      </c>
      <c r="L114" s="15">
        <v>42559.431203703702</v>
      </c>
      <c r="M114" t="b">
        <v>0</v>
      </c>
      <c r="N114">
        <v>46</v>
      </c>
      <c r="O114" t="b">
        <v>1</v>
      </c>
      <c r="P114" t="s">
        <v>8269</v>
      </c>
      <c r="Q114">
        <v>101</v>
      </c>
      <c r="R114">
        <v>76.650000000000006</v>
      </c>
      <c r="S114" s="11" t="s">
        <v>8308</v>
      </c>
      <c r="T114" t="s">
        <v>8309</v>
      </c>
    </row>
    <row r="115" spans="1:20" ht="273.60000000000002" x14ac:dyDescent="0.3">
      <c r="A115" s="10">
        <v>3388</v>
      </c>
      <c r="B115" s="3" t="s">
        <v>3387</v>
      </c>
      <c r="C115" s="3" t="s">
        <v>7498</v>
      </c>
      <c r="D115" s="6">
        <v>1500</v>
      </c>
      <c r="E115" s="8">
        <v>1557</v>
      </c>
      <c r="F115" t="s">
        <v>8218</v>
      </c>
      <c r="G115" t="s">
        <v>8224</v>
      </c>
      <c r="H115" t="s">
        <v>8246</v>
      </c>
      <c r="I115">
        <v>1434625441</v>
      </c>
      <c r="J115" s="15">
        <v>42173.461122685185</v>
      </c>
      <c r="K115">
        <v>1432033441</v>
      </c>
      <c r="L115" s="15">
        <v>42143.461122685185</v>
      </c>
      <c r="M115" t="b">
        <v>0</v>
      </c>
      <c r="N115">
        <v>45</v>
      </c>
      <c r="O115" t="b">
        <v>1</v>
      </c>
      <c r="P115" t="s">
        <v>8269</v>
      </c>
      <c r="Q115">
        <v>104</v>
      </c>
      <c r="R115">
        <v>34.6</v>
      </c>
      <c r="S115" s="11" t="s">
        <v>8308</v>
      </c>
      <c r="T115" t="s">
        <v>8309</v>
      </c>
    </row>
    <row r="116" spans="1:20" ht="259.2" x14ac:dyDescent="0.3">
      <c r="A116" s="10">
        <v>3392</v>
      </c>
      <c r="B116" s="3" t="s">
        <v>3391</v>
      </c>
      <c r="C116" s="3" t="s">
        <v>7502</v>
      </c>
      <c r="D116" s="6">
        <v>500</v>
      </c>
      <c r="E116" s="8">
        <v>500</v>
      </c>
      <c r="F116" t="s">
        <v>8218</v>
      </c>
      <c r="G116" t="s">
        <v>8224</v>
      </c>
      <c r="H116" t="s">
        <v>8246</v>
      </c>
      <c r="I116">
        <v>1462565855</v>
      </c>
      <c r="J116" s="15">
        <v>42496.845543981486</v>
      </c>
      <c r="K116">
        <v>1458245855</v>
      </c>
      <c r="L116" s="15">
        <v>42446.845543981486</v>
      </c>
      <c r="M116" t="b">
        <v>0</v>
      </c>
      <c r="N116">
        <v>12</v>
      </c>
      <c r="O116" t="b">
        <v>1</v>
      </c>
      <c r="P116" t="s">
        <v>8269</v>
      </c>
      <c r="Q116">
        <v>100</v>
      </c>
      <c r="R116">
        <v>41.67</v>
      </c>
      <c r="S116" s="11" t="s">
        <v>8308</v>
      </c>
      <c r="T116" t="s">
        <v>8309</v>
      </c>
    </row>
    <row r="117" spans="1:20" ht="259.2" x14ac:dyDescent="0.3">
      <c r="A117" s="10">
        <v>3394</v>
      </c>
      <c r="B117" s="3" t="s">
        <v>3393</v>
      </c>
      <c r="C117" s="3" t="s">
        <v>7504</v>
      </c>
      <c r="D117" s="6">
        <v>550</v>
      </c>
      <c r="E117" s="8">
        <v>783</v>
      </c>
      <c r="F117" t="s">
        <v>8218</v>
      </c>
      <c r="G117" t="s">
        <v>8224</v>
      </c>
      <c r="H117" t="s">
        <v>8246</v>
      </c>
      <c r="I117">
        <v>1406470645</v>
      </c>
      <c r="J117" s="15">
        <v>41847.59542824074</v>
      </c>
      <c r="K117">
        <v>1403878645</v>
      </c>
      <c r="L117" s="15">
        <v>41817.59542824074</v>
      </c>
      <c r="M117" t="b">
        <v>0</v>
      </c>
      <c r="N117">
        <v>27</v>
      </c>
      <c r="O117" t="b">
        <v>1</v>
      </c>
      <c r="P117" t="s">
        <v>8269</v>
      </c>
      <c r="Q117">
        <v>142</v>
      </c>
      <c r="R117">
        <v>29</v>
      </c>
      <c r="S117" s="11" t="s">
        <v>8308</v>
      </c>
      <c r="T117" t="s">
        <v>8309</v>
      </c>
    </row>
    <row r="118" spans="1:20" ht="144" x14ac:dyDescent="0.3">
      <c r="A118" s="10">
        <v>3395</v>
      </c>
      <c r="B118" s="3" t="s">
        <v>3394</v>
      </c>
      <c r="C118" s="3" t="s">
        <v>7505</v>
      </c>
      <c r="D118" s="6">
        <v>500</v>
      </c>
      <c r="E118" s="8">
        <v>920</v>
      </c>
      <c r="F118" t="s">
        <v>8218</v>
      </c>
      <c r="G118" t="s">
        <v>8224</v>
      </c>
      <c r="H118" t="s">
        <v>8246</v>
      </c>
      <c r="I118">
        <v>1433009400</v>
      </c>
      <c r="J118" s="15">
        <v>42154.756944444445</v>
      </c>
      <c r="K118">
        <v>1431795944</v>
      </c>
      <c r="L118" s="15">
        <v>42140.712314814817</v>
      </c>
      <c r="M118" t="b">
        <v>0</v>
      </c>
      <c r="N118">
        <v>38</v>
      </c>
      <c r="O118" t="b">
        <v>1</v>
      </c>
      <c r="P118" t="s">
        <v>8269</v>
      </c>
      <c r="Q118">
        <v>184</v>
      </c>
      <c r="R118">
        <v>24.21</v>
      </c>
      <c r="S118" s="11" t="s">
        <v>8308</v>
      </c>
      <c r="T118" t="s">
        <v>8309</v>
      </c>
    </row>
    <row r="119" spans="1:20" ht="158.4" x14ac:dyDescent="0.3">
      <c r="A119" s="10">
        <v>3397</v>
      </c>
      <c r="B119" s="3" t="s">
        <v>3396</v>
      </c>
      <c r="C119" s="3" t="s">
        <v>7507</v>
      </c>
      <c r="D119" s="6">
        <v>250</v>
      </c>
      <c r="E119" s="8">
        <v>280</v>
      </c>
      <c r="F119" t="s">
        <v>8218</v>
      </c>
      <c r="G119" t="s">
        <v>8224</v>
      </c>
      <c r="H119" t="s">
        <v>8246</v>
      </c>
      <c r="I119">
        <v>1455832800</v>
      </c>
      <c r="J119" s="15">
        <v>42418.916666666672</v>
      </c>
      <c r="K119">
        <v>1452338929</v>
      </c>
      <c r="L119" s="15">
        <v>42378.478344907402</v>
      </c>
      <c r="M119" t="b">
        <v>0</v>
      </c>
      <c r="N119">
        <v>24</v>
      </c>
      <c r="O119" t="b">
        <v>1</v>
      </c>
      <c r="P119" t="s">
        <v>8269</v>
      </c>
      <c r="Q119">
        <v>112</v>
      </c>
      <c r="R119">
        <v>11.67</v>
      </c>
      <c r="S119" s="11" t="s">
        <v>8308</v>
      </c>
      <c r="T119" t="s">
        <v>8309</v>
      </c>
    </row>
    <row r="120" spans="1:20" ht="244.8" x14ac:dyDescent="0.3">
      <c r="A120" s="10">
        <v>3399</v>
      </c>
      <c r="B120" s="3" t="s">
        <v>3398</v>
      </c>
      <c r="C120" s="3" t="s">
        <v>7509</v>
      </c>
      <c r="D120" s="6">
        <v>1200</v>
      </c>
      <c r="E120" s="8">
        <v>1245</v>
      </c>
      <c r="F120" t="s">
        <v>8218</v>
      </c>
      <c r="G120" t="s">
        <v>8224</v>
      </c>
      <c r="H120" t="s">
        <v>8246</v>
      </c>
      <c r="I120">
        <v>1424556325</v>
      </c>
      <c r="J120" s="15">
        <v>42056.920428240745</v>
      </c>
      <c r="K120">
        <v>1421964325</v>
      </c>
      <c r="L120" s="15">
        <v>42026.920428240745</v>
      </c>
      <c r="M120" t="b">
        <v>0</v>
      </c>
      <c r="N120">
        <v>46</v>
      </c>
      <c r="O120" t="b">
        <v>1</v>
      </c>
      <c r="P120" t="s">
        <v>8269</v>
      </c>
      <c r="Q120">
        <v>104</v>
      </c>
      <c r="R120">
        <v>27.07</v>
      </c>
      <c r="S120" s="11" t="s">
        <v>8308</v>
      </c>
      <c r="T120" t="s">
        <v>8309</v>
      </c>
    </row>
    <row r="121" spans="1:20" ht="259.2" x14ac:dyDescent="0.3">
      <c r="A121" s="10">
        <v>3401</v>
      </c>
      <c r="B121" s="3" t="s">
        <v>3400</v>
      </c>
      <c r="C121" s="3" t="s">
        <v>7511</v>
      </c>
      <c r="D121" s="6">
        <v>2900</v>
      </c>
      <c r="E121" s="8">
        <v>2954</v>
      </c>
      <c r="F121" t="s">
        <v>8218</v>
      </c>
      <c r="G121" t="s">
        <v>8224</v>
      </c>
      <c r="H121" t="s">
        <v>8246</v>
      </c>
      <c r="I121">
        <v>1438968146</v>
      </c>
      <c r="J121" s="15">
        <v>42223.723912037036</v>
      </c>
      <c r="K121">
        <v>1436376146</v>
      </c>
      <c r="L121" s="15">
        <v>42193.723912037036</v>
      </c>
      <c r="M121" t="b">
        <v>0</v>
      </c>
      <c r="N121">
        <v>66</v>
      </c>
      <c r="O121" t="b">
        <v>1</v>
      </c>
      <c r="P121" t="s">
        <v>8269</v>
      </c>
      <c r="Q121">
        <v>102</v>
      </c>
      <c r="R121">
        <v>44.76</v>
      </c>
      <c r="S121" s="11" t="s">
        <v>8308</v>
      </c>
      <c r="T121" t="s">
        <v>8309</v>
      </c>
    </row>
    <row r="122" spans="1:20" ht="244.8" x14ac:dyDescent="0.3">
      <c r="A122" s="10">
        <v>3403</v>
      </c>
      <c r="B122" s="3" t="s">
        <v>3402</v>
      </c>
      <c r="C122" s="3" t="s">
        <v>7513</v>
      </c>
      <c r="D122" s="6">
        <v>2000</v>
      </c>
      <c r="E122" s="8">
        <v>2000</v>
      </c>
      <c r="F122" t="s">
        <v>8218</v>
      </c>
      <c r="G122" t="s">
        <v>8224</v>
      </c>
      <c r="H122" t="s">
        <v>8246</v>
      </c>
      <c r="I122">
        <v>1435230324</v>
      </c>
      <c r="J122" s="15">
        <v>42180.462083333332</v>
      </c>
      <c r="K122">
        <v>1432638324</v>
      </c>
      <c r="L122" s="15">
        <v>42150.462083333332</v>
      </c>
      <c r="M122" t="b">
        <v>0</v>
      </c>
      <c r="N122">
        <v>17</v>
      </c>
      <c r="O122" t="b">
        <v>1</v>
      </c>
      <c r="P122" t="s">
        <v>8269</v>
      </c>
      <c r="Q122">
        <v>100</v>
      </c>
      <c r="R122">
        <v>117.65</v>
      </c>
      <c r="S122" s="11" t="s">
        <v>8308</v>
      </c>
      <c r="T122" t="s">
        <v>8309</v>
      </c>
    </row>
    <row r="123" spans="1:20" ht="216" x14ac:dyDescent="0.3">
      <c r="A123" s="10">
        <v>3405</v>
      </c>
      <c r="B123" s="3" t="s">
        <v>3404</v>
      </c>
      <c r="C123" s="3" t="s">
        <v>7515</v>
      </c>
      <c r="D123" s="6">
        <v>350</v>
      </c>
      <c r="E123" s="8">
        <v>481.5</v>
      </c>
      <c r="F123" t="s">
        <v>8218</v>
      </c>
      <c r="G123" t="s">
        <v>8224</v>
      </c>
      <c r="H123" t="s">
        <v>8246</v>
      </c>
      <c r="I123">
        <v>1456876740</v>
      </c>
      <c r="J123" s="15">
        <v>42430.999305555553</v>
      </c>
      <c r="K123">
        <v>1455063886</v>
      </c>
      <c r="L123" s="15">
        <v>42410.017199074078</v>
      </c>
      <c r="M123" t="b">
        <v>0</v>
      </c>
      <c r="N123">
        <v>17</v>
      </c>
      <c r="O123" t="b">
        <v>1</v>
      </c>
      <c r="P123" t="s">
        <v>8269</v>
      </c>
      <c r="Q123">
        <v>138</v>
      </c>
      <c r="R123">
        <v>28.32</v>
      </c>
      <c r="S123" s="11" t="s">
        <v>8308</v>
      </c>
      <c r="T123" t="s">
        <v>8309</v>
      </c>
    </row>
    <row r="124" spans="1:20" ht="259.2" x14ac:dyDescent="0.3">
      <c r="A124" s="10">
        <v>3407</v>
      </c>
      <c r="B124" s="3" t="s">
        <v>3406</v>
      </c>
      <c r="C124" s="3" t="s">
        <v>7517</v>
      </c>
      <c r="D124" s="6">
        <v>2000</v>
      </c>
      <c r="E124" s="8">
        <v>2142</v>
      </c>
      <c r="F124" t="s">
        <v>8218</v>
      </c>
      <c r="G124" t="s">
        <v>8224</v>
      </c>
      <c r="H124" t="s">
        <v>8246</v>
      </c>
      <c r="I124">
        <v>1404641289</v>
      </c>
      <c r="J124" s="15">
        <v>41826.422326388885</v>
      </c>
      <c r="K124">
        <v>1402049289</v>
      </c>
      <c r="L124" s="15">
        <v>41796.422326388885</v>
      </c>
      <c r="M124" t="b">
        <v>0</v>
      </c>
      <c r="N124">
        <v>67</v>
      </c>
      <c r="O124" t="b">
        <v>1</v>
      </c>
      <c r="P124" t="s">
        <v>8269</v>
      </c>
      <c r="Q124">
        <v>107</v>
      </c>
      <c r="R124">
        <v>31.97</v>
      </c>
      <c r="S124" s="11" t="s">
        <v>8308</v>
      </c>
      <c r="T124" t="s">
        <v>8309</v>
      </c>
    </row>
    <row r="125" spans="1:20" ht="201.6" x14ac:dyDescent="0.3">
      <c r="A125" s="10">
        <v>3409</v>
      </c>
      <c r="B125" s="3" t="s">
        <v>3408</v>
      </c>
      <c r="C125" s="3" t="s">
        <v>7519</v>
      </c>
      <c r="D125" s="6">
        <v>500</v>
      </c>
      <c r="E125" s="8">
        <v>618</v>
      </c>
      <c r="F125" t="s">
        <v>8218</v>
      </c>
      <c r="G125" t="s">
        <v>8224</v>
      </c>
      <c r="H125" t="s">
        <v>8246</v>
      </c>
      <c r="I125">
        <v>1469998680</v>
      </c>
      <c r="J125" s="15">
        <v>42582.873611111107</v>
      </c>
      <c r="K125">
        <v>1466710358</v>
      </c>
      <c r="L125" s="15">
        <v>42544.814328703709</v>
      </c>
      <c r="M125" t="b">
        <v>0</v>
      </c>
      <c r="N125">
        <v>21</v>
      </c>
      <c r="O125" t="b">
        <v>1</v>
      </c>
      <c r="P125" t="s">
        <v>8269</v>
      </c>
      <c r="Q125">
        <v>124</v>
      </c>
      <c r="R125">
        <v>29.43</v>
      </c>
      <c r="S125" s="11" t="s">
        <v>8308</v>
      </c>
      <c r="T125" t="s">
        <v>8309</v>
      </c>
    </row>
    <row r="126" spans="1:20" ht="230.4" x14ac:dyDescent="0.3">
      <c r="A126" s="10">
        <v>3412</v>
      </c>
      <c r="B126" s="3" t="s">
        <v>3411</v>
      </c>
      <c r="C126" s="3" t="s">
        <v>7522</v>
      </c>
      <c r="D126" s="6">
        <v>3000</v>
      </c>
      <c r="E126" s="8">
        <v>3000</v>
      </c>
      <c r="F126" t="s">
        <v>8218</v>
      </c>
      <c r="G126" t="s">
        <v>8224</v>
      </c>
      <c r="H126" t="s">
        <v>8246</v>
      </c>
      <c r="I126">
        <v>1411858862</v>
      </c>
      <c r="J126" s="15">
        <v>41909.959050925929</v>
      </c>
      <c r="K126">
        <v>1409266862</v>
      </c>
      <c r="L126" s="15">
        <v>41879.959050925929</v>
      </c>
      <c r="M126" t="b">
        <v>0</v>
      </c>
      <c r="N126">
        <v>26</v>
      </c>
      <c r="O126" t="b">
        <v>1</v>
      </c>
      <c r="P126" t="s">
        <v>8269</v>
      </c>
      <c r="Q126">
        <v>100</v>
      </c>
      <c r="R126">
        <v>115.38</v>
      </c>
      <c r="S126" s="11" t="s">
        <v>8308</v>
      </c>
      <c r="T126" t="s">
        <v>8309</v>
      </c>
    </row>
    <row r="127" spans="1:20" ht="259.2" x14ac:dyDescent="0.3">
      <c r="A127" s="10">
        <v>3416</v>
      </c>
      <c r="B127" s="3" t="s">
        <v>3415</v>
      </c>
      <c r="C127" s="3" t="s">
        <v>7526</v>
      </c>
      <c r="D127" s="6">
        <v>4000</v>
      </c>
      <c r="E127" s="8">
        <v>4784</v>
      </c>
      <c r="F127" t="s">
        <v>8218</v>
      </c>
      <c r="G127" t="s">
        <v>8224</v>
      </c>
      <c r="H127" t="s">
        <v>8246</v>
      </c>
      <c r="I127">
        <v>1429813800</v>
      </c>
      <c r="J127" s="15">
        <v>42117.770833333328</v>
      </c>
      <c r="K127">
        <v>1427363645</v>
      </c>
      <c r="L127" s="15">
        <v>42089.412557870368</v>
      </c>
      <c r="M127" t="b">
        <v>0</v>
      </c>
      <c r="N127">
        <v>30</v>
      </c>
      <c r="O127" t="b">
        <v>1</v>
      </c>
      <c r="P127" t="s">
        <v>8269</v>
      </c>
      <c r="Q127">
        <v>120</v>
      </c>
      <c r="R127">
        <v>159.47</v>
      </c>
      <c r="S127" s="11" t="s">
        <v>8308</v>
      </c>
      <c r="T127" t="s">
        <v>8309</v>
      </c>
    </row>
    <row r="128" spans="1:20" ht="230.4" x14ac:dyDescent="0.3">
      <c r="A128" s="10">
        <v>3420</v>
      </c>
      <c r="B128" s="3" t="s">
        <v>3419</v>
      </c>
      <c r="C128" s="3" t="s">
        <v>7530</v>
      </c>
      <c r="D128" s="6">
        <v>700</v>
      </c>
      <c r="E128" s="8">
        <v>966</v>
      </c>
      <c r="F128" t="s">
        <v>8218</v>
      </c>
      <c r="G128" t="s">
        <v>8224</v>
      </c>
      <c r="H128" t="s">
        <v>8246</v>
      </c>
      <c r="I128">
        <v>1455408000</v>
      </c>
      <c r="J128" s="15">
        <v>42414</v>
      </c>
      <c r="K128">
        <v>1454638202</v>
      </c>
      <c r="L128" s="15">
        <v>42405.090300925927</v>
      </c>
      <c r="M128" t="b">
        <v>0</v>
      </c>
      <c r="N128">
        <v>34</v>
      </c>
      <c r="O128" t="b">
        <v>1</v>
      </c>
      <c r="P128" t="s">
        <v>8269</v>
      </c>
      <c r="Q128">
        <v>138</v>
      </c>
      <c r="R128">
        <v>28.41</v>
      </c>
      <c r="S128" s="11" t="s">
        <v>8308</v>
      </c>
      <c r="T128" t="s">
        <v>8309</v>
      </c>
    </row>
    <row r="129" spans="1:20" ht="244.8" x14ac:dyDescent="0.3">
      <c r="A129" s="10">
        <v>3422</v>
      </c>
      <c r="B129" s="3" t="s">
        <v>3421</v>
      </c>
      <c r="C129" s="3" t="s">
        <v>7532</v>
      </c>
      <c r="D129" s="6">
        <v>3000</v>
      </c>
      <c r="E129" s="8">
        <v>3273</v>
      </c>
      <c r="F129" t="s">
        <v>8218</v>
      </c>
      <c r="G129" t="s">
        <v>8224</v>
      </c>
      <c r="H129" t="s">
        <v>8246</v>
      </c>
      <c r="I129">
        <v>1450051200</v>
      </c>
      <c r="J129" s="15">
        <v>42352</v>
      </c>
      <c r="K129">
        <v>1447594176</v>
      </c>
      <c r="L129" s="15">
        <v>42323.562222222223</v>
      </c>
      <c r="M129" t="b">
        <v>0</v>
      </c>
      <c r="N129">
        <v>46</v>
      </c>
      <c r="O129" t="b">
        <v>1</v>
      </c>
      <c r="P129" t="s">
        <v>8269</v>
      </c>
      <c r="Q129">
        <v>109</v>
      </c>
      <c r="R129">
        <v>71.150000000000006</v>
      </c>
      <c r="S129" s="11" t="s">
        <v>8308</v>
      </c>
      <c r="T129" t="s">
        <v>8309</v>
      </c>
    </row>
    <row r="130" spans="1:20" ht="216" x14ac:dyDescent="0.3">
      <c r="A130" s="10">
        <v>3427</v>
      </c>
      <c r="B130" s="3" t="s">
        <v>3426</v>
      </c>
      <c r="C130" s="3" t="s">
        <v>7537</v>
      </c>
      <c r="D130" s="6">
        <v>1500</v>
      </c>
      <c r="E130" s="8">
        <v>1500</v>
      </c>
      <c r="F130" t="s">
        <v>8218</v>
      </c>
      <c r="G130" t="s">
        <v>8224</v>
      </c>
      <c r="H130" t="s">
        <v>8246</v>
      </c>
      <c r="I130">
        <v>1404314952</v>
      </c>
      <c r="J130" s="15">
        <v>41822.645277777774</v>
      </c>
      <c r="K130">
        <v>1401722952</v>
      </c>
      <c r="L130" s="15">
        <v>41792.645277777774</v>
      </c>
      <c r="M130" t="b">
        <v>0</v>
      </c>
      <c r="N130">
        <v>29</v>
      </c>
      <c r="O130" t="b">
        <v>1</v>
      </c>
      <c r="P130" t="s">
        <v>8269</v>
      </c>
      <c r="Q130">
        <v>100</v>
      </c>
      <c r="R130">
        <v>51.72</v>
      </c>
      <c r="S130" s="11" t="s">
        <v>8308</v>
      </c>
      <c r="T130" t="s">
        <v>8309</v>
      </c>
    </row>
    <row r="131" spans="1:20" ht="259.2" x14ac:dyDescent="0.3">
      <c r="A131" s="10">
        <v>3428</v>
      </c>
      <c r="B131" s="3" t="s">
        <v>3427</v>
      </c>
      <c r="C131" s="3" t="s">
        <v>7538</v>
      </c>
      <c r="D131" s="6">
        <v>2000</v>
      </c>
      <c r="E131" s="8">
        <v>2055</v>
      </c>
      <c r="F131" t="s">
        <v>8218</v>
      </c>
      <c r="G131" t="s">
        <v>8224</v>
      </c>
      <c r="H131" t="s">
        <v>8246</v>
      </c>
      <c r="I131">
        <v>1425142800</v>
      </c>
      <c r="J131" s="15">
        <v>42063.708333333328</v>
      </c>
      <c r="K131">
        <v>1422983847</v>
      </c>
      <c r="L131" s="15">
        <v>42038.720451388886</v>
      </c>
      <c r="M131" t="b">
        <v>0</v>
      </c>
      <c r="N131">
        <v>51</v>
      </c>
      <c r="O131" t="b">
        <v>1</v>
      </c>
      <c r="P131" t="s">
        <v>8269</v>
      </c>
      <c r="Q131">
        <v>103</v>
      </c>
      <c r="R131">
        <v>40.29</v>
      </c>
      <c r="S131" s="11" t="s">
        <v>8308</v>
      </c>
      <c r="T131" t="s">
        <v>8309</v>
      </c>
    </row>
    <row r="132" spans="1:20" ht="244.8" x14ac:dyDescent="0.3">
      <c r="A132" s="10">
        <v>3429</v>
      </c>
      <c r="B132" s="3" t="s">
        <v>3428</v>
      </c>
      <c r="C132" s="3" t="s">
        <v>7539</v>
      </c>
      <c r="D132" s="6">
        <v>150</v>
      </c>
      <c r="E132" s="8">
        <v>195</v>
      </c>
      <c r="F132" t="s">
        <v>8218</v>
      </c>
      <c r="G132" t="s">
        <v>8224</v>
      </c>
      <c r="H132" t="s">
        <v>8246</v>
      </c>
      <c r="I132">
        <v>1478046661</v>
      </c>
      <c r="J132" s="15">
        <v>42676.021539351852</v>
      </c>
      <c r="K132">
        <v>1476837061</v>
      </c>
      <c r="L132" s="15">
        <v>42662.021539351852</v>
      </c>
      <c r="M132" t="b">
        <v>0</v>
      </c>
      <c r="N132">
        <v>12</v>
      </c>
      <c r="O132" t="b">
        <v>1</v>
      </c>
      <c r="P132" t="s">
        <v>8269</v>
      </c>
      <c r="Q132">
        <v>130</v>
      </c>
      <c r="R132">
        <v>16.25</v>
      </c>
      <c r="S132" s="11" t="s">
        <v>8308</v>
      </c>
      <c r="T132" t="s">
        <v>8309</v>
      </c>
    </row>
    <row r="133" spans="1:20" ht="230.4" x14ac:dyDescent="0.3">
      <c r="A133" s="10">
        <v>3430</v>
      </c>
      <c r="B133" s="3" t="s">
        <v>3429</v>
      </c>
      <c r="C133" s="3" t="s">
        <v>7540</v>
      </c>
      <c r="D133" s="6">
        <v>2000</v>
      </c>
      <c r="E133" s="8">
        <v>2170.9899999999998</v>
      </c>
      <c r="F133" t="s">
        <v>8218</v>
      </c>
      <c r="G133" t="s">
        <v>8224</v>
      </c>
      <c r="H133" t="s">
        <v>8246</v>
      </c>
      <c r="I133">
        <v>1406760101</v>
      </c>
      <c r="J133" s="15">
        <v>41850.945613425924</v>
      </c>
      <c r="K133">
        <v>1404168101</v>
      </c>
      <c r="L133" s="15">
        <v>41820.945613425924</v>
      </c>
      <c r="M133" t="b">
        <v>0</v>
      </c>
      <c r="N133">
        <v>72</v>
      </c>
      <c r="O133" t="b">
        <v>1</v>
      </c>
      <c r="P133" t="s">
        <v>8269</v>
      </c>
      <c r="Q133">
        <v>109</v>
      </c>
      <c r="R133">
        <v>30.15</v>
      </c>
      <c r="S133" s="11" t="s">
        <v>8308</v>
      </c>
      <c r="T133" t="s">
        <v>8309</v>
      </c>
    </row>
    <row r="134" spans="1:20" ht="259.2" x14ac:dyDescent="0.3">
      <c r="A134" s="10">
        <v>3438</v>
      </c>
      <c r="B134" s="3" t="s">
        <v>3437</v>
      </c>
      <c r="C134" s="3" t="s">
        <v>7548</v>
      </c>
      <c r="D134" s="6">
        <v>2500</v>
      </c>
      <c r="E134" s="8">
        <v>2605</v>
      </c>
      <c r="F134" t="s">
        <v>8218</v>
      </c>
      <c r="G134" t="s">
        <v>8224</v>
      </c>
      <c r="H134" t="s">
        <v>8246</v>
      </c>
      <c r="I134">
        <v>1430600400</v>
      </c>
      <c r="J134" s="15">
        <v>42126.875</v>
      </c>
      <c r="K134">
        <v>1428358567</v>
      </c>
      <c r="L134" s="15">
        <v>42100.927858796291</v>
      </c>
      <c r="M134" t="b">
        <v>0</v>
      </c>
      <c r="N134">
        <v>14</v>
      </c>
      <c r="O134" t="b">
        <v>1</v>
      </c>
      <c r="P134" t="s">
        <v>8269</v>
      </c>
      <c r="Q134">
        <v>104</v>
      </c>
      <c r="R134">
        <v>186.07</v>
      </c>
      <c r="S134" s="11" t="s">
        <v>8308</v>
      </c>
      <c r="T134" t="s">
        <v>8309</v>
      </c>
    </row>
    <row r="135" spans="1:20" ht="187.2" x14ac:dyDescent="0.3">
      <c r="A135" s="10">
        <v>3445</v>
      </c>
      <c r="B135" s="3" t="s">
        <v>3444</v>
      </c>
      <c r="C135" s="3" t="s">
        <v>7555</v>
      </c>
      <c r="D135" s="6">
        <v>2000</v>
      </c>
      <c r="E135" s="8">
        <v>2000</v>
      </c>
      <c r="F135" t="s">
        <v>8218</v>
      </c>
      <c r="G135" t="s">
        <v>8224</v>
      </c>
      <c r="H135" t="s">
        <v>8246</v>
      </c>
      <c r="I135">
        <v>1445604236</v>
      </c>
      <c r="J135" s="15">
        <v>42300.530509259261</v>
      </c>
      <c r="K135">
        <v>1443185036</v>
      </c>
      <c r="L135" s="15">
        <v>42272.530509259261</v>
      </c>
      <c r="M135" t="b">
        <v>0</v>
      </c>
      <c r="N135">
        <v>31</v>
      </c>
      <c r="O135" t="b">
        <v>1</v>
      </c>
      <c r="P135" t="s">
        <v>8269</v>
      </c>
      <c r="Q135">
        <v>100</v>
      </c>
      <c r="R135">
        <v>64.52</v>
      </c>
      <c r="S135" s="11" t="s">
        <v>8308</v>
      </c>
      <c r="T135" t="s">
        <v>8309</v>
      </c>
    </row>
    <row r="136" spans="1:20" ht="288" x14ac:dyDescent="0.3">
      <c r="A136" s="10">
        <v>3446</v>
      </c>
      <c r="B136" s="3" t="s">
        <v>3445</v>
      </c>
      <c r="C136" s="3" t="s">
        <v>7556</v>
      </c>
      <c r="D136" s="6">
        <v>1000</v>
      </c>
      <c r="E136" s="8">
        <v>1082</v>
      </c>
      <c r="F136" t="s">
        <v>8218</v>
      </c>
      <c r="G136" t="s">
        <v>8224</v>
      </c>
      <c r="H136" t="s">
        <v>8246</v>
      </c>
      <c r="I136">
        <v>1423138800</v>
      </c>
      <c r="J136" s="15">
        <v>42040.513888888891</v>
      </c>
      <c r="K136">
        <v>1421092725</v>
      </c>
      <c r="L136" s="15">
        <v>42016.832465277781</v>
      </c>
      <c r="M136" t="b">
        <v>0</v>
      </c>
      <c r="N136">
        <v>25</v>
      </c>
      <c r="O136" t="b">
        <v>1</v>
      </c>
      <c r="P136" t="s">
        <v>8269</v>
      </c>
      <c r="Q136">
        <v>108</v>
      </c>
      <c r="R136">
        <v>43.28</v>
      </c>
      <c r="S136" s="11" t="s">
        <v>8308</v>
      </c>
      <c r="T136" t="s">
        <v>8309</v>
      </c>
    </row>
    <row r="137" spans="1:20" ht="230.4" x14ac:dyDescent="0.3">
      <c r="A137" s="10">
        <v>3450</v>
      </c>
      <c r="B137" s="3" t="s">
        <v>3449</v>
      </c>
      <c r="C137" s="3" t="s">
        <v>7560</v>
      </c>
      <c r="D137" s="6">
        <v>500</v>
      </c>
      <c r="E137" s="8">
        <v>760</v>
      </c>
      <c r="F137" t="s">
        <v>8218</v>
      </c>
      <c r="G137" t="s">
        <v>8224</v>
      </c>
      <c r="H137" t="s">
        <v>8246</v>
      </c>
      <c r="I137">
        <v>1427990071</v>
      </c>
      <c r="J137" s="15">
        <v>42096.662858796291</v>
      </c>
      <c r="K137">
        <v>1422809671</v>
      </c>
      <c r="L137" s="15">
        <v>42036.704525462963</v>
      </c>
      <c r="M137" t="b">
        <v>0</v>
      </c>
      <c r="N137">
        <v>39</v>
      </c>
      <c r="O137" t="b">
        <v>1</v>
      </c>
      <c r="P137" t="s">
        <v>8269</v>
      </c>
      <c r="Q137">
        <v>152</v>
      </c>
      <c r="R137">
        <v>19.489999999999998</v>
      </c>
      <c r="S137" s="11" t="s">
        <v>8308</v>
      </c>
      <c r="T137" t="s">
        <v>8309</v>
      </c>
    </row>
    <row r="138" spans="1:20" ht="216" x14ac:dyDescent="0.3">
      <c r="A138" s="10">
        <v>3453</v>
      </c>
      <c r="B138" s="3" t="s">
        <v>3452</v>
      </c>
      <c r="C138" s="3" t="s">
        <v>7563</v>
      </c>
      <c r="D138" s="6">
        <v>300</v>
      </c>
      <c r="E138" s="8">
        <v>385</v>
      </c>
      <c r="F138" t="s">
        <v>8218</v>
      </c>
      <c r="G138" t="s">
        <v>8224</v>
      </c>
      <c r="H138" t="s">
        <v>8246</v>
      </c>
      <c r="I138">
        <v>1471130956</v>
      </c>
      <c r="J138" s="15">
        <v>42595.97865740741</v>
      </c>
      <c r="K138">
        <v>1465946956</v>
      </c>
      <c r="L138" s="15">
        <v>42535.97865740741</v>
      </c>
      <c r="M138" t="b">
        <v>0</v>
      </c>
      <c r="N138">
        <v>14</v>
      </c>
      <c r="O138" t="b">
        <v>1</v>
      </c>
      <c r="P138" t="s">
        <v>8269</v>
      </c>
      <c r="Q138">
        <v>128</v>
      </c>
      <c r="R138">
        <v>27.5</v>
      </c>
      <c r="S138" s="11" t="s">
        <v>8308</v>
      </c>
      <c r="T138" t="s">
        <v>8309</v>
      </c>
    </row>
    <row r="139" spans="1:20" ht="259.2" x14ac:dyDescent="0.3">
      <c r="A139" s="10">
        <v>3454</v>
      </c>
      <c r="B139" s="3" t="s">
        <v>3453</v>
      </c>
      <c r="C139" s="3" t="s">
        <v>7564</v>
      </c>
      <c r="D139" s="6">
        <v>700</v>
      </c>
      <c r="E139" s="8">
        <v>705</v>
      </c>
      <c r="F139" t="s">
        <v>8218</v>
      </c>
      <c r="G139" t="s">
        <v>8224</v>
      </c>
      <c r="H139" t="s">
        <v>8246</v>
      </c>
      <c r="I139">
        <v>1406825159</v>
      </c>
      <c r="J139" s="15">
        <v>41851.698599537034</v>
      </c>
      <c r="K139">
        <v>1404233159</v>
      </c>
      <c r="L139" s="15">
        <v>41821.698599537034</v>
      </c>
      <c r="M139" t="b">
        <v>0</v>
      </c>
      <c r="N139">
        <v>21</v>
      </c>
      <c r="O139" t="b">
        <v>1</v>
      </c>
      <c r="P139" t="s">
        <v>8269</v>
      </c>
      <c r="Q139">
        <v>101</v>
      </c>
      <c r="R139">
        <v>33.57</v>
      </c>
      <c r="S139" s="11" t="s">
        <v>8308</v>
      </c>
      <c r="T139" t="s">
        <v>8309</v>
      </c>
    </row>
    <row r="140" spans="1:20" ht="244.8" x14ac:dyDescent="0.3">
      <c r="A140" s="10">
        <v>3459</v>
      </c>
      <c r="B140" s="3" t="s">
        <v>3458</v>
      </c>
      <c r="C140" s="3" t="s">
        <v>7569</v>
      </c>
      <c r="D140" s="6">
        <v>500</v>
      </c>
      <c r="E140" s="8">
        <v>631</v>
      </c>
      <c r="F140" t="s">
        <v>8218</v>
      </c>
      <c r="G140" t="s">
        <v>8224</v>
      </c>
      <c r="H140" t="s">
        <v>8246</v>
      </c>
      <c r="I140">
        <v>1463743860</v>
      </c>
      <c r="J140" s="15">
        <v>42510.479861111111</v>
      </c>
      <c r="K140">
        <v>1461151860</v>
      </c>
      <c r="L140" s="15">
        <v>42480.479861111111</v>
      </c>
      <c r="M140" t="b">
        <v>0</v>
      </c>
      <c r="N140">
        <v>36</v>
      </c>
      <c r="O140" t="b">
        <v>1</v>
      </c>
      <c r="P140" t="s">
        <v>8269</v>
      </c>
      <c r="Q140">
        <v>126</v>
      </c>
      <c r="R140">
        <v>17.53</v>
      </c>
      <c r="S140" s="11" t="s">
        <v>8308</v>
      </c>
      <c r="T140" t="s">
        <v>8309</v>
      </c>
    </row>
    <row r="141" spans="1:20" ht="216" x14ac:dyDescent="0.3">
      <c r="A141" s="10">
        <v>3460</v>
      </c>
      <c r="B141" s="3" t="s">
        <v>3459</v>
      </c>
      <c r="C141" s="3" t="s">
        <v>7570</v>
      </c>
      <c r="D141" s="6">
        <v>500</v>
      </c>
      <c r="E141" s="8">
        <v>950</v>
      </c>
      <c r="F141" t="s">
        <v>8218</v>
      </c>
      <c r="G141" t="s">
        <v>8224</v>
      </c>
      <c r="H141" t="s">
        <v>8246</v>
      </c>
      <c r="I141">
        <v>1408106352</v>
      </c>
      <c r="J141" s="15">
        <v>41866.527222222219</v>
      </c>
      <c r="K141">
        <v>1406896752</v>
      </c>
      <c r="L141" s="15">
        <v>41852.527222222219</v>
      </c>
      <c r="M141" t="b">
        <v>0</v>
      </c>
      <c r="N141">
        <v>19</v>
      </c>
      <c r="O141" t="b">
        <v>1</v>
      </c>
      <c r="P141" t="s">
        <v>8269</v>
      </c>
      <c r="Q141">
        <v>190</v>
      </c>
      <c r="R141">
        <v>50</v>
      </c>
      <c r="S141" s="11" t="s">
        <v>8308</v>
      </c>
      <c r="T141" t="s">
        <v>8309</v>
      </c>
    </row>
    <row r="142" spans="1:20" ht="259.2" x14ac:dyDescent="0.3">
      <c r="A142" s="10">
        <v>3465</v>
      </c>
      <c r="B142" s="3" t="s">
        <v>3464</v>
      </c>
      <c r="C142" s="3" t="s">
        <v>7575</v>
      </c>
      <c r="D142" s="6">
        <v>2000</v>
      </c>
      <c r="E142" s="8">
        <v>2060</v>
      </c>
      <c r="F142" t="s">
        <v>8218</v>
      </c>
      <c r="G142" t="s">
        <v>8224</v>
      </c>
      <c r="H142" t="s">
        <v>8246</v>
      </c>
      <c r="I142">
        <v>1439136000</v>
      </c>
      <c r="J142" s="15">
        <v>42225.666666666672</v>
      </c>
      <c r="K142">
        <v>1436972472</v>
      </c>
      <c r="L142" s="15">
        <v>42200.625833333332</v>
      </c>
      <c r="M142" t="b">
        <v>0</v>
      </c>
      <c r="N142">
        <v>36</v>
      </c>
      <c r="O142" t="b">
        <v>1</v>
      </c>
      <c r="P142" t="s">
        <v>8269</v>
      </c>
      <c r="Q142">
        <v>103</v>
      </c>
      <c r="R142">
        <v>57.22</v>
      </c>
      <c r="S142" s="11" t="s">
        <v>8308</v>
      </c>
      <c r="T142" t="s">
        <v>8309</v>
      </c>
    </row>
    <row r="143" spans="1:20" ht="259.2" x14ac:dyDescent="0.3">
      <c r="A143" s="10">
        <v>3471</v>
      </c>
      <c r="B143" s="3" t="s">
        <v>3470</v>
      </c>
      <c r="C143" s="3" t="s">
        <v>7581</v>
      </c>
      <c r="D143" s="6">
        <v>500</v>
      </c>
      <c r="E143" s="8">
        <v>1073</v>
      </c>
      <c r="F143" t="s">
        <v>8218</v>
      </c>
      <c r="G143" t="s">
        <v>8224</v>
      </c>
      <c r="H143" t="s">
        <v>8246</v>
      </c>
      <c r="I143">
        <v>1409515200</v>
      </c>
      <c r="J143" s="15">
        <v>41882.833333333336</v>
      </c>
      <c r="K143">
        <v>1405971690</v>
      </c>
      <c r="L143" s="15">
        <v>41841.820486111108</v>
      </c>
      <c r="M143" t="b">
        <v>0</v>
      </c>
      <c r="N143">
        <v>30</v>
      </c>
      <c r="O143" t="b">
        <v>1</v>
      </c>
      <c r="P143" t="s">
        <v>8269</v>
      </c>
      <c r="Q143">
        <v>215</v>
      </c>
      <c r="R143">
        <v>35.770000000000003</v>
      </c>
      <c r="S143" s="11" t="s">
        <v>8308</v>
      </c>
      <c r="T143" t="s">
        <v>8309</v>
      </c>
    </row>
    <row r="144" spans="1:20" ht="216" x14ac:dyDescent="0.3">
      <c r="A144" s="10">
        <v>3474</v>
      </c>
      <c r="B144" s="3" t="s">
        <v>3473</v>
      </c>
      <c r="C144" s="3" t="s">
        <v>7584</v>
      </c>
      <c r="D144" s="6">
        <v>2000</v>
      </c>
      <c r="E144" s="8">
        <v>2020</v>
      </c>
      <c r="F144" t="s">
        <v>8218</v>
      </c>
      <c r="G144" t="s">
        <v>8224</v>
      </c>
      <c r="H144" t="s">
        <v>8246</v>
      </c>
      <c r="I144">
        <v>1469016131</v>
      </c>
      <c r="J144" s="15">
        <v>42571.501516203702</v>
      </c>
      <c r="K144">
        <v>1466424131</v>
      </c>
      <c r="L144" s="15">
        <v>42541.501516203702</v>
      </c>
      <c r="M144" t="b">
        <v>0</v>
      </c>
      <c r="N144">
        <v>39</v>
      </c>
      <c r="O144" t="b">
        <v>1</v>
      </c>
      <c r="P144" t="s">
        <v>8269</v>
      </c>
      <c r="Q144">
        <v>101</v>
      </c>
      <c r="R144">
        <v>51.79</v>
      </c>
      <c r="S144" s="11" t="s">
        <v>8308</v>
      </c>
      <c r="T144" t="s">
        <v>8309</v>
      </c>
    </row>
    <row r="145" spans="1:20" ht="216" x14ac:dyDescent="0.3">
      <c r="A145" s="10">
        <v>3475</v>
      </c>
      <c r="B145" s="3" t="s">
        <v>3474</v>
      </c>
      <c r="C145" s="3" t="s">
        <v>7585</v>
      </c>
      <c r="D145" s="6">
        <v>300</v>
      </c>
      <c r="E145" s="8">
        <v>340</v>
      </c>
      <c r="F145" t="s">
        <v>8218</v>
      </c>
      <c r="G145" t="s">
        <v>8224</v>
      </c>
      <c r="H145" t="s">
        <v>8246</v>
      </c>
      <c r="I145">
        <v>1414972800</v>
      </c>
      <c r="J145" s="15">
        <v>41946</v>
      </c>
      <c r="K145">
        <v>1412629704</v>
      </c>
      <c r="L145" s="15">
        <v>41918.880833333329</v>
      </c>
      <c r="M145" t="b">
        <v>0</v>
      </c>
      <c r="N145">
        <v>17</v>
      </c>
      <c r="O145" t="b">
        <v>1</v>
      </c>
      <c r="P145" t="s">
        <v>8269</v>
      </c>
      <c r="Q145">
        <v>113</v>
      </c>
      <c r="R145">
        <v>20</v>
      </c>
      <c r="S145" s="11" t="s">
        <v>8308</v>
      </c>
      <c r="T145" t="s">
        <v>8309</v>
      </c>
    </row>
    <row r="146" spans="1:20" ht="230.4" x14ac:dyDescent="0.3">
      <c r="A146" s="10">
        <v>3479</v>
      </c>
      <c r="B146" s="3" t="s">
        <v>3478</v>
      </c>
      <c r="C146" s="3" t="s">
        <v>7589</v>
      </c>
      <c r="D146" s="6">
        <v>1500</v>
      </c>
      <c r="E146" s="8">
        <v>1918</v>
      </c>
      <c r="F146" t="s">
        <v>8218</v>
      </c>
      <c r="G146" t="s">
        <v>8224</v>
      </c>
      <c r="H146" t="s">
        <v>8246</v>
      </c>
      <c r="I146">
        <v>1403382680</v>
      </c>
      <c r="J146" s="15">
        <v>41811.855092592588</v>
      </c>
      <c r="K146">
        <v>1400790680</v>
      </c>
      <c r="L146" s="15">
        <v>41781.855092592588</v>
      </c>
      <c r="M146" t="b">
        <v>0</v>
      </c>
      <c r="N146">
        <v>56</v>
      </c>
      <c r="O146" t="b">
        <v>1</v>
      </c>
      <c r="P146" t="s">
        <v>8269</v>
      </c>
      <c r="Q146">
        <v>128</v>
      </c>
      <c r="R146">
        <v>34.25</v>
      </c>
      <c r="S146" s="11" t="s">
        <v>8308</v>
      </c>
      <c r="T146" t="s">
        <v>8309</v>
      </c>
    </row>
    <row r="147" spans="1:20" ht="230.4" x14ac:dyDescent="0.3">
      <c r="A147" s="10">
        <v>3482</v>
      </c>
      <c r="B147" s="3" t="s">
        <v>3481</v>
      </c>
      <c r="C147" s="3" t="s">
        <v>7592</v>
      </c>
      <c r="D147" s="6">
        <v>3000</v>
      </c>
      <c r="E147" s="8">
        <v>4150</v>
      </c>
      <c r="F147" t="s">
        <v>8218</v>
      </c>
      <c r="G147" t="s">
        <v>8224</v>
      </c>
      <c r="H147" t="s">
        <v>8246</v>
      </c>
      <c r="I147">
        <v>1404671466</v>
      </c>
      <c r="J147" s="15">
        <v>41826.771597222221</v>
      </c>
      <c r="K147">
        <v>1402079466</v>
      </c>
      <c r="L147" s="15">
        <v>41796.771597222221</v>
      </c>
      <c r="M147" t="b">
        <v>0</v>
      </c>
      <c r="N147">
        <v>80</v>
      </c>
      <c r="O147" t="b">
        <v>1</v>
      </c>
      <c r="P147" t="s">
        <v>8269</v>
      </c>
      <c r="Q147">
        <v>138</v>
      </c>
      <c r="R147">
        <v>51.88</v>
      </c>
      <c r="S147" s="11" t="s">
        <v>8308</v>
      </c>
      <c r="T147" t="s">
        <v>8309</v>
      </c>
    </row>
    <row r="148" spans="1:20" ht="244.8" x14ac:dyDescent="0.3">
      <c r="A148" s="10">
        <v>3487</v>
      </c>
      <c r="B148" s="3" t="s">
        <v>3486</v>
      </c>
      <c r="C148" s="3" t="s">
        <v>7597</v>
      </c>
      <c r="D148" s="6">
        <v>2000</v>
      </c>
      <c r="E148" s="8">
        <v>2555</v>
      </c>
      <c r="F148" t="s">
        <v>8218</v>
      </c>
      <c r="G148" t="s">
        <v>8224</v>
      </c>
      <c r="H148" t="s">
        <v>8246</v>
      </c>
      <c r="I148">
        <v>1435185252</v>
      </c>
      <c r="J148" s="15">
        <v>42179.940416666665</v>
      </c>
      <c r="K148">
        <v>1432593252</v>
      </c>
      <c r="L148" s="15">
        <v>42149.940416666665</v>
      </c>
      <c r="M148" t="b">
        <v>0</v>
      </c>
      <c r="N148">
        <v>66</v>
      </c>
      <c r="O148" t="b">
        <v>1</v>
      </c>
      <c r="P148" t="s">
        <v>8269</v>
      </c>
      <c r="Q148">
        <v>128</v>
      </c>
      <c r="R148">
        <v>38.71</v>
      </c>
      <c r="S148" s="11" t="s">
        <v>8308</v>
      </c>
      <c r="T148" t="s">
        <v>8309</v>
      </c>
    </row>
    <row r="149" spans="1:20" ht="244.8" x14ac:dyDescent="0.3">
      <c r="A149" s="10">
        <v>3489</v>
      </c>
      <c r="B149" s="3" t="s">
        <v>3488</v>
      </c>
      <c r="C149" s="3" t="s">
        <v>7599</v>
      </c>
      <c r="D149" s="6">
        <v>5000</v>
      </c>
      <c r="E149" s="8">
        <v>5635</v>
      </c>
      <c r="F149" t="s">
        <v>8218</v>
      </c>
      <c r="G149" t="s">
        <v>8224</v>
      </c>
      <c r="H149" t="s">
        <v>8246</v>
      </c>
      <c r="I149">
        <v>1400965200</v>
      </c>
      <c r="J149" s="15">
        <v>41783.875</v>
      </c>
      <c r="K149">
        <v>1398352531</v>
      </c>
      <c r="L149" s="15">
        <v>41753.635775462964</v>
      </c>
      <c r="M149" t="b">
        <v>0</v>
      </c>
      <c r="N149">
        <v>72</v>
      </c>
      <c r="O149" t="b">
        <v>1</v>
      </c>
      <c r="P149" t="s">
        <v>8269</v>
      </c>
      <c r="Q149">
        <v>113</v>
      </c>
      <c r="R149">
        <v>78.260000000000005</v>
      </c>
      <c r="S149" s="11" t="s">
        <v>8308</v>
      </c>
      <c r="T149" t="s">
        <v>8309</v>
      </c>
    </row>
    <row r="150" spans="1:20" ht="230.4" x14ac:dyDescent="0.3">
      <c r="A150" s="10">
        <v>3501</v>
      </c>
      <c r="B150" s="3" t="s">
        <v>3500</v>
      </c>
      <c r="C150" s="3" t="s">
        <v>7611</v>
      </c>
      <c r="D150" s="6">
        <v>1500</v>
      </c>
      <c r="E150" s="8">
        <v>1510</v>
      </c>
      <c r="F150" t="s">
        <v>8218</v>
      </c>
      <c r="G150" t="s">
        <v>8224</v>
      </c>
      <c r="H150" t="s">
        <v>8246</v>
      </c>
      <c r="I150">
        <v>1441995595</v>
      </c>
      <c r="J150" s="15">
        <v>42258.763831018514</v>
      </c>
      <c r="K150">
        <v>1439835595</v>
      </c>
      <c r="L150" s="15">
        <v>42233.763831018514</v>
      </c>
      <c r="M150" t="b">
        <v>0</v>
      </c>
      <c r="N150">
        <v>42</v>
      </c>
      <c r="O150" t="b">
        <v>1</v>
      </c>
      <c r="P150" t="s">
        <v>8269</v>
      </c>
      <c r="Q150">
        <v>101</v>
      </c>
      <c r="R150">
        <v>35.950000000000003</v>
      </c>
      <c r="S150" s="11" t="s">
        <v>8308</v>
      </c>
      <c r="T150" t="s">
        <v>8309</v>
      </c>
    </row>
    <row r="151" spans="1:20" ht="230.4" x14ac:dyDescent="0.3">
      <c r="A151" s="10">
        <v>3503</v>
      </c>
      <c r="B151" s="3" t="s">
        <v>3502</v>
      </c>
      <c r="C151" s="3" t="s">
        <v>7613</v>
      </c>
      <c r="D151" s="6">
        <v>2500</v>
      </c>
      <c r="E151" s="8">
        <v>2689</v>
      </c>
      <c r="F151" t="s">
        <v>8218</v>
      </c>
      <c r="G151" t="s">
        <v>8224</v>
      </c>
      <c r="H151" t="s">
        <v>8246</v>
      </c>
      <c r="I151">
        <v>1469359728</v>
      </c>
      <c r="J151" s="15">
        <v>42575.478333333333</v>
      </c>
      <c r="K151">
        <v>1466767728</v>
      </c>
      <c r="L151" s="15">
        <v>42545.478333333333</v>
      </c>
      <c r="M151" t="b">
        <v>0</v>
      </c>
      <c r="N151">
        <v>38</v>
      </c>
      <c r="O151" t="b">
        <v>1</v>
      </c>
      <c r="P151" t="s">
        <v>8269</v>
      </c>
      <c r="Q151">
        <v>108</v>
      </c>
      <c r="R151">
        <v>70.760000000000005</v>
      </c>
      <c r="S151" s="11" t="s">
        <v>8308</v>
      </c>
      <c r="T151" t="s">
        <v>8309</v>
      </c>
    </row>
    <row r="152" spans="1:20" ht="216" x14ac:dyDescent="0.3">
      <c r="A152" s="10">
        <v>3508</v>
      </c>
      <c r="B152" s="3" t="s">
        <v>3507</v>
      </c>
      <c r="C152" s="3" t="s">
        <v>7618</v>
      </c>
      <c r="D152" s="6">
        <v>100</v>
      </c>
      <c r="E152" s="8">
        <v>180</v>
      </c>
      <c r="F152" t="s">
        <v>8218</v>
      </c>
      <c r="G152" t="s">
        <v>8224</v>
      </c>
      <c r="H152" t="s">
        <v>8246</v>
      </c>
      <c r="I152">
        <v>1462914000</v>
      </c>
      <c r="J152" s="15">
        <v>42500.875</v>
      </c>
      <c r="K152">
        <v>1460914253</v>
      </c>
      <c r="L152" s="15">
        <v>42477.729780092588</v>
      </c>
      <c r="M152" t="b">
        <v>0</v>
      </c>
      <c r="N152">
        <v>15</v>
      </c>
      <c r="O152" t="b">
        <v>1</v>
      </c>
      <c r="P152" t="s">
        <v>8269</v>
      </c>
      <c r="Q152">
        <v>180</v>
      </c>
      <c r="R152">
        <v>12</v>
      </c>
      <c r="S152" s="11" t="s">
        <v>8308</v>
      </c>
      <c r="T152" t="s">
        <v>8309</v>
      </c>
    </row>
    <row r="153" spans="1:20" ht="230.4" x14ac:dyDescent="0.3">
      <c r="A153" s="10">
        <v>3511</v>
      </c>
      <c r="B153" s="3" t="s">
        <v>3510</v>
      </c>
      <c r="C153" s="3" t="s">
        <v>7621</v>
      </c>
      <c r="D153" s="6">
        <v>1500</v>
      </c>
      <c r="E153" s="8">
        <v>1518</v>
      </c>
      <c r="F153" t="s">
        <v>8218</v>
      </c>
      <c r="G153" t="s">
        <v>8224</v>
      </c>
      <c r="H153" t="s">
        <v>8246</v>
      </c>
      <c r="I153">
        <v>1415385000</v>
      </c>
      <c r="J153" s="15">
        <v>41950.770833333336</v>
      </c>
      <c r="K153">
        <v>1413406695</v>
      </c>
      <c r="L153" s="15">
        <v>41927.873784722222</v>
      </c>
      <c r="M153" t="b">
        <v>0</v>
      </c>
      <c r="N153">
        <v>19</v>
      </c>
      <c r="O153" t="b">
        <v>1</v>
      </c>
      <c r="P153" t="s">
        <v>8269</v>
      </c>
      <c r="Q153">
        <v>101</v>
      </c>
      <c r="R153">
        <v>79.89</v>
      </c>
      <c r="S153" s="11" t="s">
        <v>8308</v>
      </c>
      <c r="T153" t="s">
        <v>8309</v>
      </c>
    </row>
    <row r="154" spans="1:20" ht="230.4" x14ac:dyDescent="0.3">
      <c r="A154" s="10">
        <v>3512</v>
      </c>
      <c r="B154" s="3" t="s">
        <v>3511</v>
      </c>
      <c r="C154" s="3" t="s">
        <v>7622</v>
      </c>
      <c r="D154" s="6">
        <v>1000</v>
      </c>
      <c r="E154" s="8">
        <v>1000</v>
      </c>
      <c r="F154" t="s">
        <v>8218</v>
      </c>
      <c r="G154" t="s">
        <v>8224</v>
      </c>
      <c r="H154" t="s">
        <v>8246</v>
      </c>
      <c r="I154">
        <v>1429789992</v>
      </c>
      <c r="J154" s="15">
        <v>42117.49527777778</v>
      </c>
      <c r="K154">
        <v>1424609592</v>
      </c>
      <c r="L154" s="15">
        <v>42057.536944444444</v>
      </c>
      <c r="M154" t="b">
        <v>0</v>
      </c>
      <c r="N154">
        <v>17</v>
      </c>
      <c r="O154" t="b">
        <v>1</v>
      </c>
      <c r="P154" t="s">
        <v>8269</v>
      </c>
      <c r="Q154">
        <v>100</v>
      </c>
      <c r="R154">
        <v>58.82</v>
      </c>
      <c r="S154" s="11" t="s">
        <v>8308</v>
      </c>
      <c r="T154" t="s">
        <v>8309</v>
      </c>
    </row>
    <row r="155" spans="1:20" ht="201.6" x14ac:dyDescent="0.3">
      <c r="A155" s="10">
        <v>3517</v>
      </c>
      <c r="B155" s="3" t="s">
        <v>3516</v>
      </c>
      <c r="C155" s="3" t="s">
        <v>7627</v>
      </c>
      <c r="D155" s="6">
        <v>4000</v>
      </c>
      <c r="E155" s="8">
        <v>4000</v>
      </c>
      <c r="F155" t="s">
        <v>8218</v>
      </c>
      <c r="G155" t="s">
        <v>8224</v>
      </c>
      <c r="H155" t="s">
        <v>8246</v>
      </c>
      <c r="I155">
        <v>1404471600</v>
      </c>
      <c r="J155" s="15">
        <v>41824.458333333336</v>
      </c>
      <c r="K155">
        <v>1401910634</v>
      </c>
      <c r="L155" s="15">
        <v>41794.817523148151</v>
      </c>
      <c r="M155" t="b">
        <v>0</v>
      </c>
      <c r="N155">
        <v>13</v>
      </c>
      <c r="O155" t="b">
        <v>1</v>
      </c>
      <c r="P155" t="s">
        <v>8269</v>
      </c>
      <c r="Q155">
        <v>100</v>
      </c>
      <c r="R155">
        <v>307.69</v>
      </c>
      <c r="S155" s="11" t="s">
        <v>8308</v>
      </c>
      <c r="T155" t="s">
        <v>8309</v>
      </c>
    </row>
    <row r="156" spans="1:20" ht="216" x14ac:dyDescent="0.3">
      <c r="A156" s="10">
        <v>3519</v>
      </c>
      <c r="B156" s="3" t="s">
        <v>3518</v>
      </c>
      <c r="C156" s="3" t="s">
        <v>7629</v>
      </c>
      <c r="D156" s="6">
        <v>2000</v>
      </c>
      <c r="E156" s="8">
        <v>2027</v>
      </c>
      <c r="F156" t="s">
        <v>8218</v>
      </c>
      <c r="G156" t="s">
        <v>8224</v>
      </c>
      <c r="H156" t="s">
        <v>8246</v>
      </c>
      <c r="I156">
        <v>1425478950</v>
      </c>
      <c r="J156" s="15">
        <v>42067.598958333328</v>
      </c>
      <c r="K156">
        <v>1422886950</v>
      </c>
      <c r="L156" s="15">
        <v>42037.598958333328</v>
      </c>
      <c r="M156" t="b">
        <v>0</v>
      </c>
      <c r="N156">
        <v>28</v>
      </c>
      <c r="O156" t="b">
        <v>1</v>
      </c>
      <c r="P156" t="s">
        <v>8269</v>
      </c>
      <c r="Q156">
        <v>101</v>
      </c>
      <c r="R156">
        <v>72.39</v>
      </c>
      <c r="S156" s="11" t="s">
        <v>8308</v>
      </c>
      <c r="T156" t="s">
        <v>8309</v>
      </c>
    </row>
    <row r="157" spans="1:20" ht="172.8" x14ac:dyDescent="0.3">
      <c r="A157" s="10">
        <v>3520</v>
      </c>
      <c r="B157" s="3" t="s">
        <v>3519</v>
      </c>
      <c r="C157" s="3" t="s">
        <v>7630</v>
      </c>
      <c r="D157" s="6">
        <v>2000</v>
      </c>
      <c r="E157" s="8">
        <v>2015</v>
      </c>
      <c r="F157" t="s">
        <v>8218</v>
      </c>
      <c r="G157" t="s">
        <v>8224</v>
      </c>
      <c r="H157" t="s">
        <v>8246</v>
      </c>
      <c r="I157">
        <v>1441547220</v>
      </c>
      <c r="J157" s="15">
        <v>42253.57430555555</v>
      </c>
      <c r="K157">
        <v>1439322412</v>
      </c>
      <c r="L157" s="15">
        <v>42227.824212962965</v>
      </c>
      <c r="M157" t="b">
        <v>0</v>
      </c>
      <c r="N157">
        <v>21</v>
      </c>
      <c r="O157" t="b">
        <v>1</v>
      </c>
      <c r="P157" t="s">
        <v>8269</v>
      </c>
      <c r="Q157">
        <v>101</v>
      </c>
      <c r="R157">
        <v>95.95</v>
      </c>
      <c r="S157" s="11" t="s">
        <v>8308</v>
      </c>
      <c r="T157" t="s">
        <v>8309</v>
      </c>
    </row>
    <row r="158" spans="1:20" ht="273.60000000000002" x14ac:dyDescent="0.3">
      <c r="A158" s="10">
        <v>3522</v>
      </c>
      <c r="B158" s="3" t="s">
        <v>3521</v>
      </c>
      <c r="C158" s="3" t="s">
        <v>7632</v>
      </c>
      <c r="D158" s="6">
        <v>1395</v>
      </c>
      <c r="E158" s="8">
        <v>1395</v>
      </c>
      <c r="F158" t="s">
        <v>8218</v>
      </c>
      <c r="G158" t="s">
        <v>8224</v>
      </c>
      <c r="H158" t="s">
        <v>8246</v>
      </c>
      <c r="I158">
        <v>1442311560</v>
      </c>
      <c r="J158" s="15">
        <v>42262.420833333337</v>
      </c>
      <c r="K158">
        <v>1439924246</v>
      </c>
      <c r="L158" s="15">
        <v>42234.789884259255</v>
      </c>
      <c r="M158" t="b">
        <v>0</v>
      </c>
      <c r="N158">
        <v>34</v>
      </c>
      <c r="O158" t="b">
        <v>1</v>
      </c>
      <c r="P158" t="s">
        <v>8269</v>
      </c>
      <c r="Q158">
        <v>100</v>
      </c>
      <c r="R158">
        <v>41.03</v>
      </c>
      <c r="S158" s="11" t="s">
        <v>8308</v>
      </c>
      <c r="T158" t="s">
        <v>8309</v>
      </c>
    </row>
    <row r="159" spans="1:20" ht="244.8" x14ac:dyDescent="0.3">
      <c r="A159" s="10">
        <v>3523</v>
      </c>
      <c r="B159" s="3" t="s">
        <v>3522</v>
      </c>
      <c r="C159" s="3" t="s">
        <v>7633</v>
      </c>
      <c r="D159" s="6">
        <v>4000</v>
      </c>
      <c r="E159" s="8">
        <v>4546</v>
      </c>
      <c r="F159" t="s">
        <v>8218</v>
      </c>
      <c r="G159" t="s">
        <v>8224</v>
      </c>
      <c r="H159" t="s">
        <v>8246</v>
      </c>
      <c r="I159">
        <v>1474844400</v>
      </c>
      <c r="J159" s="15">
        <v>42638.958333333328</v>
      </c>
      <c r="K159">
        <v>1469871148</v>
      </c>
      <c r="L159" s="15">
        <v>42581.397546296299</v>
      </c>
      <c r="M159" t="b">
        <v>0</v>
      </c>
      <c r="N159">
        <v>80</v>
      </c>
      <c r="O159" t="b">
        <v>1</v>
      </c>
      <c r="P159" t="s">
        <v>8269</v>
      </c>
      <c r="Q159">
        <v>114</v>
      </c>
      <c r="R159">
        <v>56.83</v>
      </c>
      <c r="S159" s="11" t="s">
        <v>8308</v>
      </c>
      <c r="T159" t="s">
        <v>8309</v>
      </c>
    </row>
    <row r="160" spans="1:20" ht="230.4" x14ac:dyDescent="0.3">
      <c r="A160" s="10">
        <v>3528</v>
      </c>
      <c r="B160" s="3" t="s">
        <v>3527</v>
      </c>
      <c r="C160" s="3" t="s">
        <v>7638</v>
      </c>
      <c r="D160" s="6">
        <v>1650</v>
      </c>
      <c r="E160" s="8">
        <v>1669</v>
      </c>
      <c r="F160" t="s">
        <v>8218</v>
      </c>
      <c r="G160" t="s">
        <v>8224</v>
      </c>
      <c r="H160" t="s">
        <v>8246</v>
      </c>
      <c r="I160">
        <v>1484740918</v>
      </c>
      <c r="J160" s="15">
        <v>42753.50136574074</v>
      </c>
      <c r="K160">
        <v>1483012918</v>
      </c>
      <c r="L160" s="15">
        <v>42733.50136574074</v>
      </c>
      <c r="M160" t="b">
        <v>0</v>
      </c>
      <c r="N160">
        <v>37</v>
      </c>
      <c r="O160" t="b">
        <v>1</v>
      </c>
      <c r="P160" t="s">
        <v>8269</v>
      </c>
      <c r="Q160">
        <v>101</v>
      </c>
      <c r="R160">
        <v>45.11</v>
      </c>
      <c r="S160" s="11" t="s">
        <v>8308</v>
      </c>
      <c r="T160" t="s">
        <v>8309</v>
      </c>
    </row>
    <row r="161" spans="1:20" ht="259.2" x14ac:dyDescent="0.3">
      <c r="A161" s="10">
        <v>3530</v>
      </c>
      <c r="B161" s="3" t="s">
        <v>3529</v>
      </c>
      <c r="C161" s="3" t="s">
        <v>7640</v>
      </c>
      <c r="D161" s="6">
        <v>2750</v>
      </c>
      <c r="E161" s="8">
        <v>2750</v>
      </c>
      <c r="F161" t="s">
        <v>8218</v>
      </c>
      <c r="G161" t="s">
        <v>8224</v>
      </c>
      <c r="H161" t="s">
        <v>8246</v>
      </c>
      <c r="I161">
        <v>1460318400</v>
      </c>
      <c r="J161" s="15">
        <v>42470.833333333328</v>
      </c>
      <c r="K161">
        <v>1457881057</v>
      </c>
      <c r="L161" s="15">
        <v>42442.623344907406</v>
      </c>
      <c r="M161" t="b">
        <v>0</v>
      </c>
      <c r="N161">
        <v>22</v>
      </c>
      <c r="O161" t="b">
        <v>1</v>
      </c>
      <c r="P161" t="s">
        <v>8269</v>
      </c>
      <c r="Q161">
        <v>100</v>
      </c>
      <c r="R161">
        <v>125</v>
      </c>
      <c r="S161" s="11" t="s">
        <v>8308</v>
      </c>
      <c r="T161" t="s">
        <v>8309</v>
      </c>
    </row>
    <row r="162" spans="1:20" ht="244.8" x14ac:dyDescent="0.3">
      <c r="A162" s="10">
        <v>3535</v>
      </c>
      <c r="B162" s="3" t="s">
        <v>3534</v>
      </c>
      <c r="C162" s="3" t="s">
        <v>7645</v>
      </c>
      <c r="D162" s="6">
        <v>2000</v>
      </c>
      <c r="E162" s="8">
        <v>2063</v>
      </c>
      <c r="F162" t="s">
        <v>8218</v>
      </c>
      <c r="G162" t="s">
        <v>8224</v>
      </c>
      <c r="H162" t="s">
        <v>8246</v>
      </c>
      <c r="I162">
        <v>1443808800</v>
      </c>
      <c r="J162" s="15">
        <v>42279.75</v>
      </c>
      <c r="K162">
        <v>1441120910</v>
      </c>
      <c r="L162" s="15">
        <v>42248.640162037031</v>
      </c>
      <c r="M162" t="b">
        <v>0</v>
      </c>
      <c r="N162">
        <v>46</v>
      </c>
      <c r="O162" t="b">
        <v>1</v>
      </c>
      <c r="P162" t="s">
        <v>8269</v>
      </c>
      <c r="Q162">
        <v>103</v>
      </c>
      <c r="R162">
        <v>44.85</v>
      </c>
      <c r="S162" s="11" t="s">
        <v>8308</v>
      </c>
      <c r="T162" t="s">
        <v>8309</v>
      </c>
    </row>
    <row r="163" spans="1:20" ht="244.8" x14ac:dyDescent="0.3">
      <c r="A163" s="10">
        <v>3536</v>
      </c>
      <c r="B163" s="3" t="s">
        <v>3535</v>
      </c>
      <c r="C163" s="3" t="s">
        <v>7646</v>
      </c>
      <c r="D163" s="6">
        <v>150</v>
      </c>
      <c r="E163" s="8">
        <v>230</v>
      </c>
      <c r="F163" t="s">
        <v>8218</v>
      </c>
      <c r="G163" t="s">
        <v>8224</v>
      </c>
      <c r="H163" t="s">
        <v>8246</v>
      </c>
      <c r="I163">
        <v>1450612740</v>
      </c>
      <c r="J163" s="15">
        <v>42358.499305555553</v>
      </c>
      <c r="K163">
        <v>1448040425</v>
      </c>
      <c r="L163" s="15">
        <v>42328.727141203708</v>
      </c>
      <c r="M163" t="b">
        <v>0</v>
      </c>
      <c r="N163">
        <v>17</v>
      </c>
      <c r="O163" t="b">
        <v>1</v>
      </c>
      <c r="P163" t="s">
        <v>8269</v>
      </c>
      <c r="Q163">
        <v>153</v>
      </c>
      <c r="R163">
        <v>13.53</v>
      </c>
      <c r="S163" s="11" t="s">
        <v>8308</v>
      </c>
      <c r="T163" t="s">
        <v>8309</v>
      </c>
    </row>
    <row r="164" spans="1:20" ht="273.60000000000002" x14ac:dyDescent="0.3">
      <c r="A164" s="10">
        <v>3538</v>
      </c>
      <c r="B164" s="3" t="s">
        <v>3537</v>
      </c>
      <c r="C164" s="3" t="s">
        <v>7648</v>
      </c>
      <c r="D164" s="6">
        <v>2000</v>
      </c>
      <c r="E164" s="8">
        <v>2569</v>
      </c>
      <c r="F164" t="s">
        <v>8218</v>
      </c>
      <c r="G164" t="s">
        <v>8224</v>
      </c>
      <c r="H164" t="s">
        <v>8246</v>
      </c>
      <c r="I164">
        <v>1471428340</v>
      </c>
      <c r="J164" s="15">
        <v>42599.420601851853</v>
      </c>
      <c r="K164">
        <v>1469009140</v>
      </c>
      <c r="L164" s="15">
        <v>42571.420601851853</v>
      </c>
      <c r="M164" t="b">
        <v>0</v>
      </c>
      <c r="N164">
        <v>83</v>
      </c>
      <c r="O164" t="b">
        <v>1</v>
      </c>
      <c r="P164" t="s">
        <v>8269</v>
      </c>
      <c r="Q164">
        <v>128</v>
      </c>
      <c r="R164">
        <v>30.95</v>
      </c>
      <c r="S164" s="11" t="s">
        <v>8308</v>
      </c>
      <c r="T164" t="s">
        <v>8309</v>
      </c>
    </row>
    <row r="165" spans="1:20" ht="273.60000000000002" x14ac:dyDescent="0.3">
      <c r="A165" s="10">
        <v>3540</v>
      </c>
      <c r="B165" s="3" t="s">
        <v>3539</v>
      </c>
      <c r="C165" s="3" t="s">
        <v>7650</v>
      </c>
      <c r="D165" s="6">
        <v>300</v>
      </c>
      <c r="E165" s="8">
        <v>369</v>
      </c>
      <c r="F165" t="s">
        <v>8218</v>
      </c>
      <c r="G165" t="s">
        <v>8224</v>
      </c>
      <c r="H165" t="s">
        <v>8246</v>
      </c>
      <c r="I165">
        <v>1466899491</v>
      </c>
      <c r="J165" s="15">
        <v>42547.003368055557</v>
      </c>
      <c r="K165">
        <v>1464307491</v>
      </c>
      <c r="L165" s="15">
        <v>42517.003368055557</v>
      </c>
      <c r="M165" t="b">
        <v>0</v>
      </c>
      <c r="N165">
        <v>8</v>
      </c>
      <c r="O165" t="b">
        <v>1</v>
      </c>
      <c r="P165" t="s">
        <v>8269</v>
      </c>
      <c r="Q165">
        <v>123</v>
      </c>
      <c r="R165">
        <v>46.13</v>
      </c>
      <c r="S165" s="11" t="s">
        <v>8308</v>
      </c>
      <c r="T165" t="s">
        <v>8309</v>
      </c>
    </row>
    <row r="166" spans="1:20" ht="244.8" x14ac:dyDescent="0.3">
      <c r="A166" s="10">
        <v>3541</v>
      </c>
      <c r="B166" s="3" t="s">
        <v>3540</v>
      </c>
      <c r="C166" s="3" t="s">
        <v>7651</v>
      </c>
      <c r="D166" s="6">
        <v>1200</v>
      </c>
      <c r="E166" s="8">
        <v>1260</v>
      </c>
      <c r="F166" t="s">
        <v>8218</v>
      </c>
      <c r="G166" t="s">
        <v>8224</v>
      </c>
      <c r="H166" t="s">
        <v>8246</v>
      </c>
      <c r="I166">
        <v>1441042275</v>
      </c>
      <c r="J166" s="15">
        <v>42247.730034722219</v>
      </c>
      <c r="K166">
        <v>1438882275</v>
      </c>
      <c r="L166" s="15">
        <v>42222.730034722219</v>
      </c>
      <c r="M166" t="b">
        <v>0</v>
      </c>
      <c r="N166">
        <v>32</v>
      </c>
      <c r="O166" t="b">
        <v>1</v>
      </c>
      <c r="P166" t="s">
        <v>8269</v>
      </c>
      <c r="Q166">
        <v>105</v>
      </c>
      <c r="R166">
        <v>39.380000000000003</v>
      </c>
      <c r="S166" s="11" t="s">
        <v>8308</v>
      </c>
      <c r="T166" t="s">
        <v>8309</v>
      </c>
    </row>
    <row r="167" spans="1:20" ht="244.8" x14ac:dyDescent="0.3">
      <c r="A167" s="10">
        <v>3549</v>
      </c>
      <c r="B167" s="3" t="s">
        <v>3548</v>
      </c>
      <c r="C167" s="3" t="s">
        <v>7659</v>
      </c>
      <c r="D167" s="6">
        <v>1000</v>
      </c>
      <c r="E167" s="8">
        <v>1020</v>
      </c>
      <c r="F167" t="s">
        <v>8218</v>
      </c>
      <c r="G167" t="s">
        <v>8224</v>
      </c>
      <c r="H167" t="s">
        <v>8246</v>
      </c>
      <c r="I167">
        <v>1441358873</v>
      </c>
      <c r="J167" s="15">
        <v>42251.394363425927</v>
      </c>
      <c r="K167">
        <v>1438939673</v>
      </c>
      <c r="L167" s="15">
        <v>42223.394363425927</v>
      </c>
      <c r="M167" t="b">
        <v>0</v>
      </c>
      <c r="N167">
        <v>42</v>
      </c>
      <c r="O167" t="b">
        <v>1</v>
      </c>
      <c r="P167" t="s">
        <v>8269</v>
      </c>
      <c r="Q167">
        <v>102</v>
      </c>
      <c r="R167">
        <v>24.29</v>
      </c>
      <c r="S167" s="11" t="s">
        <v>8308</v>
      </c>
      <c r="T167" t="s">
        <v>8309</v>
      </c>
    </row>
    <row r="168" spans="1:20" ht="288" x14ac:dyDescent="0.3">
      <c r="A168" s="10">
        <v>3550</v>
      </c>
      <c r="B168" s="3" t="s">
        <v>3549</v>
      </c>
      <c r="C168" s="3" t="s">
        <v>7660</v>
      </c>
      <c r="D168" s="6">
        <v>2500</v>
      </c>
      <c r="E168" s="8">
        <v>2620</v>
      </c>
      <c r="F168" t="s">
        <v>8218</v>
      </c>
      <c r="G168" t="s">
        <v>8224</v>
      </c>
      <c r="H168" t="s">
        <v>8246</v>
      </c>
      <c r="I168">
        <v>1462224398</v>
      </c>
      <c r="J168" s="15">
        <v>42492.893495370372</v>
      </c>
      <c r="K168">
        <v>1459632398</v>
      </c>
      <c r="L168" s="15">
        <v>42462.893495370372</v>
      </c>
      <c r="M168" t="b">
        <v>0</v>
      </c>
      <c r="N168">
        <v>64</v>
      </c>
      <c r="O168" t="b">
        <v>1</v>
      </c>
      <c r="P168" t="s">
        <v>8269</v>
      </c>
      <c r="Q168">
        <v>105</v>
      </c>
      <c r="R168">
        <v>40.94</v>
      </c>
      <c r="S168" s="11" t="s">
        <v>8308</v>
      </c>
      <c r="T168" t="s">
        <v>8309</v>
      </c>
    </row>
    <row r="169" spans="1:20" ht="259.2" x14ac:dyDescent="0.3">
      <c r="A169" s="10">
        <v>3552</v>
      </c>
      <c r="B169" s="3" t="s">
        <v>3551</v>
      </c>
      <c r="C169" s="3" t="s">
        <v>7662</v>
      </c>
      <c r="D169" s="6">
        <v>773</v>
      </c>
      <c r="E169" s="8">
        <v>773</v>
      </c>
      <c r="F169" t="s">
        <v>8218</v>
      </c>
      <c r="G169" t="s">
        <v>8224</v>
      </c>
      <c r="H169" t="s">
        <v>8246</v>
      </c>
      <c r="I169">
        <v>1403964324</v>
      </c>
      <c r="J169" s="15">
        <v>41818.587083333332</v>
      </c>
      <c r="K169">
        <v>1401372324</v>
      </c>
      <c r="L169" s="15">
        <v>41788.587083333332</v>
      </c>
      <c r="M169" t="b">
        <v>0</v>
      </c>
      <c r="N169">
        <v>20</v>
      </c>
      <c r="O169" t="b">
        <v>1</v>
      </c>
      <c r="P169" t="s">
        <v>8269</v>
      </c>
      <c r="Q169">
        <v>100</v>
      </c>
      <c r="R169">
        <v>38.65</v>
      </c>
      <c r="S169" s="11" t="s">
        <v>8308</v>
      </c>
      <c r="T169" t="s">
        <v>8309</v>
      </c>
    </row>
    <row r="170" spans="1:20" ht="302.39999999999998" x14ac:dyDescent="0.3">
      <c r="A170" s="10">
        <v>3556</v>
      </c>
      <c r="B170" s="3" t="s">
        <v>3555</v>
      </c>
      <c r="C170" s="3" t="s">
        <v>7666</v>
      </c>
      <c r="D170" s="6">
        <v>2200</v>
      </c>
      <c r="E170" s="8">
        <v>2210</v>
      </c>
      <c r="F170" t="s">
        <v>8218</v>
      </c>
      <c r="G170" t="s">
        <v>8224</v>
      </c>
      <c r="H170" t="s">
        <v>8246</v>
      </c>
      <c r="I170">
        <v>1408289724</v>
      </c>
      <c r="J170" s="15">
        <v>41868.649583333332</v>
      </c>
      <c r="K170">
        <v>1403105724</v>
      </c>
      <c r="L170" s="15">
        <v>41808.649583333332</v>
      </c>
      <c r="M170" t="b">
        <v>0</v>
      </c>
      <c r="N170">
        <v>20</v>
      </c>
      <c r="O170" t="b">
        <v>1</v>
      </c>
      <c r="P170" t="s">
        <v>8269</v>
      </c>
      <c r="Q170">
        <v>100</v>
      </c>
      <c r="R170">
        <v>110.5</v>
      </c>
      <c r="S170" s="11" t="s">
        <v>8308</v>
      </c>
      <c r="T170" t="s">
        <v>8309</v>
      </c>
    </row>
    <row r="171" spans="1:20" ht="259.2" x14ac:dyDescent="0.3">
      <c r="A171" s="10">
        <v>3558</v>
      </c>
      <c r="B171" s="3" t="s">
        <v>3557</v>
      </c>
      <c r="C171" s="3" t="s">
        <v>7668</v>
      </c>
      <c r="D171" s="6">
        <v>350</v>
      </c>
      <c r="E171" s="8">
        <v>504</v>
      </c>
      <c r="F171" t="s">
        <v>8218</v>
      </c>
      <c r="G171" t="s">
        <v>8224</v>
      </c>
      <c r="H171" t="s">
        <v>8246</v>
      </c>
      <c r="I171">
        <v>1435352400</v>
      </c>
      <c r="J171" s="15">
        <v>42181.875</v>
      </c>
      <c r="K171">
        <v>1431718575</v>
      </c>
      <c r="L171" s="15">
        <v>42139.816840277781</v>
      </c>
      <c r="M171" t="b">
        <v>0</v>
      </c>
      <c r="N171">
        <v>22</v>
      </c>
      <c r="O171" t="b">
        <v>1</v>
      </c>
      <c r="P171" t="s">
        <v>8269</v>
      </c>
      <c r="Q171">
        <v>144</v>
      </c>
      <c r="R171">
        <v>22.91</v>
      </c>
      <c r="S171" s="11" t="s">
        <v>8308</v>
      </c>
      <c r="T171" t="s">
        <v>8309</v>
      </c>
    </row>
    <row r="172" spans="1:20" ht="244.8" x14ac:dyDescent="0.3">
      <c r="A172" s="10">
        <v>3562</v>
      </c>
      <c r="B172" s="3" t="s">
        <v>3561</v>
      </c>
      <c r="C172" s="3" t="s">
        <v>7672</v>
      </c>
      <c r="D172" s="6">
        <v>315</v>
      </c>
      <c r="E172" s="8">
        <v>469</v>
      </c>
      <c r="F172" t="s">
        <v>8218</v>
      </c>
      <c r="G172" t="s">
        <v>8224</v>
      </c>
      <c r="H172" t="s">
        <v>8246</v>
      </c>
      <c r="I172">
        <v>1457906400</v>
      </c>
      <c r="J172" s="15">
        <v>42442.916666666672</v>
      </c>
      <c r="K172">
        <v>1457115427</v>
      </c>
      <c r="L172" s="15">
        <v>42433.761886574073</v>
      </c>
      <c r="M172" t="b">
        <v>0</v>
      </c>
      <c r="N172">
        <v>31</v>
      </c>
      <c r="O172" t="b">
        <v>1</v>
      </c>
      <c r="P172" t="s">
        <v>8269</v>
      </c>
      <c r="Q172">
        <v>149</v>
      </c>
      <c r="R172">
        <v>15.13</v>
      </c>
      <c r="S172" s="11" t="s">
        <v>8308</v>
      </c>
      <c r="T172" t="s">
        <v>8309</v>
      </c>
    </row>
    <row r="173" spans="1:20" ht="244.8" x14ac:dyDescent="0.3">
      <c r="A173" s="10">
        <v>3563</v>
      </c>
      <c r="B173" s="3" t="s">
        <v>3562</v>
      </c>
      <c r="C173" s="3" t="s">
        <v>7673</v>
      </c>
      <c r="D173" s="6">
        <v>500</v>
      </c>
      <c r="E173" s="8">
        <v>527.45000000000005</v>
      </c>
      <c r="F173" t="s">
        <v>8218</v>
      </c>
      <c r="G173" t="s">
        <v>8224</v>
      </c>
      <c r="H173" t="s">
        <v>8246</v>
      </c>
      <c r="I173">
        <v>1470078000</v>
      </c>
      <c r="J173" s="15">
        <v>42583.791666666672</v>
      </c>
      <c r="K173">
        <v>1467648456</v>
      </c>
      <c r="L173" s="15">
        <v>42555.671944444446</v>
      </c>
      <c r="M173" t="b">
        <v>0</v>
      </c>
      <c r="N173">
        <v>25</v>
      </c>
      <c r="O173" t="b">
        <v>1</v>
      </c>
      <c r="P173" t="s">
        <v>8269</v>
      </c>
      <c r="Q173">
        <v>105</v>
      </c>
      <c r="R173">
        <v>21.1</v>
      </c>
      <c r="S173" s="11" t="s">
        <v>8308</v>
      </c>
      <c r="T173" t="s">
        <v>8309</v>
      </c>
    </row>
    <row r="174" spans="1:20" ht="172.8" x14ac:dyDescent="0.3">
      <c r="A174" s="10">
        <v>3564</v>
      </c>
      <c r="B174" s="3" t="s">
        <v>3563</v>
      </c>
      <c r="C174" s="3" t="s">
        <v>7674</v>
      </c>
      <c r="D174" s="6">
        <v>1000</v>
      </c>
      <c r="E174" s="8">
        <v>1005</v>
      </c>
      <c r="F174" t="s">
        <v>8218</v>
      </c>
      <c r="G174" t="s">
        <v>8224</v>
      </c>
      <c r="H174" t="s">
        <v>8246</v>
      </c>
      <c r="I174">
        <v>1444060800</v>
      </c>
      <c r="J174" s="15">
        <v>42282.666666666672</v>
      </c>
      <c r="K174">
        <v>1440082649</v>
      </c>
      <c r="L174" s="15">
        <v>42236.623252314821</v>
      </c>
      <c r="M174" t="b">
        <v>0</v>
      </c>
      <c r="N174">
        <v>17</v>
      </c>
      <c r="O174" t="b">
        <v>1</v>
      </c>
      <c r="P174" t="s">
        <v>8269</v>
      </c>
      <c r="Q174">
        <v>101</v>
      </c>
      <c r="R174">
        <v>59.12</v>
      </c>
      <c r="S174" s="11" t="s">
        <v>8308</v>
      </c>
      <c r="T174" t="s">
        <v>8309</v>
      </c>
    </row>
    <row r="175" spans="1:20" ht="273.60000000000002" x14ac:dyDescent="0.3">
      <c r="A175" s="10">
        <v>3566</v>
      </c>
      <c r="B175" s="3" t="s">
        <v>3565</v>
      </c>
      <c r="C175" s="3" t="s">
        <v>7676</v>
      </c>
      <c r="D175" s="6">
        <v>2000</v>
      </c>
      <c r="E175" s="8">
        <v>2095</v>
      </c>
      <c r="F175" t="s">
        <v>8218</v>
      </c>
      <c r="G175" t="s">
        <v>8224</v>
      </c>
      <c r="H175" t="s">
        <v>8246</v>
      </c>
      <c r="I175">
        <v>1422015083</v>
      </c>
      <c r="J175" s="15">
        <v>42027.507905092592</v>
      </c>
      <c r="K175">
        <v>1419423083</v>
      </c>
      <c r="L175" s="15">
        <v>41997.507905092592</v>
      </c>
      <c r="M175" t="b">
        <v>0</v>
      </c>
      <c r="N175">
        <v>38</v>
      </c>
      <c r="O175" t="b">
        <v>1</v>
      </c>
      <c r="P175" t="s">
        <v>8269</v>
      </c>
      <c r="Q175">
        <v>105</v>
      </c>
      <c r="R175">
        <v>55.13</v>
      </c>
      <c r="S175" s="11" t="s">
        <v>8308</v>
      </c>
      <c r="T175" t="s">
        <v>8309</v>
      </c>
    </row>
    <row r="176" spans="1:20" ht="259.2" x14ac:dyDescent="0.3">
      <c r="A176" s="10">
        <v>3567</v>
      </c>
      <c r="B176" s="3" t="s">
        <v>3566</v>
      </c>
      <c r="C176" s="3" t="s">
        <v>7677</v>
      </c>
      <c r="D176" s="6">
        <v>1000</v>
      </c>
      <c r="E176" s="8">
        <v>1088</v>
      </c>
      <c r="F176" t="s">
        <v>8218</v>
      </c>
      <c r="G176" t="s">
        <v>8224</v>
      </c>
      <c r="H176" t="s">
        <v>8246</v>
      </c>
      <c r="I176">
        <v>1433964444</v>
      </c>
      <c r="J176" s="15">
        <v>42165.810694444444</v>
      </c>
      <c r="K176">
        <v>1431372444</v>
      </c>
      <c r="L176" s="15">
        <v>42135.810694444444</v>
      </c>
      <c r="M176" t="b">
        <v>0</v>
      </c>
      <c r="N176">
        <v>41</v>
      </c>
      <c r="O176" t="b">
        <v>1</v>
      </c>
      <c r="P176" t="s">
        <v>8269</v>
      </c>
      <c r="Q176">
        <v>109</v>
      </c>
      <c r="R176">
        <v>26.54</v>
      </c>
      <c r="S176" s="11" t="s">
        <v>8308</v>
      </c>
      <c r="T176" t="s">
        <v>8309</v>
      </c>
    </row>
    <row r="177" spans="1:20" ht="230.4" x14ac:dyDescent="0.3">
      <c r="A177" s="10">
        <v>3571</v>
      </c>
      <c r="B177" s="3" t="s">
        <v>3570</v>
      </c>
      <c r="C177" s="3" t="s">
        <v>7681</v>
      </c>
      <c r="D177" s="6">
        <v>1500</v>
      </c>
      <c r="E177" s="8">
        <v>1831</v>
      </c>
      <c r="F177" t="s">
        <v>8218</v>
      </c>
      <c r="G177" t="s">
        <v>8224</v>
      </c>
      <c r="H177" t="s">
        <v>8246</v>
      </c>
      <c r="I177">
        <v>1414701413</v>
      </c>
      <c r="J177" s="15">
        <v>41942.858946759261</v>
      </c>
      <c r="K177">
        <v>1412109413</v>
      </c>
      <c r="L177" s="15">
        <v>41912.858946759261</v>
      </c>
      <c r="M177" t="b">
        <v>0</v>
      </c>
      <c r="N177">
        <v>25</v>
      </c>
      <c r="O177" t="b">
        <v>1</v>
      </c>
      <c r="P177" t="s">
        <v>8269</v>
      </c>
      <c r="Q177">
        <v>122</v>
      </c>
      <c r="R177">
        <v>73.239999999999995</v>
      </c>
      <c r="S177" s="11" t="s">
        <v>8308</v>
      </c>
      <c r="T177" t="s">
        <v>8309</v>
      </c>
    </row>
    <row r="178" spans="1:20" ht="172.8" x14ac:dyDescent="0.3">
      <c r="A178" s="10">
        <v>3572</v>
      </c>
      <c r="B178" s="3" t="s">
        <v>3571</v>
      </c>
      <c r="C178" s="3" t="s">
        <v>7682</v>
      </c>
      <c r="D178" s="6">
        <v>500</v>
      </c>
      <c r="E178" s="8">
        <v>500</v>
      </c>
      <c r="F178" t="s">
        <v>8218</v>
      </c>
      <c r="G178" t="s">
        <v>8224</v>
      </c>
      <c r="H178" t="s">
        <v>8246</v>
      </c>
      <c r="I178">
        <v>1434894082</v>
      </c>
      <c r="J178" s="15">
        <v>42176.570393518516</v>
      </c>
      <c r="K178">
        <v>1432302082</v>
      </c>
      <c r="L178" s="15">
        <v>42146.570393518516</v>
      </c>
      <c r="M178" t="b">
        <v>0</v>
      </c>
      <c r="N178">
        <v>9</v>
      </c>
      <c r="O178" t="b">
        <v>1</v>
      </c>
      <c r="P178" t="s">
        <v>8269</v>
      </c>
      <c r="Q178">
        <v>100</v>
      </c>
      <c r="R178">
        <v>55.56</v>
      </c>
      <c r="S178" s="11" t="s">
        <v>8308</v>
      </c>
      <c r="T178" t="s">
        <v>8309</v>
      </c>
    </row>
    <row r="179" spans="1:20" ht="172.8" x14ac:dyDescent="0.3">
      <c r="A179" s="10">
        <v>3573</v>
      </c>
      <c r="B179" s="3" t="s">
        <v>3572</v>
      </c>
      <c r="C179" s="3" t="s">
        <v>7683</v>
      </c>
      <c r="D179" s="6">
        <v>3000</v>
      </c>
      <c r="E179" s="8">
        <v>3084</v>
      </c>
      <c r="F179" t="s">
        <v>8218</v>
      </c>
      <c r="G179" t="s">
        <v>8224</v>
      </c>
      <c r="H179" t="s">
        <v>8246</v>
      </c>
      <c r="I179">
        <v>1415440846</v>
      </c>
      <c r="J179" s="15">
        <v>41951.417199074072</v>
      </c>
      <c r="K179">
        <v>1412845246</v>
      </c>
      <c r="L179" s="15">
        <v>41921.375532407408</v>
      </c>
      <c r="M179" t="b">
        <v>0</v>
      </c>
      <c r="N179">
        <v>78</v>
      </c>
      <c r="O179" t="b">
        <v>1</v>
      </c>
      <c r="P179" t="s">
        <v>8269</v>
      </c>
      <c r="Q179">
        <v>103</v>
      </c>
      <c r="R179">
        <v>39.54</v>
      </c>
      <c r="S179" s="11" t="s">
        <v>8308</v>
      </c>
      <c r="T179" t="s">
        <v>8309</v>
      </c>
    </row>
    <row r="180" spans="1:20" ht="244.8" x14ac:dyDescent="0.3">
      <c r="A180" s="10">
        <v>3578</v>
      </c>
      <c r="B180" s="3" t="s">
        <v>3577</v>
      </c>
      <c r="C180" s="3" t="s">
        <v>7688</v>
      </c>
      <c r="D180" s="6">
        <v>1500</v>
      </c>
      <c r="E180" s="8">
        <v>1500.2</v>
      </c>
      <c r="F180" t="s">
        <v>8218</v>
      </c>
      <c r="G180" t="s">
        <v>8224</v>
      </c>
      <c r="H180" t="s">
        <v>8246</v>
      </c>
      <c r="I180">
        <v>1462037777</v>
      </c>
      <c r="J180" s="15">
        <v>42490.733530092592</v>
      </c>
      <c r="K180">
        <v>1459445777</v>
      </c>
      <c r="L180" s="15">
        <v>42460.733530092592</v>
      </c>
      <c r="M180" t="b">
        <v>0</v>
      </c>
      <c r="N180">
        <v>37</v>
      </c>
      <c r="O180" t="b">
        <v>1</v>
      </c>
      <c r="P180" t="s">
        <v>8269</v>
      </c>
      <c r="Q180">
        <v>100</v>
      </c>
      <c r="R180">
        <v>40.549999999999997</v>
      </c>
      <c r="S180" s="11" t="s">
        <v>8308</v>
      </c>
      <c r="T180" t="s">
        <v>8309</v>
      </c>
    </row>
    <row r="181" spans="1:20" ht="244.8" x14ac:dyDescent="0.3">
      <c r="A181" s="10">
        <v>3579</v>
      </c>
      <c r="B181" s="3" t="s">
        <v>3578</v>
      </c>
      <c r="C181" s="3" t="s">
        <v>7689</v>
      </c>
      <c r="D181" s="6">
        <v>500</v>
      </c>
      <c r="E181" s="8">
        <v>500</v>
      </c>
      <c r="F181" t="s">
        <v>8218</v>
      </c>
      <c r="G181" t="s">
        <v>8224</v>
      </c>
      <c r="H181" t="s">
        <v>8246</v>
      </c>
      <c r="I181">
        <v>1459444656</v>
      </c>
      <c r="J181" s="15">
        <v>42460.720555555556</v>
      </c>
      <c r="K181">
        <v>1456856256</v>
      </c>
      <c r="L181" s="15">
        <v>42430.762222222227</v>
      </c>
      <c r="M181" t="b">
        <v>0</v>
      </c>
      <c r="N181">
        <v>14</v>
      </c>
      <c r="O181" t="b">
        <v>1</v>
      </c>
      <c r="P181" t="s">
        <v>8269</v>
      </c>
      <c r="Q181">
        <v>100</v>
      </c>
      <c r="R181">
        <v>35.71</v>
      </c>
      <c r="S181" s="11" t="s">
        <v>8308</v>
      </c>
      <c r="T181" t="s">
        <v>8309</v>
      </c>
    </row>
    <row r="182" spans="1:20" ht="288" x14ac:dyDescent="0.3">
      <c r="A182" s="10">
        <v>3581</v>
      </c>
      <c r="B182" s="3" t="s">
        <v>3580</v>
      </c>
      <c r="C182" s="3" t="s">
        <v>7691</v>
      </c>
      <c r="D182" s="6">
        <v>1500</v>
      </c>
      <c r="E182" s="8">
        <v>1500</v>
      </c>
      <c r="F182" t="s">
        <v>8218</v>
      </c>
      <c r="G182" t="s">
        <v>8224</v>
      </c>
      <c r="H182" t="s">
        <v>8246</v>
      </c>
      <c r="I182">
        <v>1406719110</v>
      </c>
      <c r="J182" s="15">
        <v>41850.471180555556</v>
      </c>
      <c r="K182">
        <v>1405509510</v>
      </c>
      <c r="L182" s="15">
        <v>41836.471180555556</v>
      </c>
      <c r="M182" t="b">
        <v>0</v>
      </c>
      <c r="N182">
        <v>45</v>
      </c>
      <c r="O182" t="b">
        <v>1</v>
      </c>
      <c r="P182" t="s">
        <v>8269</v>
      </c>
      <c r="Q182">
        <v>100</v>
      </c>
      <c r="R182">
        <v>33.33</v>
      </c>
      <c r="S182" s="11" t="s">
        <v>8308</v>
      </c>
      <c r="T182" t="s">
        <v>8309</v>
      </c>
    </row>
    <row r="183" spans="1:20" ht="230.4" x14ac:dyDescent="0.3">
      <c r="A183" s="10">
        <v>3584</v>
      </c>
      <c r="B183" s="3" t="s">
        <v>3583</v>
      </c>
      <c r="C183" s="3" t="s">
        <v>7694</v>
      </c>
      <c r="D183" s="6">
        <v>3000</v>
      </c>
      <c r="E183" s="8">
        <v>3465</v>
      </c>
      <c r="F183" t="s">
        <v>8218</v>
      </c>
      <c r="G183" t="s">
        <v>8224</v>
      </c>
      <c r="H183" t="s">
        <v>8246</v>
      </c>
      <c r="I183">
        <v>1436772944</v>
      </c>
      <c r="J183" s="15">
        <v>42198.316481481481</v>
      </c>
      <c r="K183">
        <v>1434180944</v>
      </c>
      <c r="L183" s="15">
        <v>42168.316481481481</v>
      </c>
      <c r="M183" t="b">
        <v>0</v>
      </c>
      <c r="N183">
        <v>112</v>
      </c>
      <c r="O183" t="b">
        <v>1</v>
      </c>
      <c r="P183" t="s">
        <v>8269</v>
      </c>
      <c r="Q183">
        <v>116</v>
      </c>
      <c r="R183">
        <v>30.94</v>
      </c>
      <c r="S183" s="11" t="s">
        <v>8308</v>
      </c>
      <c r="T183" t="s">
        <v>8309</v>
      </c>
    </row>
    <row r="184" spans="1:20" ht="216" x14ac:dyDescent="0.3">
      <c r="A184" s="10">
        <v>3587</v>
      </c>
      <c r="B184" s="3" t="s">
        <v>3586</v>
      </c>
      <c r="C184" s="3" t="s">
        <v>7697</v>
      </c>
      <c r="D184" s="6">
        <v>500</v>
      </c>
      <c r="E184" s="8">
        <v>633</v>
      </c>
      <c r="F184" t="s">
        <v>8218</v>
      </c>
      <c r="G184" t="s">
        <v>8224</v>
      </c>
      <c r="H184" t="s">
        <v>8246</v>
      </c>
      <c r="I184">
        <v>1467054000</v>
      </c>
      <c r="J184" s="15">
        <v>42548.791666666672</v>
      </c>
      <c r="K184">
        <v>1463144254</v>
      </c>
      <c r="L184" s="15">
        <v>42503.539976851855</v>
      </c>
      <c r="M184" t="b">
        <v>0</v>
      </c>
      <c r="N184">
        <v>28</v>
      </c>
      <c r="O184" t="b">
        <v>1</v>
      </c>
      <c r="P184" t="s">
        <v>8269</v>
      </c>
      <c r="Q184">
        <v>127</v>
      </c>
      <c r="R184">
        <v>22.61</v>
      </c>
      <c r="S184" s="11" t="s">
        <v>8308</v>
      </c>
      <c r="T184" t="s">
        <v>8309</v>
      </c>
    </row>
    <row r="185" spans="1:20" ht="216" x14ac:dyDescent="0.3">
      <c r="A185" s="10">
        <v>3588</v>
      </c>
      <c r="B185" s="3" t="s">
        <v>3587</v>
      </c>
      <c r="C185" s="3" t="s">
        <v>7698</v>
      </c>
      <c r="D185" s="6">
        <v>200</v>
      </c>
      <c r="E185" s="8">
        <v>201</v>
      </c>
      <c r="F185" t="s">
        <v>8218</v>
      </c>
      <c r="G185" t="s">
        <v>8224</v>
      </c>
      <c r="H185" t="s">
        <v>8246</v>
      </c>
      <c r="I185">
        <v>1430348400</v>
      </c>
      <c r="J185" s="15">
        <v>42123.958333333328</v>
      </c>
      <c r="K185">
        <v>1428436410</v>
      </c>
      <c r="L185" s="15">
        <v>42101.828819444447</v>
      </c>
      <c r="M185" t="b">
        <v>0</v>
      </c>
      <c r="N185">
        <v>11</v>
      </c>
      <c r="O185" t="b">
        <v>1</v>
      </c>
      <c r="P185" t="s">
        <v>8269</v>
      </c>
      <c r="Q185">
        <v>101</v>
      </c>
      <c r="R185">
        <v>18.27</v>
      </c>
      <c r="S185" s="11" t="s">
        <v>8308</v>
      </c>
      <c r="T185" t="s">
        <v>8309</v>
      </c>
    </row>
    <row r="186" spans="1:20" ht="259.2" x14ac:dyDescent="0.3">
      <c r="A186" s="10">
        <v>3590</v>
      </c>
      <c r="B186" s="3" t="s">
        <v>3589</v>
      </c>
      <c r="C186" s="3" t="s">
        <v>7700</v>
      </c>
      <c r="D186" s="6">
        <v>5000</v>
      </c>
      <c r="E186" s="8">
        <v>5003</v>
      </c>
      <c r="F186" t="s">
        <v>8218</v>
      </c>
      <c r="G186" t="s">
        <v>8224</v>
      </c>
      <c r="H186" t="s">
        <v>8246</v>
      </c>
      <c r="I186">
        <v>1413792034</v>
      </c>
      <c r="J186" s="15">
        <v>41932.333726851852</v>
      </c>
      <c r="K186">
        <v>1411200034</v>
      </c>
      <c r="L186" s="15">
        <v>41902.333726851852</v>
      </c>
      <c r="M186" t="b">
        <v>0</v>
      </c>
      <c r="N186">
        <v>73</v>
      </c>
      <c r="O186" t="b">
        <v>1</v>
      </c>
      <c r="P186" t="s">
        <v>8269</v>
      </c>
      <c r="Q186">
        <v>100</v>
      </c>
      <c r="R186">
        <v>68.53</v>
      </c>
      <c r="S186" s="11" t="s">
        <v>8308</v>
      </c>
      <c r="T186" t="s">
        <v>8309</v>
      </c>
    </row>
    <row r="187" spans="1:20" ht="201.6" x14ac:dyDescent="0.3">
      <c r="A187" s="10">
        <v>3601</v>
      </c>
      <c r="B187" s="3" t="s">
        <v>3600</v>
      </c>
      <c r="C187" s="3" t="s">
        <v>7711</v>
      </c>
      <c r="D187" s="6">
        <v>2000</v>
      </c>
      <c r="E187" s="8">
        <v>2087</v>
      </c>
      <c r="F187" t="s">
        <v>8218</v>
      </c>
      <c r="G187" t="s">
        <v>8224</v>
      </c>
      <c r="H187" t="s">
        <v>8246</v>
      </c>
      <c r="I187">
        <v>1421452682</v>
      </c>
      <c r="J187" s="15">
        <v>42020.99863425926</v>
      </c>
      <c r="K187">
        <v>1418860682</v>
      </c>
      <c r="L187" s="15">
        <v>41990.99863425926</v>
      </c>
      <c r="M187" t="b">
        <v>0</v>
      </c>
      <c r="N187">
        <v>53</v>
      </c>
      <c r="O187" t="b">
        <v>1</v>
      </c>
      <c r="P187" t="s">
        <v>8269</v>
      </c>
      <c r="Q187">
        <v>104</v>
      </c>
      <c r="R187">
        <v>39.380000000000003</v>
      </c>
      <c r="S187" s="11" t="s">
        <v>8308</v>
      </c>
      <c r="T187" t="s">
        <v>8309</v>
      </c>
    </row>
    <row r="188" spans="1:20" ht="259.2" x14ac:dyDescent="0.3">
      <c r="A188" s="10">
        <v>3605</v>
      </c>
      <c r="B188" s="3" t="s">
        <v>3604</v>
      </c>
      <c r="C188" s="3" t="s">
        <v>7715</v>
      </c>
      <c r="D188" s="6">
        <v>250</v>
      </c>
      <c r="E188" s="8">
        <v>460</v>
      </c>
      <c r="F188" t="s">
        <v>8218</v>
      </c>
      <c r="G188" t="s">
        <v>8224</v>
      </c>
      <c r="H188" t="s">
        <v>8246</v>
      </c>
      <c r="I188">
        <v>1455390126</v>
      </c>
      <c r="J188" s="15">
        <v>42413.793124999997</v>
      </c>
      <c r="K188">
        <v>1452798126</v>
      </c>
      <c r="L188" s="15">
        <v>42383.793124999997</v>
      </c>
      <c r="M188" t="b">
        <v>0</v>
      </c>
      <c r="N188">
        <v>15</v>
      </c>
      <c r="O188" t="b">
        <v>1</v>
      </c>
      <c r="P188" t="s">
        <v>8269</v>
      </c>
      <c r="Q188">
        <v>184</v>
      </c>
      <c r="R188">
        <v>30.67</v>
      </c>
      <c r="S188" s="11" t="s">
        <v>8308</v>
      </c>
      <c r="T188" t="s">
        <v>8309</v>
      </c>
    </row>
    <row r="189" spans="1:20" ht="259.2" x14ac:dyDescent="0.3">
      <c r="A189" s="10">
        <v>3606</v>
      </c>
      <c r="B189" s="3" t="s">
        <v>3605</v>
      </c>
      <c r="C189" s="3" t="s">
        <v>7716</v>
      </c>
      <c r="D189" s="6">
        <v>3000</v>
      </c>
      <c r="E189" s="8">
        <v>3908</v>
      </c>
      <c r="F189" t="s">
        <v>8218</v>
      </c>
      <c r="G189" t="s">
        <v>8224</v>
      </c>
      <c r="H189" t="s">
        <v>8246</v>
      </c>
      <c r="I189">
        <v>1471185057</v>
      </c>
      <c r="J189" s="15">
        <v>42596.604826388888</v>
      </c>
      <c r="K189">
        <v>1468593057</v>
      </c>
      <c r="L189" s="15">
        <v>42566.604826388888</v>
      </c>
      <c r="M189" t="b">
        <v>0</v>
      </c>
      <c r="N189">
        <v>64</v>
      </c>
      <c r="O189" t="b">
        <v>1</v>
      </c>
      <c r="P189" t="s">
        <v>8269</v>
      </c>
      <c r="Q189">
        <v>130</v>
      </c>
      <c r="R189">
        <v>61.06</v>
      </c>
      <c r="S189" s="11" t="s">
        <v>8308</v>
      </c>
      <c r="T189" t="s">
        <v>8309</v>
      </c>
    </row>
    <row r="190" spans="1:20" ht="158.4" x14ac:dyDescent="0.3">
      <c r="A190" s="10">
        <v>3607</v>
      </c>
      <c r="B190" s="3" t="s">
        <v>3606</v>
      </c>
      <c r="C190" s="3" t="s">
        <v>7717</v>
      </c>
      <c r="D190" s="6">
        <v>550</v>
      </c>
      <c r="E190" s="8">
        <v>580</v>
      </c>
      <c r="F190" t="s">
        <v>8218</v>
      </c>
      <c r="G190" t="s">
        <v>8224</v>
      </c>
      <c r="H190" t="s">
        <v>8246</v>
      </c>
      <c r="I190">
        <v>1450137600</v>
      </c>
      <c r="J190" s="15">
        <v>42353</v>
      </c>
      <c r="K190">
        <v>1448924882</v>
      </c>
      <c r="L190" s="15">
        <v>42338.963912037041</v>
      </c>
      <c r="M190" t="b">
        <v>0</v>
      </c>
      <c r="N190">
        <v>20</v>
      </c>
      <c r="O190" t="b">
        <v>1</v>
      </c>
      <c r="P190" t="s">
        <v>8269</v>
      </c>
      <c r="Q190">
        <v>105</v>
      </c>
      <c r="R190">
        <v>29</v>
      </c>
      <c r="S190" s="11" t="s">
        <v>8308</v>
      </c>
      <c r="T190" t="s">
        <v>8309</v>
      </c>
    </row>
    <row r="191" spans="1:20" ht="230.4" x14ac:dyDescent="0.3">
      <c r="A191" s="10">
        <v>3608</v>
      </c>
      <c r="B191" s="3" t="s">
        <v>3607</v>
      </c>
      <c r="C191" s="3" t="s">
        <v>7718</v>
      </c>
      <c r="D191" s="6">
        <v>800</v>
      </c>
      <c r="E191" s="8">
        <v>800</v>
      </c>
      <c r="F191" t="s">
        <v>8218</v>
      </c>
      <c r="G191" t="s">
        <v>8224</v>
      </c>
      <c r="H191" t="s">
        <v>8246</v>
      </c>
      <c r="I191">
        <v>1466172000</v>
      </c>
      <c r="J191" s="15">
        <v>42538.583333333328</v>
      </c>
      <c r="K191">
        <v>1463418090</v>
      </c>
      <c r="L191" s="15">
        <v>42506.709375000006</v>
      </c>
      <c r="M191" t="b">
        <v>0</v>
      </c>
      <c r="N191">
        <v>27</v>
      </c>
      <c r="O191" t="b">
        <v>1</v>
      </c>
      <c r="P191" t="s">
        <v>8269</v>
      </c>
      <c r="Q191">
        <v>100</v>
      </c>
      <c r="R191">
        <v>29.63</v>
      </c>
      <c r="S191" s="11" t="s">
        <v>8308</v>
      </c>
      <c r="T191" t="s">
        <v>8309</v>
      </c>
    </row>
    <row r="192" spans="1:20" ht="230.4" x14ac:dyDescent="0.3">
      <c r="A192" s="10">
        <v>3609</v>
      </c>
      <c r="B192" s="3" t="s">
        <v>3608</v>
      </c>
      <c r="C192" s="3" t="s">
        <v>7719</v>
      </c>
      <c r="D192" s="6">
        <v>1960</v>
      </c>
      <c r="E192" s="8">
        <v>3005</v>
      </c>
      <c r="F192" t="s">
        <v>8218</v>
      </c>
      <c r="G192" t="s">
        <v>8224</v>
      </c>
      <c r="H192" t="s">
        <v>8246</v>
      </c>
      <c r="I192">
        <v>1459378085</v>
      </c>
      <c r="J192" s="15">
        <v>42459.950057870374</v>
      </c>
      <c r="K192">
        <v>1456789685</v>
      </c>
      <c r="L192" s="15">
        <v>42429.991724537031</v>
      </c>
      <c r="M192" t="b">
        <v>0</v>
      </c>
      <c r="N192">
        <v>21</v>
      </c>
      <c r="O192" t="b">
        <v>1</v>
      </c>
      <c r="P192" t="s">
        <v>8269</v>
      </c>
      <c r="Q192">
        <v>153</v>
      </c>
      <c r="R192">
        <v>143.1</v>
      </c>
      <c r="S192" s="11" t="s">
        <v>8308</v>
      </c>
      <c r="T192" t="s">
        <v>8309</v>
      </c>
    </row>
    <row r="193" spans="1:20" ht="230.4" x14ac:dyDescent="0.3">
      <c r="A193" s="10">
        <v>3610</v>
      </c>
      <c r="B193" s="3" t="s">
        <v>3609</v>
      </c>
      <c r="C193" s="3" t="s">
        <v>7720</v>
      </c>
      <c r="D193" s="6">
        <v>1000</v>
      </c>
      <c r="E193" s="8">
        <v>1623</v>
      </c>
      <c r="F193" t="s">
        <v>8218</v>
      </c>
      <c r="G193" t="s">
        <v>8224</v>
      </c>
      <c r="H193" t="s">
        <v>8246</v>
      </c>
      <c r="I193">
        <v>1439806936</v>
      </c>
      <c r="J193" s="15">
        <v>42233.432129629626</v>
      </c>
      <c r="K193">
        <v>1437214936</v>
      </c>
      <c r="L193" s="15">
        <v>42203.432129629626</v>
      </c>
      <c r="M193" t="b">
        <v>0</v>
      </c>
      <c r="N193">
        <v>31</v>
      </c>
      <c r="O193" t="b">
        <v>1</v>
      </c>
      <c r="P193" t="s">
        <v>8269</v>
      </c>
      <c r="Q193">
        <v>162</v>
      </c>
      <c r="R193">
        <v>52.35</v>
      </c>
      <c r="S193" s="11" t="s">
        <v>8308</v>
      </c>
      <c r="T193" t="s">
        <v>8309</v>
      </c>
    </row>
    <row r="194" spans="1:20" ht="273.60000000000002" x14ac:dyDescent="0.3">
      <c r="A194" s="10">
        <v>3611</v>
      </c>
      <c r="B194" s="3" t="s">
        <v>3610</v>
      </c>
      <c r="C194" s="3" t="s">
        <v>7721</v>
      </c>
      <c r="D194" s="6">
        <v>2500</v>
      </c>
      <c r="E194" s="8">
        <v>3400</v>
      </c>
      <c r="F194" t="s">
        <v>8218</v>
      </c>
      <c r="G194" t="s">
        <v>8224</v>
      </c>
      <c r="H194" t="s">
        <v>8246</v>
      </c>
      <c r="I194">
        <v>1428483201</v>
      </c>
      <c r="J194" s="15">
        <v>42102.370381944449</v>
      </c>
      <c r="K194">
        <v>1425891201</v>
      </c>
      <c r="L194" s="15">
        <v>42072.370381944449</v>
      </c>
      <c r="M194" t="b">
        <v>0</v>
      </c>
      <c r="N194">
        <v>51</v>
      </c>
      <c r="O194" t="b">
        <v>1</v>
      </c>
      <c r="P194" t="s">
        <v>8269</v>
      </c>
      <c r="Q194">
        <v>136</v>
      </c>
      <c r="R194">
        <v>66.67</v>
      </c>
      <c r="S194" s="11" t="s">
        <v>8308</v>
      </c>
      <c r="T194" t="s">
        <v>8309</v>
      </c>
    </row>
    <row r="195" spans="1:20" ht="230.4" x14ac:dyDescent="0.3">
      <c r="A195" s="10">
        <v>3615</v>
      </c>
      <c r="B195" s="3" t="s">
        <v>3613</v>
      </c>
      <c r="C195" s="3" t="s">
        <v>7725</v>
      </c>
      <c r="D195" s="6">
        <v>2500</v>
      </c>
      <c r="E195" s="8">
        <v>2670</v>
      </c>
      <c r="F195" t="s">
        <v>8218</v>
      </c>
      <c r="G195" t="s">
        <v>8224</v>
      </c>
      <c r="H195" t="s">
        <v>8246</v>
      </c>
      <c r="I195">
        <v>1449756896</v>
      </c>
      <c r="J195" s="15">
        <v>42348.593703703707</v>
      </c>
      <c r="K195">
        <v>1447164896</v>
      </c>
      <c r="L195" s="15">
        <v>42318.593703703707</v>
      </c>
      <c r="M195" t="b">
        <v>0</v>
      </c>
      <c r="N195">
        <v>72</v>
      </c>
      <c r="O195" t="b">
        <v>1</v>
      </c>
      <c r="P195" t="s">
        <v>8269</v>
      </c>
      <c r="Q195">
        <v>107</v>
      </c>
      <c r="R195">
        <v>37.08</v>
      </c>
      <c r="S195" s="11" t="s">
        <v>8308</v>
      </c>
      <c r="T195" t="s">
        <v>8309</v>
      </c>
    </row>
    <row r="196" spans="1:20" ht="244.8" x14ac:dyDescent="0.3">
      <c r="A196" s="10">
        <v>3616</v>
      </c>
      <c r="B196" s="3" t="s">
        <v>3614</v>
      </c>
      <c r="C196" s="3" t="s">
        <v>7726</v>
      </c>
      <c r="D196" s="6">
        <v>2500</v>
      </c>
      <c r="E196" s="8">
        <v>3120</v>
      </c>
      <c r="F196" t="s">
        <v>8218</v>
      </c>
      <c r="G196" t="s">
        <v>8224</v>
      </c>
      <c r="H196" t="s">
        <v>8246</v>
      </c>
      <c r="I196">
        <v>1426801664</v>
      </c>
      <c r="J196" s="15">
        <v>42082.908148148148</v>
      </c>
      <c r="K196">
        <v>1424213264</v>
      </c>
      <c r="L196" s="15">
        <v>42052.949814814812</v>
      </c>
      <c r="M196" t="b">
        <v>0</v>
      </c>
      <c r="N196">
        <v>45</v>
      </c>
      <c r="O196" t="b">
        <v>1</v>
      </c>
      <c r="P196" t="s">
        <v>8269</v>
      </c>
      <c r="Q196">
        <v>125</v>
      </c>
      <c r="R196">
        <v>69.33</v>
      </c>
      <c r="S196" s="11" t="s">
        <v>8308</v>
      </c>
      <c r="T196" t="s">
        <v>8309</v>
      </c>
    </row>
    <row r="197" spans="1:20" ht="259.2" x14ac:dyDescent="0.3">
      <c r="A197" s="10">
        <v>3617</v>
      </c>
      <c r="B197" s="3" t="s">
        <v>3615</v>
      </c>
      <c r="C197" s="3" t="s">
        <v>7727</v>
      </c>
      <c r="D197" s="6">
        <v>740</v>
      </c>
      <c r="E197" s="8">
        <v>880</v>
      </c>
      <c r="F197" t="s">
        <v>8218</v>
      </c>
      <c r="G197" t="s">
        <v>8224</v>
      </c>
      <c r="H197" t="s">
        <v>8246</v>
      </c>
      <c r="I197">
        <v>1488240000</v>
      </c>
      <c r="J197" s="15">
        <v>42794</v>
      </c>
      <c r="K197">
        <v>1486996729</v>
      </c>
      <c r="L197" s="15">
        <v>42779.610289351855</v>
      </c>
      <c r="M197" t="b">
        <v>0</v>
      </c>
      <c r="N197">
        <v>51</v>
      </c>
      <c r="O197" t="b">
        <v>1</v>
      </c>
      <c r="P197" t="s">
        <v>8269</v>
      </c>
      <c r="Q197">
        <v>119</v>
      </c>
      <c r="R197">
        <v>17.25</v>
      </c>
      <c r="S197" s="11" t="s">
        <v>8308</v>
      </c>
      <c r="T197" t="s">
        <v>8309</v>
      </c>
    </row>
    <row r="198" spans="1:20" ht="244.8" x14ac:dyDescent="0.3">
      <c r="A198" s="10">
        <v>3618</v>
      </c>
      <c r="B198" s="3" t="s">
        <v>3616</v>
      </c>
      <c r="C198" s="3" t="s">
        <v>7728</v>
      </c>
      <c r="D198" s="6">
        <v>2000</v>
      </c>
      <c r="E198" s="8">
        <v>2020</v>
      </c>
      <c r="F198" t="s">
        <v>8218</v>
      </c>
      <c r="G198" t="s">
        <v>8224</v>
      </c>
      <c r="H198" t="s">
        <v>8246</v>
      </c>
      <c r="I198">
        <v>1433343850</v>
      </c>
      <c r="J198" s="15">
        <v>42158.627893518518</v>
      </c>
      <c r="K198">
        <v>1430751850</v>
      </c>
      <c r="L198" s="15">
        <v>42128.627893518518</v>
      </c>
      <c r="M198" t="b">
        <v>0</v>
      </c>
      <c r="N198">
        <v>56</v>
      </c>
      <c r="O198" t="b">
        <v>1</v>
      </c>
      <c r="P198" t="s">
        <v>8269</v>
      </c>
      <c r="Q198">
        <v>101</v>
      </c>
      <c r="R198">
        <v>36.07</v>
      </c>
      <c r="S198" s="11" t="s">
        <v>8308</v>
      </c>
      <c r="T198" t="s">
        <v>8309</v>
      </c>
    </row>
    <row r="199" spans="1:20" ht="288" x14ac:dyDescent="0.3">
      <c r="A199" s="10">
        <v>3625</v>
      </c>
      <c r="B199" s="3" t="s">
        <v>3623</v>
      </c>
      <c r="C199" s="3" t="s">
        <v>7735</v>
      </c>
      <c r="D199" s="6">
        <v>3000</v>
      </c>
      <c r="E199" s="8">
        <v>3080</v>
      </c>
      <c r="F199" t="s">
        <v>8218</v>
      </c>
      <c r="G199" t="s">
        <v>8224</v>
      </c>
      <c r="H199" t="s">
        <v>8246</v>
      </c>
      <c r="I199">
        <v>1435851577</v>
      </c>
      <c r="J199" s="15">
        <v>42187.652511574073</v>
      </c>
      <c r="K199">
        <v>1433259577</v>
      </c>
      <c r="L199" s="15">
        <v>42157.652511574073</v>
      </c>
      <c r="M199" t="b">
        <v>0</v>
      </c>
      <c r="N199">
        <v>78</v>
      </c>
      <c r="O199" t="b">
        <v>1</v>
      </c>
      <c r="P199" t="s">
        <v>8269</v>
      </c>
      <c r="Q199">
        <v>103</v>
      </c>
      <c r="R199">
        <v>39.49</v>
      </c>
      <c r="S199" s="11" t="s">
        <v>8308</v>
      </c>
      <c r="T199" t="s">
        <v>8309</v>
      </c>
    </row>
    <row r="200" spans="1:20" ht="273.60000000000002" x14ac:dyDescent="0.3">
      <c r="A200" s="10">
        <v>3626</v>
      </c>
      <c r="B200" s="3" t="s">
        <v>3624</v>
      </c>
      <c r="C200" s="3" t="s">
        <v>7736</v>
      </c>
      <c r="D200" s="6">
        <v>4000</v>
      </c>
      <c r="E200" s="8">
        <v>4073</v>
      </c>
      <c r="F200" t="s">
        <v>8218</v>
      </c>
      <c r="G200" t="s">
        <v>8224</v>
      </c>
      <c r="H200" t="s">
        <v>8246</v>
      </c>
      <c r="I200">
        <v>1408204857</v>
      </c>
      <c r="J200" s="15">
        <v>41867.667326388888</v>
      </c>
      <c r="K200">
        <v>1406390457</v>
      </c>
      <c r="L200" s="15">
        <v>41846.667326388888</v>
      </c>
      <c r="M200" t="b">
        <v>0</v>
      </c>
      <c r="N200">
        <v>48</v>
      </c>
      <c r="O200" t="b">
        <v>1</v>
      </c>
      <c r="P200" t="s">
        <v>8269</v>
      </c>
      <c r="Q200">
        <v>102</v>
      </c>
      <c r="R200">
        <v>84.85</v>
      </c>
      <c r="S200" s="11" t="s">
        <v>8308</v>
      </c>
      <c r="T200" t="s">
        <v>8309</v>
      </c>
    </row>
    <row r="201" spans="1:20" ht="244.8" x14ac:dyDescent="0.3">
      <c r="A201" s="10">
        <v>3650</v>
      </c>
      <c r="B201" s="3" t="s">
        <v>3648</v>
      </c>
      <c r="C201" s="3" t="s">
        <v>7760</v>
      </c>
      <c r="D201" s="6">
        <v>500</v>
      </c>
      <c r="E201" s="8">
        <v>500</v>
      </c>
      <c r="F201" t="s">
        <v>8218</v>
      </c>
      <c r="G201" t="s">
        <v>8224</v>
      </c>
      <c r="H201" t="s">
        <v>8246</v>
      </c>
      <c r="I201">
        <v>1454412584</v>
      </c>
      <c r="J201" s="15">
        <v>42402.478981481487</v>
      </c>
      <c r="K201">
        <v>1452598184</v>
      </c>
      <c r="L201" s="15">
        <v>42381.478981481487</v>
      </c>
      <c r="M201" t="b">
        <v>0</v>
      </c>
      <c r="N201">
        <v>17</v>
      </c>
      <c r="O201" t="b">
        <v>1</v>
      </c>
      <c r="P201" t="s">
        <v>8269</v>
      </c>
      <c r="Q201">
        <v>100</v>
      </c>
      <c r="R201">
        <v>29.41</v>
      </c>
      <c r="S201" s="11" t="s">
        <v>8308</v>
      </c>
      <c r="T201" t="s">
        <v>8309</v>
      </c>
    </row>
    <row r="202" spans="1:20" ht="259.2" x14ac:dyDescent="0.3">
      <c r="A202" s="10">
        <v>3653</v>
      </c>
      <c r="B202" s="3" t="s">
        <v>3650</v>
      </c>
      <c r="C202" s="3" t="s">
        <v>7763</v>
      </c>
      <c r="D202" s="6">
        <v>2000</v>
      </c>
      <c r="E202" s="8">
        <v>2010</v>
      </c>
      <c r="F202" t="s">
        <v>8218</v>
      </c>
      <c r="G202" t="s">
        <v>8224</v>
      </c>
      <c r="H202" t="s">
        <v>8246</v>
      </c>
      <c r="I202">
        <v>1438764207</v>
      </c>
      <c r="J202" s="15">
        <v>42221.363506944443</v>
      </c>
      <c r="K202">
        <v>1436172207</v>
      </c>
      <c r="L202" s="15">
        <v>42191.363506944443</v>
      </c>
      <c r="M202" t="b">
        <v>0</v>
      </c>
      <c r="N202">
        <v>33</v>
      </c>
      <c r="O202" t="b">
        <v>1</v>
      </c>
      <c r="P202" t="s">
        <v>8269</v>
      </c>
      <c r="Q202">
        <v>101</v>
      </c>
      <c r="R202">
        <v>60.91</v>
      </c>
      <c r="S202" s="11" t="s">
        <v>8308</v>
      </c>
      <c r="T202" t="s">
        <v>8309</v>
      </c>
    </row>
    <row r="203" spans="1:20" ht="259.2" x14ac:dyDescent="0.3">
      <c r="A203" s="10">
        <v>3654</v>
      </c>
      <c r="B203" s="3" t="s">
        <v>3651</v>
      </c>
      <c r="C203" s="3" t="s">
        <v>7764</v>
      </c>
      <c r="D203" s="6">
        <v>1500</v>
      </c>
      <c r="E203" s="8">
        <v>2616</v>
      </c>
      <c r="F203" t="s">
        <v>8218</v>
      </c>
      <c r="G203" t="s">
        <v>8224</v>
      </c>
      <c r="H203" t="s">
        <v>8246</v>
      </c>
      <c r="I203">
        <v>1459702800</v>
      </c>
      <c r="J203" s="15">
        <v>42463.708333333328</v>
      </c>
      <c r="K203">
        <v>1457690386</v>
      </c>
      <c r="L203" s="15">
        <v>42440.416504629626</v>
      </c>
      <c r="M203" t="b">
        <v>0</v>
      </c>
      <c r="N203">
        <v>38</v>
      </c>
      <c r="O203" t="b">
        <v>1</v>
      </c>
      <c r="P203" t="s">
        <v>8269</v>
      </c>
      <c r="Q203">
        <v>174</v>
      </c>
      <c r="R203">
        <v>68.84</v>
      </c>
      <c r="S203" s="11" t="s">
        <v>8308</v>
      </c>
      <c r="T203" t="s">
        <v>8309</v>
      </c>
    </row>
    <row r="204" spans="1:20" ht="259.2" x14ac:dyDescent="0.3">
      <c r="A204" s="10">
        <v>3660</v>
      </c>
      <c r="B204" s="3" t="s">
        <v>3657</v>
      </c>
      <c r="C204" s="3" t="s">
        <v>7770</v>
      </c>
      <c r="D204" s="6">
        <v>250</v>
      </c>
      <c r="E204" s="8">
        <v>250</v>
      </c>
      <c r="F204" t="s">
        <v>8218</v>
      </c>
      <c r="G204" t="s">
        <v>8224</v>
      </c>
      <c r="H204" t="s">
        <v>8246</v>
      </c>
      <c r="I204">
        <v>1419368925</v>
      </c>
      <c r="J204" s="15">
        <v>41996.881076388891</v>
      </c>
      <c r="K204">
        <v>1417208925</v>
      </c>
      <c r="L204" s="15">
        <v>41971.881076388891</v>
      </c>
      <c r="M204" t="b">
        <v>0</v>
      </c>
      <c r="N204">
        <v>22</v>
      </c>
      <c r="O204" t="b">
        <v>1</v>
      </c>
      <c r="P204" t="s">
        <v>8269</v>
      </c>
      <c r="Q204">
        <v>100</v>
      </c>
      <c r="R204">
        <v>11.36</v>
      </c>
      <c r="S204" s="11" t="s">
        <v>8308</v>
      </c>
      <c r="T204" t="s">
        <v>8309</v>
      </c>
    </row>
    <row r="205" spans="1:20" ht="244.8" x14ac:dyDescent="0.3">
      <c r="A205" s="10">
        <v>3663</v>
      </c>
      <c r="B205" s="3" t="s">
        <v>3660</v>
      </c>
      <c r="C205" s="3" t="s">
        <v>7773</v>
      </c>
      <c r="D205" s="6">
        <v>225</v>
      </c>
      <c r="E205" s="8">
        <v>234</v>
      </c>
      <c r="F205" t="s">
        <v>8218</v>
      </c>
      <c r="G205" t="s">
        <v>8224</v>
      </c>
      <c r="H205" t="s">
        <v>8246</v>
      </c>
      <c r="I205">
        <v>1482321030</v>
      </c>
      <c r="J205" s="15">
        <v>42725.493402777778</v>
      </c>
      <c r="K205">
        <v>1477133430</v>
      </c>
      <c r="L205" s="15">
        <v>42665.451736111107</v>
      </c>
      <c r="M205" t="b">
        <v>0</v>
      </c>
      <c r="N205">
        <v>9</v>
      </c>
      <c r="O205" t="b">
        <v>1</v>
      </c>
      <c r="P205" t="s">
        <v>8269</v>
      </c>
      <c r="Q205">
        <v>104</v>
      </c>
      <c r="R205">
        <v>26</v>
      </c>
      <c r="S205" s="11" t="s">
        <v>8308</v>
      </c>
      <c r="T205" t="s">
        <v>8309</v>
      </c>
    </row>
    <row r="206" spans="1:20" ht="259.2" x14ac:dyDescent="0.3">
      <c r="A206" s="10">
        <v>3667</v>
      </c>
      <c r="B206" s="3" t="s">
        <v>3664</v>
      </c>
      <c r="C206" s="3" t="s">
        <v>7777</v>
      </c>
      <c r="D206" s="6">
        <v>3000</v>
      </c>
      <c r="E206" s="8">
        <v>3095.11</v>
      </c>
      <c r="F206" t="s">
        <v>8218</v>
      </c>
      <c r="G206" t="s">
        <v>8224</v>
      </c>
      <c r="H206" t="s">
        <v>8246</v>
      </c>
      <c r="I206">
        <v>1437261419</v>
      </c>
      <c r="J206" s="15">
        <v>42203.970127314817</v>
      </c>
      <c r="K206">
        <v>1434669419</v>
      </c>
      <c r="L206" s="15">
        <v>42173.970127314817</v>
      </c>
      <c r="M206" t="b">
        <v>0</v>
      </c>
      <c r="N206">
        <v>58</v>
      </c>
      <c r="O206" t="b">
        <v>1</v>
      </c>
      <c r="P206" t="s">
        <v>8269</v>
      </c>
      <c r="Q206">
        <v>103</v>
      </c>
      <c r="R206">
        <v>53.36</v>
      </c>
      <c r="S206" s="11" t="s">
        <v>8308</v>
      </c>
      <c r="T206" t="s">
        <v>8309</v>
      </c>
    </row>
    <row r="207" spans="1:20" ht="244.8" x14ac:dyDescent="0.3">
      <c r="A207" s="10">
        <v>3669</v>
      </c>
      <c r="B207" s="3" t="s">
        <v>3666</v>
      </c>
      <c r="C207" s="3" t="s">
        <v>7779</v>
      </c>
      <c r="D207" s="6">
        <v>1000</v>
      </c>
      <c r="E207" s="8">
        <v>1382</v>
      </c>
      <c r="F207" t="s">
        <v>8218</v>
      </c>
      <c r="G207" t="s">
        <v>8224</v>
      </c>
      <c r="H207" t="s">
        <v>8246</v>
      </c>
      <c r="I207">
        <v>1434039137</v>
      </c>
      <c r="J207" s="15">
        <v>42166.675196759257</v>
      </c>
      <c r="K207">
        <v>1431447137</v>
      </c>
      <c r="L207" s="15">
        <v>42136.675196759257</v>
      </c>
      <c r="M207" t="b">
        <v>0</v>
      </c>
      <c r="N207">
        <v>17</v>
      </c>
      <c r="O207" t="b">
        <v>1</v>
      </c>
      <c r="P207" t="s">
        <v>8269</v>
      </c>
      <c r="Q207">
        <v>138</v>
      </c>
      <c r="R207">
        <v>81.290000000000006</v>
      </c>
      <c r="S207" s="11" t="s">
        <v>8308</v>
      </c>
      <c r="T207" t="s">
        <v>8309</v>
      </c>
    </row>
    <row r="208" spans="1:20" ht="244.8" x14ac:dyDescent="0.3">
      <c r="A208" s="10">
        <v>3670</v>
      </c>
      <c r="B208" s="3" t="s">
        <v>3667</v>
      </c>
      <c r="C208" s="3" t="s">
        <v>7780</v>
      </c>
      <c r="D208" s="6">
        <v>220</v>
      </c>
      <c r="E208" s="8">
        <v>241</v>
      </c>
      <c r="F208" t="s">
        <v>8218</v>
      </c>
      <c r="G208" t="s">
        <v>8224</v>
      </c>
      <c r="H208" t="s">
        <v>8246</v>
      </c>
      <c r="I208">
        <v>1433113200</v>
      </c>
      <c r="J208" s="15">
        <v>42155.958333333328</v>
      </c>
      <c r="K208">
        <v>1431951611</v>
      </c>
      <c r="L208" s="15">
        <v>42142.514016203699</v>
      </c>
      <c r="M208" t="b">
        <v>0</v>
      </c>
      <c r="N208">
        <v>12</v>
      </c>
      <c r="O208" t="b">
        <v>1</v>
      </c>
      <c r="P208" t="s">
        <v>8269</v>
      </c>
      <c r="Q208">
        <v>110</v>
      </c>
      <c r="R208">
        <v>20.079999999999998</v>
      </c>
      <c r="S208" s="11" t="s">
        <v>8308</v>
      </c>
      <c r="T208" t="s">
        <v>8309</v>
      </c>
    </row>
    <row r="209" spans="1:20" ht="273.60000000000002" x14ac:dyDescent="0.3">
      <c r="A209" s="10">
        <v>3672</v>
      </c>
      <c r="B209" s="3" t="s">
        <v>3669</v>
      </c>
      <c r="C209" s="3" t="s">
        <v>7782</v>
      </c>
      <c r="D209" s="6">
        <v>3000</v>
      </c>
      <c r="E209" s="8">
        <v>3046</v>
      </c>
      <c r="F209" t="s">
        <v>8218</v>
      </c>
      <c r="G209" t="s">
        <v>8224</v>
      </c>
      <c r="H209" t="s">
        <v>8246</v>
      </c>
      <c r="I209">
        <v>1411771384</v>
      </c>
      <c r="J209" s="15">
        <v>41908.946574074071</v>
      </c>
      <c r="K209">
        <v>1409179384</v>
      </c>
      <c r="L209" s="15">
        <v>41878.946574074071</v>
      </c>
      <c r="M209" t="b">
        <v>0</v>
      </c>
      <c r="N209">
        <v>57</v>
      </c>
      <c r="O209" t="b">
        <v>1</v>
      </c>
      <c r="P209" t="s">
        <v>8269</v>
      </c>
      <c r="Q209">
        <v>102</v>
      </c>
      <c r="R209">
        <v>53.44</v>
      </c>
      <c r="S209" s="11" t="s">
        <v>8308</v>
      </c>
      <c r="T209" t="s">
        <v>8309</v>
      </c>
    </row>
    <row r="210" spans="1:20" ht="216" x14ac:dyDescent="0.3">
      <c r="A210" s="10">
        <v>3673</v>
      </c>
      <c r="B210" s="3" t="s">
        <v>3670</v>
      </c>
      <c r="C210" s="3" t="s">
        <v>7783</v>
      </c>
      <c r="D210" s="6">
        <v>4000</v>
      </c>
      <c r="E210" s="8">
        <v>4545</v>
      </c>
      <c r="F210" t="s">
        <v>8218</v>
      </c>
      <c r="G210" t="s">
        <v>8224</v>
      </c>
      <c r="H210" t="s">
        <v>8246</v>
      </c>
      <c r="I210">
        <v>1415191920</v>
      </c>
      <c r="J210" s="15">
        <v>41948.536111111112</v>
      </c>
      <c r="K210">
        <v>1412233497</v>
      </c>
      <c r="L210" s="15">
        <v>41914.295104166667</v>
      </c>
      <c r="M210" t="b">
        <v>0</v>
      </c>
      <c r="N210">
        <v>114</v>
      </c>
      <c r="O210" t="b">
        <v>1</v>
      </c>
      <c r="P210" t="s">
        <v>8269</v>
      </c>
      <c r="Q210">
        <v>114</v>
      </c>
      <c r="R210">
        <v>39.869999999999997</v>
      </c>
      <c r="S210" s="11" t="s">
        <v>8308</v>
      </c>
      <c r="T210" t="s">
        <v>8309</v>
      </c>
    </row>
    <row r="211" spans="1:20" ht="259.2" x14ac:dyDescent="0.3">
      <c r="A211" s="10">
        <v>3675</v>
      </c>
      <c r="B211" s="3" t="s">
        <v>3672</v>
      </c>
      <c r="C211" s="3" t="s">
        <v>7785</v>
      </c>
      <c r="D211" s="6">
        <v>50</v>
      </c>
      <c r="E211" s="8">
        <v>70</v>
      </c>
      <c r="F211" t="s">
        <v>8218</v>
      </c>
      <c r="G211" t="s">
        <v>8224</v>
      </c>
      <c r="H211" t="s">
        <v>8246</v>
      </c>
      <c r="I211">
        <v>1463353200</v>
      </c>
      <c r="J211" s="15">
        <v>42505.958333333328</v>
      </c>
      <c r="K211">
        <v>1462285182</v>
      </c>
      <c r="L211" s="15">
        <v>42493.597013888888</v>
      </c>
      <c r="M211" t="b">
        <v>0</v>
      </c>
      <c r="N211">
        <v>3</v>
      </c>
      <c r="O211" t="b">
        <v>1</v>
      </c>
      <c r="P211" t="s">
        <v>8269</v>
      </c>
      <c r="Q211">
        <v>140</v>
      </c>
      <c r="R211">
        <v>23.33</v>
      </c>
      <c r="S211" s="11" t="s">
        <v>8308</v>
      </c>
      <c r="T211" t="s">
        <v>8309</v>
      </c>
    </row>
    <row r="212" spans="1:20" ht="172.8" x14ac:dyDescent="0.3">
      <c r="A212" s="10">
        <v>3678</v>
      </c>
      <c r="B212" s="3" t="s">
        <v>3675</v>
      </c>
      <c r="C212" s="3" t="s">
        <v>7788</v>
      </c>
      <c r="D212" s="6">
        <v>2000</v>
      </c>
      <c r="E212" s="8">
        <v>2050</v>
      </c>
      <c r="F212" t="s">
        <v>8218</v>
      </c>
      <c r="G212" t="s">
        <v>8224</v>
      </c>
      <c r="H212" t="s">
        <v>8246</v>
      </c>
      <c r="I212">
        <v>1433076298</v>
      </c>
      <c r="J212" s="15">
        <v>42155.531226851846</v>
      </c>
      <c r="K212">
        <v>1430052298</v>
      </c>
      <c r="L212" s="15">
        <v>42120.531226851846</v>
      </c>
      <c r="M212" t="b">
        <v>0</v>
      </c>
      <c r="N212">
        <v>31</v>
      </c>
      <c r="O212" t="b">
        <v>1</v>
      </c>
      <c r="P212" t="s">
        <v>8269</v>
      </c>
      <c r="Q212">
        <v>103</v>
      </c>
      <c r="R212">
        <v>66.13</v>
      </c>
      <c r="S212" s="11" t="s">
        <v>8308</v>
      </c>
      <c r="T212" t="s">
        <v>8309</v>
      </c>
    </row>
    <row r="213" spans="1:20" ht="230.4" x14ac:dyDescent="0.3">
      <c r="A213" s="10">
        <v>3688</v>
      </c>
      <c r="B213" s="3" t="s">
        <v>3685</v>
      </c>
      <c r="C213" s="3" t="s">
        <v>7798</v>
      </c>
      <c r="D213" s="6">
        <v>3000</v>
      </c>
      <c r="E213" s="8">
        <v>3275</v>
      </c>
      <c r="F213" t="s">
        <v>8218</v>
      </c>
      <c r="G213" t="s">
        <v>8224</v>
      </c>
      <c r="H213" t="s">
        <v>8246</v>
      </c>
      <c r="I213">
        <v>1407524004</v>
      </c>
      <c r="J213" s="15">
        <v>41859.787083333329</v>
      </c>
      <c r="K213">
        <v>1404932004</v>
      </c>
      <c r="L213" s="15">
        <v>41829.787083333329</v>
      </c>
      <c r="M213" t="b">
        <v>0</v>
      </c>
      <c r="N213">
        <v>39</v>
      </c>
      <c r="O213" t="b">
        <v>1</v>
      </c>
      <c r="P213" t="s">
        <v>8269</v>
      </c>
      <c r="Q213">
        <v>109</v>
      </c>
      <c r="R213">
        <v>83.97</v>
      </c>
      <c r="S213" s="11" t="s">
        <v>8308</v>
      </c>
      <c r="T213" t="s">
        <v>8309</v>
      </c>
    </row>
    <row r="214" spans="1:20" ht="273.60000000000002" x14ac:dyDescent="0.3">
      <c r="A214" s="10">
        <v>3693</v>
      </c>
      <c r="B214" s="3" t="s">
        <v>3690</v>
      </c>
      <c r="C214" s="3" t="s">
        <v>7803</v>
      </c>
      <c r="D214" s="6">
        <v>333</v>
      </c>
      <c r="E214" s="8">
        <v>430</v>
      </c>
      <c r="F214" t="s">
        <v>8218</v>
      </c>
      <c r="G214" t="s">
        <v>8224</v>
      </c>
      <c r="H214" t="s">
        <v>8246</v>
      </c>
      <c r="I214">
        <v>1448922600</v>
      </c>
      <c r="J214" s="15">
        <v>42338.9375</v>
      </c>
      <c r="K214">
        <v>1446352529</v>
      </c>
      <c r="L214" s="15">
        <v>42309.191307870366</v>
      </c>
      <c r="M214" t="b">
        <v>0</v>
      </c>
      <c r="N214">
        <v>14</v>
      </c>
      <c r="O214" t="b">
        <v>1</v>
      </c>
      <c r="P214" t="s">
        <v>8269</v>
      </c>
      <c r="Q214">
        <v>129</v>
      </c>
      <c r="R214">
        <v>30.71</v>
      </c>
      <c r="S214" s="11" t="s">
        <v>8308</v>
      </c>
      <c r="T214" t="s">
        <v>8309</v>
      </c>
    </row>
    <row r="215" spans="1:20" ht="201.6" x14ac:dyDescent="0.3">
      <c r="A215" s="10">
        <v>3696</v>
      </c>
      <c r="B215" s="3" t="s">
        <v>3693</v>
      </c>
      <c r="C215" s="3" t="s">
        <v>7806</v>
      </c>
      <c r="D215" s="6">
        <v>2000</v>
      </c>
      <c r="E215" s="8">
        <v>3100</v>
      </c>
      <c r="F215" t="s">
        <v>8218</v>
      </c>
      <c r="G215" t="s">
        <v>8224</v>
      </c>
      <c r="H215" t="s">
        <v>8246</v>
      </c>
      <c r="I215">
        <v>1423838916</v>
      </c>
      <c r="J215" s="15">
        <v>42048.617083333331</v>
      </c>
      <c r="K215">
        <v>1418654916</v>
      </c>
      <c r="L215" s="15">
        <v>41988.617083333331</v>
      </c>
      <c r="M215" t="b">
        <v>0</v>
      </c>
      <c r="N215">
        <v>78</v>
      </c>
      <c r="O215" t="b">
        <v>1</v>
      </c>
      <c r="P215" t="s">
        <v>8269</v>
      </c>
      <c r="Q215">
        <v>155</v>
      </c>
      <c r="R215">
        <v>39.74</v>
      </c>
      <c r="S215" s="11" t="s">
        <v>8308</v>
      </c>
      <c r="T215" t="s">
        <v>8309</v>
      </c>
    </row>
    <row r="216" spans="1:20" ht="259.2" x14ac:dyDescent="0.3">
      <c r="A216" s="10">
        <v>3697</v>
      </c>
      <c r="B216" s="3" t="s">
        <v>3694</v>
      </c>
      <c r="C216" s="3" t="s">
        <v>7807</v>
      </c>
      <c r="D216" s="6">
        <v>2000</v>
      </c>
      <c r="E216" s="8">
        <v>2160</v>
      </c>
      <c r="F216" t="s">
        <v>8218</v>
      </c>
      <c r="G216" t="s">
        <v>8224</v>
      </c>
      <c r="H216" t="s">
        <v>8246</v>
      </c>
      <c r="I216">
        <v>1462878648</v>
      </c>
      <c r="J216" s="15">
        <v>42500.465833333335</v>
      </c>
      <c r="K216">
        <v>1461064248</v>
      </c>
      <c r="L216" s="15">
        <v>42479.465833333335</v>
      </c>
      <c r="M216" t="b">
        <v>0</v>
      </c>
      <c r="N216">
        <v>30</v>
      </c>
      <c r="O216" t="b">
        <v>1</v>
      </c>
      <c r="P216" t="s">
        <v>8269</v>
      </c>
      <c r="Q216">
        <v>108</v>
      </c>
      <c r="R216">
        <v>72</v>
      </c>
      <c r="S216" s="11" t="s">
        <v>8308</v>
      </c>
      <c r="T216" t="s">
        <v>8309</v>
      </c>
    </row>
    <row r="217" spans="1:20" ht="259.2" x14ac:dyDescent="0.3">
      <c r="A217" s="10">
        <v>3701</v>
      </c>
      <c r="B217" s="3" t="s">
        <v>3698</v>
      </c>
      <c r="C217" s="3" t="s">
        <v>7811</v>
      </c>
      <c r="D217" s="6">
        <v>1500</v>
      </c>
      <c r="E217" s="8">
        <v>1505</v>
      </c>
      <c r="F217" t="s">
        <v>8218</v>
      </c>
      <c r="G217" t="s">
        <v>8224</v>
      </c>
      <c r="H217" t="s">
        <v>8246</v>
      </c>
      <c r="I217">
        <v>1433422793</v>
      </c>
      <c r="J217" s="15">
        <v>42159.541585648149</v>
      </c>
      <c r="K217">
        <v>1430830793</v>
      </c>
      <c r="L217" s="15">
        <v>42129.541585648149</v>
      </c>
      <c r="M217" t="b">
        <v>0</v>
      </c>
      <c r="N217">
        <v>39</v>
      </c>
      <c r="O217" t="b">
        <v>1</v>
      </c>
      <c r="P217" t="s">
        <v>8269</v>
      </c>
      <c r="Q217">
        <v>100</v>
      </c>
      <c r="R217">
        <v>38.590000000000003</v>
      </c>
      <c r="S217" s="11" t="s">
        <v>8308</v>
      </c>
      <c r="T217" t="s">
        <v>8309</v>
      </c>
    </row>
    <row r="218" spans="1:20" ht="273.60000000000002" x14ac:dyDescent="0.3">
      <c r="A218" s="10">
        <v>3702</v>
      </c>
      <c r="B218" s="3" t="s">
        <v>3699</v>
      </c>
      <c r="C218" s="3" t="s">
        <v>7812</v>
      </c>
      <c r="D218" s="6">
        <v>3000</v>
      </c>
      <c r="E218" s="8">
        <v>3275</v>
      </c>
      <c r="F218" t="s">
        <v>8218</v>
      </c>
      <c r="G218" t="s">
        <v>8224</v>
      </c>
      <c r="H218" t="s">
        <v>8246</v>
      </c>
      <c r="I218">
        <v>1468191540</v>
      </c>
      <c r="J218" s="15">
        <v>42561.957638888889</v>
      </c>
      <c r="K218">
        <v>1464958484</v>
      </c>
      <c r="L218" s="15">
        <v>42524.53800925926</v>
      </c>
      <c r="M218" t="b">
        <v>0</v>
      </c>
      <c r="N218">
        <v>21</v>
      </c>
      <c r="O218" t="b">
        <v>1</v>
      </c>
      <c r="P218" t="s">
        <v>8269</v>
      </c>
      <c r="Q218">
        <v>109</v>
      </c>
      <c r="R218">
        <v>155.94999999999999</v>
      </c>
      <c r="S218" s="11" t="s">
        <v>8308</v>
      </c>
      <c r="T218" t="s">
        <v>8309</v>
      </c>
    </row>
    <row r="219" spans="1:20" ht="230.4" x14ac:dyDescent="0.3">
      <c r="A219" s="10">
        <v>3704</v>
      </c>
      <c r="B219" s="3" t="s">
        <v>3701</v>
      </c>
      <c r="C219" s="3" t="s">
        <v>7814</v>
      </c>
      <c r="D219" s="6">
        <v>300</v>
      </c>
      <c r="E219" s="8">
        <v>409.01</v>
      </c>
      <c r="F219" t="s">
        <v>8218</v>
      </c>
      <c r="G219" t="s">
        <v>8224</v>
      </c>
      <c r="H219" t="s">
        <v>8246</v>
      </c>
      <c r="I219">
        <v>1464712394</v>
      </c>
      <c r="J219" s="15">
        <v>42521.689745370371</v>
      </c>
      <c r="K219">
        <v>1459528394</v>
      </c>
      <c r="L219" s="15">
        <v>42461.689745370371</v>
      </c>
      <c r="M219" t="b">
        <v>0</v>
      </c>
      <c r="N219">
        <v>27</v>
      </c>
      <c r="O219" t="b">
        <v>1</v>
      </c>
      <c r="P219" t="s">
        <v>8269</v>
      </c>
      <c r="Q219">
        <v>136</v>
      </c>
      <c r="R219">
        <v>15.15</v>
      </c>
      <c r="S219" s="11" t="s">
        <v>8308</v>
      </c>
      <c r="T219" t="s">
        <v>8309</v>
      </c>
    </row>
    <row r="220" spans="1:20" ht="216" x14ac:dyDescent="0.3">
      <c r="A220" s="10">
        <v>3709</v>
      </c>
      <c r="B220" s="3" t="s">
        <v>3706</v>
      </c>
      <c r="C220" s="3" t="s">
        <v>7819</v>
      </c>
      <c r="D220" s="6">
        <v>1000</v>
      </c>
      <c r="E220" s="8">
        <v>1082.5</v>
      </c>
      <c r="F220" t="s">
        <v>8218</v>
      </c>
      <c r="G220" t="s">
        <v>8224</v>
      </c>
      <c r="H220" t="s">
        <v>8246</v>
      </c>
      <c r="I220">
        <v>1403715546</v>
      </c>
      <c r="J220" s="15">
        <v>41815.707708333335</v>
      </c>
      <c r="K220">
        <v>1401123546</v>
      </c>
      <c r="L220" s="15">
        <v>41785.707708333335</v>
      </c>
      <c r="M220" t="b">
        <v>0</v>
      </c>
      <c r="N220">
        <v>35</v>
      </c>
      <c r="O220" t="b">
        <v>1</v>
      </c>
      <c r="P220" t="s">
        <v>8269</v>
      </c>
      <c r="Q220">
        <v>108</v>
      </c>
      <c r="R220">
        <v>30.93</v>
      </c>
      <c r="S220" s="11" t="s">
        <v>8308</v>
      </c>
      <c r="T220" t="s">
        <v>8309</v>
      </c>
    </row>
    <row r="221" spans="1:20" ht="259.2" x14ac:dyDescent="0.3">
      <c r="A221" s="10">
        <v>3715</v>
      </c>
      <c r="B221" s="3" t="s">
        <v>3712</v>
      </c>
      <c r="C221" s="3" t="s">
        <v>7825</v>
      </c>
      <c r="D221" s="6">
        <v>3500</v>
      </c>
      <c r="E221" s="8">
        <v>3590</v>
      </c>
      <c r="F221" t="s">
        <v>8218</v>
      </c>
      <c r="G221" t="s">
        <v>8224</v>
      </c>
      <c r="H221" t="s">
        <v>8246</v>
      </c>
      <c r="I221">
        <v>1427806320</v>
      </c>
      <c r="J221" s="15">
        <v>42094.536111111112</v>
      </c>
      <c r="K221">
        <v>1422834819</v>
      </c>
      <c r="L221" s="15">
        <v>42036.995590277773</v>
      </c>
      <c r="M221" t="b">
        <v>0</v>
      </c>
      <c r="N221">
        <v>27</v>
      </c>
      <c r="O221" t="b">
        <v>1</v>
      </c>
      <c r="P221" t="s">
        <v>8269</v>
      </c>
      <c r="Q221">
        <v>103</v>
      </c>
      <c r="R221">
        <v>132.96</v>
      </c>
      <c r="S221" s="11" t="s">
        <v>8308</v>
      </c>
      <c r="T221" t="s">
        <v>8309</v>
      </c>
    </row>
    <row r="222" spans="1:20" ht="216" x14ac:dyDescent="0.3">
      <c r="A222" s="10">
        <v>3717</v>
      </c>
      <c r="B222" s="3" t="s">
        <v>3714</v>
      </c>
      <c r="C222" s="3" t="s">
        <v>7827</v>
      </c>
      <c r="D222" s="6">
        <v>4000</v>
      </c>
      <c r="E222" s="8">
        <v>4030</v>
      </c>
      <c r="F222" t="s">
        <v>8218</v>
      </c>
      <c r="G222" t="s">
        <v>8224</v>
      </c>
      <c r="H222" t="s">
        <v>8246</v>
      </c>
      <c r="I222">
        <v>1431204449</v>
      </c>
      <c r="J222" s="15">
        <v>42133.866307870368</v>
      </c>
      <c r="K222">
        <v>1428526049</v>
      </c>
      <c r="L222" s="15">
        <v>42102.866307870368</v>
      </c>
      <c r="M222" t="b">
        <v>0</v>
      </c>
      <c r="N222">
        <v>13</v>
      </c>
      <c r="O222" t="b">
        <v>1</v>
      </c>
      <c r="P222" t="s">
        <v>8269</v>
      </c>
      <c r="Q222">
        <v>101</v>
      </c>
      <c r="R222">
        <v>310</v>
      </c>
      <c r="S222" s="11" t="s">
        <v>8308</v>
      </c>
      <c r="T222" t="s">
        <v>8309</v>
      </c>
    </row>
    <row r="223" spans="1:20" ht="216" x14ac:dyDescent="0.3">
      <c r="A223" s="10">
        <v>3718</v>
      </c>
      <c r="B223" s="3" t="s">
        <v>3715</v>
      </c>
      <c r="C223" s="3" t="s">
        <v>7828</v>
      </c>
      <c r="D223" s="6">
        <v>500</v>
      </c>
      <c r="E223" s="8">
        <v>1197</v>
      </c>
      <c r="F223" t="s">
        <v>8218</v>
      </c>
      <c r="G223" t="s">
        <v>8224</v>
      </c>
      <c r="H223" t="s">
        <v>8246</v>
      </c>
      <c r="I223">
        <v>1425057075</v>
      </c>
      <c r="J223" s="15">
        <v>42062.716145833328</v>
      </c>
      <c r="K223">
        <v>1422465075</v>
      </c>
      <c r="L223" s="15">
        <v>42032.716145833328</v>
      </c>
      <c r="M223" t="b">
        <v>0</v>
      </c>
      <c r="N223">
        <v>46</v>
      </c>
      <c r="O223" t="b">
        <v>1</v>
      </c>
      <c r="P223" t="s">
        <v>8269</v>
      </c>
      <c r="Q223">
        <v>239</v>
      </c>
      <c r="R223">
        <v>26.02</v>
      </c>
      <c r="S223" s="11" t="s">
        <v>8308</v>
      </c>
      <c r="T223" t="s">
        <v>8309</v>
      </c>
    </row>
    <row r="224" spans="1:20" ht="129.6" x14ac:dyDescent="0.3">
      <c r="A224" s="10">
        <v>3719</v>
      </c>
      <c r="B224" s="3" t="s">
        <v>3716</v>
      </c>
      <c r="C224" s="3" t="s">
        <v>7829</v>
      </c>
      <c r="D224" s="6">
        <v>200</v>
      </c>
      <c r="E224" s="8">
        <v>420</v>
      </c>
      <c r="F224" t="s">
        <v>8218</v>
      </c>
      <c r="G224" t="s">
        <v>8224</v>
      </c>
      <c r="H224" t="s">
        <v>8246</v>
      </c>
      <c r="I224">
        <v>1434994266</v>
      </c>
      <c r="J224" s="15">
        <v>42177.729930555557</v>
      </c>
      <c r="K224">
        <v>1432402266</v>
      </c>
      <c r="L224" s="15">
        <v>42147.729930555557</v>
      </c>
      <c r="M224" t="b">
        <v>0</v>
      </c>
      <c r="N224">
        <v>4</v>
      </c>
      <c r="O224" t="b">
        <v>1</v>
      </c>
      <c r="P224" t="s">
        <v>8269</v>
      </c>
      <c r="Q224">
        <v>210</v>
      </c>
      <c r="R224">
        <v>105</v>
      </c>
      <c r="S224" s="11" t="s">
        <v>8308</v>
      </c>
      <c r="T224" t="s">
        <v>8309</v>
      </c>
    </row>
    <row r="225" spans="1:20" ht="100.8" x14ac:dyDescent="0.3">
      <c r="A225" s="10">
        <v>3723</v>
      </c>
      <c r="B225" s="3" t="s">
        <v>3720</v>
      </c>
      <c r="C225" s="3" t="s">
        <v>7833</v>
      </c>
      <c r="D225" s="6">
        <v>4500</v>
      </c>
      <c r="E225" s="8">
        <v>4592</v>
      </c>
      <c r="F225" t="s">
        <v>8218</v>
      </c>
      <c r="G225" t="s">
        <v>8224</v>
      </c>
      <c r="H225" t="s">
        <v>8246</v>
      </c>
      <c r="I225">
        <v>1417374262</v>
      </c>
      <c r="J225" s="15">
        <v>41973.794699074075</v>
      </c>
      <c r="K225">
        <v>1414778662</v>
      </c>
      <c r="L225" s="15">
        <v>41943.753032407411</v>
      </c>
      <c r="M225" t="b">
        <v>0</v>
      </c>
      <c r="N225">
        <v>63</v>
      </c>
      <c r="O225" t="b">
        <v>1</v>
      </c>
      <c r="P225" t="s">
        <v>8269</v>
      </c>
      <c r="Q225">
        <v>102</v>
      </c>
      <c r="R225">
        <v>72.89</v>
      </c>
      <c r="S225" s="11" t="s">
        <v>8308</v>
      </c>
      <c r="T225" t="s">
        <v>8309</v>
      </c>
    </row>
    <row r="226" spans="1:20" ht="244.8" x14ac:dyDescent="0.3">
      <c r="A226" s="10">
        <v>3724</v>
      </c>
      <c r="B226" s="3" t="s">
        <v>3721</v>
      </c>
      <c r="C226" s="3" t="s">
        <v>7834</v>
      </c>
      <c r="D226" s="6">
        <v>4300</v>
      </c>
      <c r="E226" s="8">
        <v>4409.55</v>
      </c>
      <c r="F226" t="s">
        <v>8218</v>
      </c>
      <c r="G226" t="s">
        <v>8224</v>
      </c>
      <c r="H226" t="s">
        <v>8246</v>
      </c>
      <c r="I226">
        <v>1462402800</v>
      </c>
      <c r="J226" s="15">
        <v>42494.958333333328</v>
      </c>
      <c r="K226">
        <v>1459856860</v>
      </c>
      <c r="L226" s="15">
        <v>42465.491435185191</v>
      </c>
      <c r="M226" t="b">
        <v>0</v>
      </c>
      <c r="N226">
        <v>89</v>
      </c>
      <c r="O226" t="b">
        <v>1</v>
      </c>
      <c r="P226" t="s">
        <v>8269</v>
      </c>
      <c r="Q226">
        <v>103</v>
      </c>
      <c r="R226">
        <v>49.55</v>
      </c>
      <c r="S226" s="11" t="s">
        <v>8308</v>
      </c>
      <c r="T226" t="s">
        <v>8309</v>
      </c>
    </row>
    <row r="227" spans="1:20" ht="244.8" x14ac:dyDescent="0.3">
      <c r="A227" s="10">
        <v>3725</v>
      </c>
      <c r="B227" s="3" t="s">
        <v>3722</v>
      </c>
      <c r="C227" s="3" t="s">
        <v>7835</v>
      </c>
      <c r="D227" s="6">
        <v>300</v>
      </c>
      <c r="E227" s="8">
        <v>381</v>
      </c>
      <c r="F227" t="s">
        <v>8218</v>
      </c>
      <c r="G227" t="s">
        <v>8224</v>
      </c>
      <c r="H227" t="s">
        <v>8246</v>
      </c>
      <c r="I227">
        <v>1455831000</v>
      </c>
      <c r="J227" s="15">
        <v>42418.895833333328</v>
      </c>
      <c r="K227">
        <v>1454366467</v>
      </c>
      <c r="L227" s="15">
        <v>42401.945219907408</v>
      </c>
      <c r="M227" t="b">
        <v>0</v>
      </c>
      <c r="N227">
        <v>15</v>
      </c>
      <c r="O227" t="b">
        <v>1</v>
      </c>
      <c r="P227" t="s">
        <v>8269</v>
      </c>
      <c r="Q227">
        <v>127</v>
      </c>
      <c r="R227">
        <v>25.4</v>
      </c>
      <c r="S227" s="11" t="s">
        <v>8308</v>
      </c>
      <c r="T227" t="s">
        <v>8309</v>
      </c>
    </row>
    <row r="228" spans="1:20" ht="244.8" x14ac:dyDescent="0.3">
      <c r="A228" s="10">
        <v>3808</v>
      </c>
      <c r="B228" s="3" t="s">
        <v>3805</v>
      </c>
      <c r="C228" s="3" t="s">
        <v>7918</v>
      </c>
      <c r="D228" s="6">
        <v>1000</v>
      </c>
      <c r="E228" s="8">
        <v>1000</v>
      </c>
      <c r="F228" t="s">
        <v>8218</v>
      </c>
      <c r="G228" t="s">
        <v>8224</v>
      </c>
      <c r="H228" t="s">
        <v>8246</v>
      </c>
      <c r="I228">
        <v>1429955619</v>
      </c>
      <c r="J228" s="15">
        <v>42119.412256944444</v>
      </c>
      <c r="K228">
        <v>1424775219</v>
      </c>
      <c r="L228" s="15">
        <v>42059.453923611116</v>
      </c>
      <c r="M228" t="b">
        <v>0</v>
      </c>
      <c r="N228">
        <v>24</v>
      </c>
      <c r="O228" t="b">
        <v>1</v>
      </c>
      <c r="P228" t="s">
        <v>8269</v>
      </c>
      <c r="Q228">
        <v>100</v>
      </c>
      <c r="R228">
        <v>41.67</v>
      </c>
      <c r="S228" s="11" t="s">
        <v>8308</v>
      </c>
      <c r="T228" t="s">
        <v>8309</v>
      </c>
    </row>
    <row r="229" spans="1:20" ht="273.60000000000002" x14ac:dyDescent="0.3">
      <c r="A229" s="10">
        <v>3809</v>
      </c>
      <c r="B229" s="3" t="s">
        <v>3806</v>
      </c>
      <c r="C229" s="3" t="s">
        <v>7919</v>
      </c>
      <c r="D229" s="6">
        <v>2000</v>
      </c>
      <c r="E229" s="8">
        <v>2025</v>
      </c>
      <c r="F229" t="s">
        <v>8218</v>
      </c>
      <c r="G229" t="s">
        <v>8224</v>
      </c>
      <c r="H229" t="s">
        <v>8246</v>
      </c>
      <c r="I229">
        <v>1406761200</v>
      </c>
      <c r="J229" s="15">
        <v>41850.958333333336</v>
      </c>
      <c r="K229">
        <v>1402403907</v>
      </c>
      <c r="L229" s="15">
        <v>41800.526701388888</v>
      </c>
      <c r="M229" t="b">
        <v>0</v>
      </c>
      <c r="N229">
        <v>38</v>
      </c>
      <c r="O229" t="b">
        <v>1</v>
      </c>
      <c r="P229" t="s">
        <v>8269</v>
      </c>
      <c r="Q229">
        <v>101</v>
      </c>
      <c r="R229">
        <v>53.29</v>
      </c>
      <c r="S229" s="11" t="s">
        <v>8308</v>
      </c>
      <c r="T229" t="s">
        <v>8309</v>
      </c>
    </row>
    <row r="230" spans="1:20" ht="259.2" x14ac:dyDescent="0.3">
      <c r="A230" s="10">
        <v>3811</v>
      </c>
      <c r="B230" s="3" t="s">
        <v>3808</v>
      </c>
      <c r="C230" s="3" t="s">
        <v>7921</v>
      </c>
      <c r="D230" s="6">
        <v>250</v>
      </c>
      <c r="E230" s="8">
        <v>825</v>
      </c>
      <c r="F230" t="s">
        <v>8218</v>
      </c>
      <c r="G230" t="s">
        <v>8224</v>
      </c>
      <c r="H230" t="s">
        <v>8246</v>
      </c>
      <c r="I230">
        <v>1464692400</v>
      </c>
      <c r="J230" s="15">
        <v>42521.458333333328</v>
      </c>
      <c r="K230">
        <v>1461769373</v>
      </c>
      <c r="L230" s="15">
        <v>42487.62700231481</v>
      </c>
      <c r="M230" t="b">
        <v>0</v>
      </c>
      <c r="N230">
        <v>19</v>
      </c>
      <c r="O230" t="b">
        <v>1</v>
      </c>
      <c r="P230" t="s">
        <v>8269</v>
      </c>
      <c r="Q230">
        <v>330</v>
      </c>
      <c r="R230">
        <v>43.42</v>
      </c>
      <c r="S230" s="11" t="s">
        <v>8308</v>
      </c>
      <c r="T230" t="s">
        <v>8309</v>
      </c>
    </row>
    <row r="231" spans="1:20" ht="144" x14ac:dyDescent="0.3">
      <c r="A231" s="10">
        <v>3815</v>
      </c>
      <c r="B231" s="3" t="s">
        <v>3812</v>
      </c>
      <c r="C231" s="3" t="s">
        <v>7925</v>
      </c>
      <c r="D231" s="6">
        <v>1000</v>
      </c>
      <c r="E231" s="8">
        <v>1000.01</v>
      </c>
      <c r="F231" t="s">
        <v>8218</v>
      </c>
      <c r="G231" t="s">
        <v>8224</v>
      </c>
      <c r="H231" t="s">
        <v>8246</v>
      </c>
      <c r="I231">
        <v>1440111600</v>
      </c>
      <c r="J231" s="15">
        <v>42236.958333333328</v>
      </c>
      <c r="K231">
        <v>1437545657</v>
      </c>
      <c r="L231" s="15">
        <v>42207.259918981479</v>
      </c>
      <c r="M231" t="b">
        <v>0</v>
      </c>
      <c r="N231">
        <v>20</v>
      </c>
      <c r="O231" t="b">
        <v>1</v>
      </c>
      <c r="P231" t="s">
        <v>8269</v>
      </c>
      <c r="Q231">
        <v>100</v>
      </c>
      <c r="R231">
        <v>50</v>
      </c>
      <c r="S231" s="11" t="s">
        <v>8308</v>
      </c>
      <c r="T231" t="s">
        <v>8309</v>
      </c>
    </row>
    <row r="232" spans="1:20" ht="230.4" x14ac:dyDescent="0.3">
      <c r="A232" s="10">
        <v>3820</v>
      </c>
      <c r="B232" s="3" t="s">
        <v>3817</v>
      </c>
      <c r="C232" s="3" t="s">
        <v>7929</v>
      </c>
      <c r="D232" s="6">
        <v>300</v>
      </c>
      <c r="E232" s="8">
        <v>430</v>
      </c>
      <c r="F232" t="s">
        <v>8218</v>
      </c>
      <c r="G232" t="s">
        <v>8224</v>
      </c>
      <c r="H232" t="s">
        <v>8246</v>
      </c>
      <c r="I232">
        <v>1436110717</v>
      </c>
      <c r="J232" s="15">
        <v>42190.651817129634</v>
      </c>
      <c r="K232">
        <v>1433518717</v>
      </c>
      <c r="L232" s="15">
        <v>42160.651817129634</v>
      </c>
      <c r="M232" t="b">
        <v>0</v>
      </c>
      <c r="N232">
        <v>20</v>
      </c>
      <c r="O232" t="b">
        <v>1</v>
      </c>
      <c r="P232" t="s">
        <v>8269</v>
      </c>
      <c r="Q232">
        <v>143</v>
      </c>
      <c r="R232">
        <v>21.5</v>
      </c>
      <c r="S232" s="11" t="s">
        <v>8308</v>
      </c>
      <c r="T232" t="s">
        <v>8309</v>
      </c>
    </row>
    <row r="233" spans="1:20" ht="259.2" x14ac:dyDescent="0.3">
      <c r="A233" s="10">
        <v>3824</v>
      </c>
      <c r="B233" s="3" t="s">
        <v>3821</v>
      </c>
      <c r="C233" s="3" t="s">
        <v>7933</v>
      </c>
      <c r="D233" s="6">
        <v>250</v>
      </c>
      <c r="E233" s="8">
        <v>270</v>
      </c>
      <c r="F233" t="s">
        <v>8218</v>
      </c>
      <c r="G233" t="s">
        <v>8224</v>
      </c>
      <c r="H233" t="s">
        <v>8246</v>
      </c>
      <c r="I233">
        <v>1470058860</v>
      </c>
      <c r="J233" s="15">
        <v>42583.570138888885</v>
      </c>
      <c r="K233">
        <v>1469026903</v>
      </c>
      <c r="L233" s="15">
        <v>42571.626192129625</v>
      </c>
      <c r="M233" t="b">
        <v>0</v>
      </c>
      <c r="N233">
        <v>7</v>
      </c>
      <c r="O233" t="b">
        <v>1</v>
      </c>
      <c r="P233" t="s">
        <v>8269</v>
      </c>
      <c r="Q233">
        <v>108</v>
      </c>
      <c r="R233">
        <v>38.57</v>
      </c>
      <c r="S233" s="11" t="s">
        <v>8308</v>
      </c>
      <c r="T233" t="s">
        <v>8309</v>
      </c>
    </row>
    <row r="234" spans="1:20" ht="172.8" x14ac:dyDescent="0.3">
      <c r="A234" s="10">
        <v>3826</v>
      </c>
      <c r="B234" s="3" t="s">
        <v>3823</v>
      </c>
      <c r="C234" s="3" t="s">
        <v>7935</v>
      </c>
      <c r="D234" s="6">
        <v>600</v>
      </c>
      <c r="E234" s="8">
        <v>715</v>
      </c>
      <c r="F234" t="s">
        <v>8218</v>
      </c>
      <c r="G234" t="s">
        <v>8224</v>
      </c>
      <c r="H234" t="s">
        <v>8246</v>
      </c>
      <c r="I234">
        <v>1430993394</v>
      </c>
      <c r="J234" s="15">
        <v>42131.423541666663</v>
      </c>
      <c r="K234">
        <v>1428401394</v>
      </c>
      <c r="L234" s="15">
        <v>42101.423541666663</v>
      </c>
      <c r="M234" t="b">
        <v>0</v>
      </c>
      <c r="N234">
        <v>26</v>
      </c>
      <c r="O234" t="b">
        <v>1</v>
      </c>
      <c r="P234" t="s">
        <v>8269</v>
      </c>
      <c r="Q234">
        <v>119</v>
      </c>
      <c r="R234">
        <v>27.5</v>
      </c>
      <c r="S234" s="11" t="s">
        <v>8308</v>
      </c>
      <c r="T234" t="s">
        <v>8309</v>
      </c>
    </row>
    <row r="235" spans="1:20" ht="331.2" x14ac:dyDescent="0.3">
      <c r="A235" s="10">
        <v>3827</v>
      </c>
      <c r="B235" s="3" t="s">
        <v>3824</v>
      </c>
      <c r="C235" s="3" t="s">
        <v>7936</v>
      </c>
      <c r="D235" s="6">
        <v>3000</v>
      </c>
      <c r="E235" s="8">
        <v>4580</v>
      </c>
      <c r="F235" t="s">
        <v>8218</v>
      </c>
      <c r="G235" t="s">
        <v>8224</v>
      </c>
      <c r="H235" t="s">
        <v>8246</v>
      </c>
      <c r="I235">
        <v>1427414400</v>
      </c>
      <c r="J235" s="15">
        <v>42090</v>
      </c>
      <c r="K235">
        <v>1422656201</v>
      </c>
      <c r="L235" s="15">
        <v>42034.928252314814</v>
      </c>
      <c r="M235" t="b">
        <v>0</v>
      </c>
      <c r="N235">
        <v>65</v>
      </c>
      <c r="O235" t="b">
        <v>1</v>
      </c>
      <c r="P235" t="s">
        <v>8269</v>
      </c>
      <c r="Q235">
        <v>153</v>
      </c>
      <c r="R235">
        <v>70.459999999999994</v>
      </c>
      <c r="S235" s="11" t="s">
        <v>8308</v>
      </c>
      <c r="T235" t="s">
        <v>8309</v>
      </c>
    </row>
    <row r="236" spans="1:20" ht="259.2" x14ac:dyDescent="0.3">
      <c r="A236" s="10">
        <v>3834</v>
      </c>
      <c r="B236" s="3" t="s">
        <v>3831</v>
      </c>
      <c r="C236" s="3" t="s">
        <v>7943</v>
      </c>
      <c r="D236" s="6">
        <v>3000</v>
      </c>
      <c r="E236" s="8">
        <v>3271</v>
      </c>
      <c r="F236" t="s">
        <v>8218</v>
      </c>
      <c r="G236" t="s">
        <v>8224</v>
      </c>
      <c r="H236" t="s">
        <v>8246</v>
      </c>
      <c r="I236">
        <v>1434624067</v>
      </c>
      <c r="J236" s="15">
        <v>42173.445219907408</v>
      </c>
      <c r="K236">
        <v>1432032067</v>
      </c>
      <c r="L236" s="15">
        <v>42143.445219907408</v>
      </c>
      <c r="M236" t="b">
        <v>0</v>
      </c>
      <c r="N236">
        <v>57</v>
      </c>
      <c r="O236" t="b">
        <v>1</v>
      </c>
      <c r="P236" t="s">
        <v>8269</v>
      </c>
      <c r="Q236">
        <v>109</v>
      </c>
      <c r="R236">
        <v>57.39</v>
      </c>
      <c r="S236" s="11" t="s">
        <v>8308</v>
      </c>
      <c r="T236" t="s">
        <v>8309</v>
      </c>
    </row>
    <row r="237" spans="1:20" ht="230.4" x14ac:dyDescent="0.3">
      <c r="A237" s="10">
        <v>3835</v>
      </c>
      <c r="B237" s="3" t="s">
        <v>3832</v>
      </c>
      <c r="C237" s="3" t="s">
        <v>7944</v>
      </c>
      <c r="D237" s="6">
        <v>200</v>
      </c>
      <c r="E237" s="8">
        <v>320</v>
      </c>
      <c r="F237" t="s">
        <v>8218</v>
      </c>
      <c r="G237" t="s">
        <v>8224</v>
      </c>
      <c r="H237" t="s">
        <v>8246</v>
      </c>
      <c r="I237">
        <v>1461278208</v>
      </c>
      <c r="J237" s="15">
        <v>42481.94222222222</v>
      </c>
      <c r="K237">
        <v>1459463808</v>
      </c>
      <c r="L237" s="15">
        <v>42460.94222222222</v>
      </c>
      <c r="M237" t="b">
        <v>0</v>
      </c>
      <c r="N237">
        <v>8</v>
      </c>
      <c r="O237" t="b">
        <v>1</v>
      </c>
      <c r="P237" t="s">
        <v>8269</v>
      </c>
      <c r="Q237">
        <v>160</v>
      </c>
      <c r="R237">
        <v>40</v>
      </c>
      <c r="S237" s="11" t="s">
        <v>8308</v>
      </c>
      <c r="T237" t="s">
        <v>8309</v>
      </c>
    </row>
    <row r="238" spans="1:20" ht="129.6" x14ac:dyDescent="0.3">
      <c r="A238" s="10">
        <v>3837</v>
      </c>
      <c r="B238" s="3" t="s">
        <v>3834</v>
      </c>
      <c r="C238" s="3" t="s">
        <v>7946</v>
      </c>
      <c r="D238" s="6">
        <v>2000</v>
      </c>
      <c r="E238" s="8">
        <v>2042</v>
      </c>
      <c r="F238" t="s">
        <v>8218</v>
      </c>
      <c r="G238" t="s">
        <v>8224</v>
      </c>
      <c r="H238" t="s">
        <v>8246</v>
      </c>
      <c r="I238">
        <v>1435947758</v>
      </c>
      <c r="J238" s="15">
        <v>42188.765717592592</v>
      </c>
      <c r="K238">
        <v>1432837358</v>
      </c>
      <c r="L238" s="15">
        <v>42152.765717592592</v>
      </c>
      <c r="M238" t="b">
        <v>0</v>
      </c>
      <c r="N238">
        <v>17</v>
      </c>
      <c r="O238" t="b">
        <v>1</v>
      </c>
      <c r="P238" t="s">
        <v>8269</v>
      </c>
      <c r="Q238">
        <v>102</v>
      </c>
      <c r="R238">
        <v>120.12</v>
      </c>
      <c r="S238" s="11" t="s">
        <v>8308</v>
      </c>
      <c r="T238" t="s">
        <v>8309</v>
      </c>
    </row>
    <row r="239" spans="1:20" ht="230.4" x14ac:dyDescent="0.3">
      <c r="A239" s="10">
        <v>3840</v>
      </c>
      <c r="B239" s="3" t="s">
        <v>3837</v>
      </c>
      <c r="C239" s="3" t="s">
        <v>7949</v>
      </c>
      <c r="D239" s="6">
        <v>1</v>
      </c>
      <c r="E239" s="8">
        <v>65</v>
      </c>
      <c r="F239" t="s">
        <v>8218</v>
      </c>
      <c r="G239" t="s">
        <v>8224</v>
      </c>
      <c r="H239" t="s">
        <v>8246</v>
      </c>
      <c r="I239">
        <v>1459180229</v>
      </c>
      <c r="J239" s="15">
        <v>42457.660057870366</v>
      </c>
      <c r="K239">
        <v>1457023829</v>
      </c>
      <c r="L239" s="15">
        <v>42432.701724537037</v>
      </c>
      <c r="M239" t="b">
        <v>0</v>
      </c>
      <c r="N239">
        <v>3</v>
      </c>
      <c r="O239" t="b">
        <v>1</v>
      </c>
      <c r="P239" t="s">
        <v>8269</v>
      </c>
      <c r="Q239">
        <v>6500</v>
      </c>
      <c r="R239">
        <v>21.67</v>
      </c>
      <c r="S239" s="11" t="s">
        <v>8308</v>
      </c>
      <c r="T239" t="s">
        <v>8309</v>
      </c>
    </row>
  </sheetData>
  <conditionalFormatting sqref="F1:F239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Q1:R1 Q2:Q239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5AF6-8788-4302-9BA3-734889045B3A}">
  <dimension ref="A1:T71"/>
  <sheetViews>
    <sheetView zoomScale="64" workbookViewId="0">
      <selection activeCell="D2" sqref="D2"/>
    </sheetView>
  </sheetViews>
  <sheetFormatPr defaultRowHeight="14.4" x14ac:dyDescent="0.3"/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259.2" x14ac:dyDescent="0.3">
      <c r="A2" s="10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 s="15">
        <v>42351.781215277777</v>
      </c>
      <c r="K2">
        <v>1444844697</v>
      </c>
      <c r="L2" s="15">
        <v>42291.739548611105</v>
      </c>
      <c r="M2" t="b">
        <v>0</v>
      </c>
      <c r="N2">
        <v>1</v>
      </c>
      <c r="O2" t="b">
        <v>0</v>
      </c>
      <c r="P2" t="s">
        <v>8269</v>
      </c>
      <c r="Q2">
        <v>1</v>
      </c>
      <c r="R2">
        <v>10</v>
      </c>
      <c r="S2" s="11" t="s">
        <v>8308</v>
      </c>
      <c r="T2" t="s">
        <v>8309</v>
      </c>
    </row>
    <row r="3" spans="1:20" ht="244.8" x14ac:dyDescent="0.3">
      <c r="A3" s="10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 s="15">
        <v>41811.458333333336</v>
      </c>
      <c r="K3">
        <v>1401058295</v>
      </c>
      <c r="L3" s="15">
        <v>41784.952488425923</v>
      </c>
      <c r="M3" t="b">
        <v>0</v>
      </c>
      <c r="N3">
        <v>0</v>
      </c>
      <c r="O3" t="b">
        <v>0</v>
      </c>
      <c r="P3" t="s">
        <v>8269</v>
      </c>
      <c r="Q3">
        <v>0</v>
      </c>
      <c r="R3">
        <v>0</v>
      </c>
      <c r="S3" s="11" t="s">
        <v>8308</v>
      </c>
      <c r="T3" t="s">
        <v>8309</v>
      </c>
    </row>
    <row r="4" spans="1:20" ht="244.8" x14ac:dyDescent="0.3">
      <c r="A4" s="10">
        <v>2849</v>
      </c>
      <c r="B4" s="3" t="s">
        <v>2849</v>
      </c>
      <c r="C4" s="3" t="s">
        <v>6959</v>
      </c>
      <c r="D4" s="6">
        <v>500</v>
      </c>
      <c r="E4" s="8">
        <v>5</v>
      </c>
      <c r="F4" t="s">
        <v>8220</v>
      </c>
      <c r="G4" t="s">
        <v>8224</v>
      </c>
      <c r="H4" t="s">
        <v>8246</v>
      </c>
      <c r="I4">
        <v>1461406600</v>
      </c>
      <c r="J4" s="15">
        <v>42483.428240740745</v>
      </c>
      <c r="K4">
        <v>1458814600</v>
      </c>
      <c r="L4" s="15">
        <v>42453.428240740745</v>
      </c>
      <c r="M4" t="b">
        <v>0</v>
      </c>
      <c r="N4">
        <v>1</v>
      </c>
      <c r="O4" t="b">
        <v>0</v>
      </c>
      <c r="P4" t="s">
        <v>8269</v>
      </c>
      <c r="Q4">
        <v>1</v>
      </c>
      <c r="R4">
        <v>5</v>
      </c>
      <c r="S4" s="11" t="s">
        <v>8308</v>
      </c>
      <c r="T4" t="s">
        <v>8309</v>
      </c>
    </row>
    <row r="5" spans="1:20" ht="201.6" x14ac:dyDescent="0.3">
      <c r="A5" s="10">
        <v>2854</v>
      </c>
      <c r="B5" s="3" t="s">
        <v>2854</v>
      </c>
      <c r="C5" s="3" t="s">
        <v>6964</v>
      </c>
      <c r="D5" s="6">
        <v>1000</v>
      </c>
      <c r="E5" s="8">
        <v>417</v>
      </c>
      <c r="F5" t="s">
        <v>8220</v>
      </c>
      <c r="G5" t="s">
        <v>8224</v>
      </c>
      <c r="H5" t="s">
        <v>8246</v>
      </c>
      <c r="I5">
        <v>1431018719</v>
      </c>
      <c r="J5" s="15">
        <v>42131.71665509259</v>
      </c>
      <c r="K5">
        <v>1429290719</v>
      </c>
      <c r="L5" s="15">
        <v>42111.71665509259</v>
      </c>
      <c r="M5" t="b">
        <v>0</v>
      </c>
      <c r="N5">
        <v>14</v>
      </c>
      <c r="O5" t="b">
        <v>0</v>
      </c>
      <c r="P5" t="s">
        <v>8269</v>
      </c>
      <c r="Q5">
        <v>42</v>
      </c>
      <c r="R5">
        <v>29.79</v>
      </c>
      <c r="S5" s="11" t="s">
        <v>8308</v>
      </c>
      <c r="T5" t="s">
        <v>8309</v>
      </c>
    </row>
    <row r="6" spans="1:20" ht="72" x14ac:dyDescent="0.3">
      <c r="A6" s="10">
        <v>2864</v>
      </c>
      <c r="B6" s="3" t="s">
        <v>2864</v>
      </c>
      <c r="C6" s="3" t="s">
        <v>6974</v>
      </c>
      <c r="D6" s="6">
        <v>2500</v>
      </c>
      <c r="E6" s="8">
        <v>40</v>
      </c>
      <c r="F6" t="s">
        <v>8220</v>
      </c>
      <c r="G6" t="s">
        <v>8224</v>
      </c>
      <c r="H6" t="s">
        <v>8246</v>
      </c>
      <c r="I6">
        <v>1437139080</v>
      </c>
      <c r="J6" s="15">
        <v>42202.554166666669</v>
      </c>
      <c r="K6">
        <v>1434552207</v>
      </c>
      <c r="L6" s="15">
        <v>42172.613506944443</v>
      </c>
      <c r="M6" t="b">
        <v>0</v>
      </c>
      <c r="N6">
        <v>3</v>
      </c>
      <c r="O6" t="b">
        <v>0</v>
      </c>
      <c r="P6" t="s">
        <v>8269</v>
      </c>
      <c r="Q6">
        <v>2</v>
      </c>
      <c r="R6">
        <v>13.33</v>
      </c>
      <c r="S6" s="11" t="s">
        <v>8308</v>
      </c>
      <c r="T6" t="s">
        <v>8309</v>
      </c>
    </row>
    <row r="7" spans="1:20" ht="244.8" x14ac:dyDescent="0.3">
      <c r="A7" s="10">
        <v>2878</v>
      </c>
      <c r="B7" s="3" t="s">
        <v>2878</v>
      </c>
      <c r="C7" s="3" t="s">
        <v>6988</v>
      </c>
      <c r="D7" s="6">
        <v>3000</v>
      </c>
      <c r="E7" s="8">
        <v>63</v>
      </c>
      <c r="F7" t="s">
        <v>8220</v>
      </c>
      <c r="G7" t="s">
        <v>8224</v>
      </c>
      <c r="H7" t="s">
        <v>8246</v>
      </c>
      <c r="I7">
        <v>1435934795</v>
      </c>
      <c r="J7" s="15">
        <v>42188.615682870368</v>
      </c>
      <c r="K7">
        <v>1430750795</v>
      </c>
      <c r="L7" s="15">
        <v>42128.615682870368</v>
      </c>
      <c r="M7" t="b">
        <v>0</v>
      </c>
      <c r="N7">
        <v>4</v>
      </c>
      <c r="O7" t="b">
        <v>0</v>
      </c>
      <c r="P7" t="s">
        <v>8269</v>
      </c>
      <c r="Q7">
        <v>2</v>
      </c>
      <c r="R7">
        <v>15.75</v>
      </c>
      <c r="S7" s="11" t="s">
        <v>8308</v>
      </c>
      <c r="T7" t="s">
        <v>8309</v>
      </c>
    </row>
    <row r="8" spans="1:20" ht="244.8" x14ac:dyDescent="0.3">
      <c r="A8" s="10">
        <v>2904</v>
      </c>
      <c r="B8" s="3" t="s">
        <v>2904</v>
      </c>
      <c r="C8" s="3" t="s">
        <v>7014</v>
      </c>
      <c r="D8" s="6">
        <v>1500</v>
      </c>
      <c r="E8" s="8">
        <v>75</v>
      </c>
      <c r="F8" t="s">
        <v>8220</v>
      </c>
      <c r="G8" t="s">
        <v>8224</v>
      </c>
      <c r="H8" t="s">
        <v>8246</v>
      </c>
      <c r="I8">
        <v>1415534400</v>
      </c>
      <c r="J8" s="15">
        <v>41952.5</v>
      </c>
      <c r="K8">
        <v>1414538031</v>
      </c>
      <c r="L8" s="15">
        <v>41940.967951388891</v>
      </c>
      <c r="M8" t="b">
        <v>0</v>
      </c>
      <c r="N8">
        <v>4</v>
      </c>
      <c r="O8" t="b">
        <v>0</v>
      </c>
      <c r="P8" t="s">
        <v>8269</v>
      </c>
      <c r="Q8">
        <v>5</v>
      </c>
      <c r="R8">
        <v>18.75</v>
      </c>
      <c r="S8" s="11" t="s">
        <v>8308</v>
      </c>
      <c r="T8" t="s">
        <v>8309</v>
      </c>
    </row>
    <row r="9" spans="1:20" ht="259.2" x14ac:dyDescent="0.3">
      <c r="A9" s="10">
        <v>2910</v>
      </c>
      <c r="B9" s="3" t="s">
        <v>2910</v>
      </c>
      <c r="C9" s="3" t="s">
        <v>7020</v>
      </c>
      <c r="D9" s="6">
        <v>30000</v>
      </c>
      <c r="E9" s="8">
        <v>1</v>
      </c>
      <c r="F9" t="s">
        <v>8220</v>
      </c>
      <c r="G9" t="s">
        <v>8224</v>
      </c>
      <c r="H9" t="s">
        <v>8246</v>
      </c>
      <c r="I9">
        <v>1434139887</v>
      </c>
      <c r="J9" s="15">
        <v>42167.841284722221</v>
      </c>
      <c r="K9">
        <v>1428955887</v>
      </c>
      <c r="L9" s="15">
        <v>42107.841284722221</v>
      </c>
      <c r="M9" t="b">
        <v>0</v>
      </c>
      <c r="N9">
        <v>1</v>
      </c>
      <c r="O9" t="b">
        <v>0</v>
      </c>
      <c r="P9" t="s">
        <v>8269</v>
      </c>
      <c r="Q9">
        <v>0</v>
      </c>
      <c r="R9">
        <v>1</v>
      </c>
      <c r="S9" s="11" t="s">
        <v>8308</v>
      </c>
      <c r="T9" t="s">
        <v>8309</v>
      </c>
    </row>
    <row r="10" spans="1:20" ht="158.4" x14ac:dyDescent="0.3">
      <c r="A10" s="10">
        <v>2914</v>
      </c>
      <c r="B10" s="3" t="s">
        <v>2914</v>
      </c>
      <c r="C10" s="3" t="s">
        <v>7024</v>
      </c>
      <c r="D10" s="6">
        <v>25000</v>
      </c>
      <c r="E10" s="8">
        <v>1</v>
      </c>
      <c r="F10" t="s">
        <v>8220</v>
      </c>
      <c r="G10" t="s">
        <v>8224</v>
      </c>
      <c r="H10" t="s">
        <v>8246</v>
      </c>
      <c r="I10">
        <v>1426365994</v>
      </c>
      <c r="J10" s="15">
        <v>42077.865671296298</v>
      </c>
      <c r="K10">
        <v>1421185594</v>
      </c>
      <c r="L10" s="15">
        <v>42017.907337962963</v>
      </c>
      <c r="M10" t="b">
        <v>0</v>
      </c>
      <c r="N10">
        <v>1</v>
      </c>
      <c r="O10" t="b">
        <v>0</v>
      </c>
      <c r="P10" t="s">
        <v>8269</v>
      </c>
      <c r="Q10">
        <v>0</v>
      </c>
      <c r="R10">
        <v>1</v>
      </c>
      <c r="S10" s="11" t="s">
        <v>8308</v>
      </c>
      <c r="T10" t="s">
        <v>8309</v>
      </c>
    </row>
    <row r="11" spans="1:20" ht="201.6" x14ac:dyDescent="0.3">
      <c r="A11" s="10">
        <v>2915</v>
      </c>
      <c r="B11" s="3" t="s">
        <v>2915</v>
      </c>
      <c r="C11" s="3" t="s">
        <v>7025</v>
      </c>
      <c r="D11" s="6">
        <v>1000</v>
      </c>
      <c r="E11" s="8">
        <v>611</v>
      </c>
      <c r="F11" t="s">
        <v>8220</v>
      </c>
      <c r="G11" t="s">
        <v>8224</v>
      </c>
      <c r="H11" t="s">
        <v>8246</v>
      </c>
      <c r="I11">
        <v>1458117190</v>
      </c>
      <c r="J11" s="15">
        <v>42445.356365740736</v>
      </c>
      <c r="K11">
        <v>1455528790</v>
      </c>
      <c r="L11" s="15">
        <v>42415.398032407407</v>
      </c>
      <c r="M11" t="b">
        <v>0</v>
      </c>
      <c r="N11">
        <v>3</v>
      </c>
      <c r="O11" t="b">
        <v>0</v>
      </c>
      <c r="P11" t="s">
        <v>8269</v>
      </c>
      <c r="Q11">
        <v>61</v>
      </c>
      <c r="R11">
        <v>203.67</v>
      </c>
      <c r="S11" s="11" t="s">
        <v>8308</v>
      </c>
      <c r="T11" t="s">
        <v>8309</v>
      </c>
    </row>
    <row r="12" spans="1:20" ht="201.6" x14ac:dyDescent="0.3">
      <c r="A12" s="10">
        <v>2916</v>
      </c>
      <c r="B12" s="3" t="s">
        <v>2916</v>
      </c>
      <c r="C12" s="3" t="s">
        <v>7026</v>
      </c>
      <c r="D12" s="6">
        <v>1850</v>
      </c>
      <c r="E12" s="8">
        <v>145</v>
      </c>
      <c r="F12" t="s">
        <v>8220</v>
      </c>
      <c r="G12" t="s">
        <v>8224</v>
      </c>
      <c r="H12" t="s">
        <v>8246</v>
      </c>
      <c r="I12">
        <v>1400498789</v>
      </c>
      <c r="J12" s="15">
        <v>41778.476724537039</v>
      </c>
      <c r="K12">
        <v>1398511589</v>
      </c>
      <c r="L12" s="15">
        <v>41755.476724537039</v>
      </c>
      <c r="M12" t="b">
        <v>0</v>
      </c>
      <c r="N12">
        <v>7</v>
      </c>
      <c r="O12" t="b">
        <v>0</v>
      </c>
      <c r="P12" t="s">
        <v>8269</v>
      </c>
      <c r="Q12">
        <v>8</v>
      </c>
      <c r="R12">
        <v>20.71</v>
      </c>
      <c r="S12" s="11" t="s">
        <v>8308</v>
      </c>
      <c r="T12" t="s">
        <v>8309</v>
      </c>
    </row>
    <row r="13" spans="1:20" ht="158.4" x14ac:dyDescent="0.3">
      <c r="A13" s="10">
        <v>3735</v>
      </c>
      <c r="B13" s="3" t="s">
        <v>3732</v>
      </c>
      <c r="C13" s="3" t="s">
        <v>7845</v>
      </c>
      <c r="D13" s="6">
        <v>150</v>
      </c>
      <c r="E13" s="8">
        <v>20</v>
      </c>
      <c r="F13" t="s">
        <v>8220</v>
      </c>
      <c r="G13" t="s">
        <v>8224</v>
      </c>
      <c r="H13" t="s">
        <v>8246</v>
      </c>
      <c r="I13">
        <v>1432831089</v>
      </c>
      <c r="J13" s="15">
        <v>42152.693159722221</v>
      </c>
      <c r="K13">
        <v>1430239089</v>
      </c>
      <c r="L13" s="15">
        <v>42122.693159722221</v>
      </c>
      <c r="M13" t="b">
        <v>0</v>
      </c>
      <c r="N13">
        <v>2</v>
      </c>
      <c r="O13" t="b">
        <v>0</v>
      </c>
      <c r="P13" t="s">
        <v>8269</v>
      </c>
      <c r="Q13">
        <v>13</v>
      </c>
      <c r="R13">
        <v>10</v>
      </c>
      <c r="S13" s="11" t="s">
        <v>8308</v>
      </c>
      <c r="T13" t="s">
        <v>8309</v>
      </c>
    </row>
    <row r="14" spans="1:20" ht="216" x14ac:dyDescent="0.3">
      <c r="A14" s="10">
        <v>3736</v>
      </c>
      <c r="B14" s="3" t="s">
        <v>3733</v>
      </c>
      <c r="C14" s="3" t="s">
        <v>7846</v>
      </c>
      <c r="D14" s="6">
        <v>1500</v>
      </c>
      <c r="E14" s="8">
        <v>10</v>
      </c>
      <c r="F14" t="s">
        <v>8220</v>
      </c>
      <c r="G14" t="s">
        <v>8224</v>
      </c>
      <c r="H14" t="s">
        <v>8246</v>
      </c>
      <c r="I14">
        <v>1427133600</v>
      </c>
      <c r="J14" s="15">
        <v>42086.75</v>
      </c>
      <c r="K14">
        <v>1423847093</v>
      </c>
      <c r="L14" s="15">
        <v>42048.711724537032</v>
      </c>
      <c r="M14" t="b">
        <v>0</v>
      </c>
      <c r="N14">
        <v>1</v>
      </c>
      <c r="O14" t="b">
        <v>0</v>
      </c>
      <c r="P14" t="s">
        <v>8269</v>
      </c>
      <c r="Q14">
        <v>1</v>
      </c>
      <c r="R14">
        <v>10</v>
      </c>
      <c r="S14" s="11" t="s">
        <v>8308</v>
      </c>
      <c r="T14" t="s">
        <v>8309</v>
      </c>
    </row>
    <row r="15" spans="1:20" ht="187.2" x14ac:dyDescent="0.3">
      <c r="A15" s="10">
        <v>3738</v>
      </c>
      <c r="B15" s="3" t="s">
        <v>3735</v>
      </c>
      <c r="C15" s="3" t="s">
        <v>7848</v>
      </c>
      <c r="D15" s="6">
        <v>1500</v>
      </c>
      <c r="E15" s="8">
        <v>270</v>
      </c>
      <c r="F15" t="s">
        <v>8220</v>
      </c>
      <c r="G15" t="s">
        <v>8224</v>
      </c>
      <c r="H15" t="s">
        <v>8246</v>
      </c>
      <c r="I15">
        <v>1405461600</v>
      </c>
      <c r="J15" s="15">
        <v>41835.916666666664</v>
      </c>
      <c r="K15">
        <v>1403562705</v>
      </c>
      <c r="L15" s="15">
        <v>41813.938715277778</v>
      </c>
      <c r="M15" t="b">
        <v>0</v>
      </c>
      <c r="N15">
        <v>6</v>
      </c>
      <c r="O15" t="b">
        <v>0</v>
      </c>
      <c r="P15" t="s">
        <v>8269</v>
      </c>
      <c r="Q15">
        <v>18</v>
      </c>
      <c r="R15">
        <v>45</v>
      </c>
      <c r="S15" s="11" t="s">
        <v>8308</v>
      </c>
      <c r="T15" t="s">
        <v>8309</v>
      </c>
    </row>
    <row r="16" spans="1:20" ht="259.2" x14ac:dyDescent="0.3">
      <c r="A16" s="10">
        <v>3739</v>
      </c>
      <c r="B16" s="3" t="s">
        <v>3736</v>
      </c>
      <c r="C16" s="3" t="s">
        <v>7849</v>
      </c>
      <c r="D16" s="6">
        <v>4000</v>
      </c>
      <c r="E16" s="8">
        <v>805</v>
      </c>
      <c r="F16" t="s">
        <v>8220</v>
      </c>
      <c r="G16" t="s">
        <v>8224</v>
      </c>
      <c r="H16" t="s">
        <v>8246</v>
      </c>
      <c r="I16">
        <v>1468752468</v>
      </c>
      <c r="J16" s="15">
        <v>42568.449861111112</v>
      </c>
      <c r="K16">
        <v>1467024468</v>
      </c>
      <c r="L16" s="15">
        <v>42548.449861111112</v>
      </c>
      <c r="M16" t="b">
        <v>0</v>
      </c>
      <c r="N16">
        <v>8</v>
      </c>
      <c r="O16" t="b">
        <v>0</v>
      </c>
      <c r="P16" t="s">
        <v>8269</v>
      </c>
      <c r="Q16">
        <v>20</v>
      </c>
      <c r="R16">
        <v>100.63</v>
      </c>
      <c r="S16" s="11" t="s">
        <v>8308</v>
      </c>
      <c r="T16" t="s">
        <v>8309</v>
      </c>
    </row>
    <row r="17" spans="1:20" ht="158.4" x14ac:dyDescent="0.3">
      <c r="A17" s="10">
        <v>3747</v>
      </c>
      <c r="B17" s="3" t="s">
        <v>3744</v>
      </c>
      <c r="C17" s="3" t="s">
        <v>7857</v>
      </c>
      <c r="D17" s="6">
        <v>2500</v>
      </c>
      <c r="E17" s="8">
        <v>25</v>
      </c>
      <c r="F17" t="s">
        <v>8220</v>
      </c>
      <c r="G17" t="s">
        <v>8224</v>
      </c>
      <c r="H17" t="s">
        <v>8246</v>
      </c>
      <c r="I17">
        <v>1436137140</v>
      </c>
      <c r="J17" s="15">
        <v>42190.957638888889</v>
      </c>
      <c r="K17">
        <v>1433833896</v>
      </c>
      <c r="L17" s="15">
        <v>42164.299722222218</v>
      </c>
      <c r="M17" t="b">
        <v>0</v>
      </c>
      <c r="N17">
        <v>1</v>
      </c>
      <c r="O17" t="b">
        <v>0</v>
      </c>
      <c r="P17" t="s">
        <v>8269</v>
      </c>
      <c r="Q17">
        <v>1</v>
      </c>
      <c r="R17">
        <v>25</v>
      </c>
      <c r="S17" s="11" t="s">
        <v>8308</v>
      </c>
      <c r="T17" t="s">
        <v>8309</v>
      </c>
    </row>
    <row r="18" spans="1:20" ht="259.2" x14ac:dyDescent="0.3">
      <c r="A18" s="10">
        <v>3842</v>
      </c>
      <c r="B18" s="3" t="s">
        <v>3839</v>
      </c>
      <c r="C18" s="3" t="s">
        <v>7951</v>
      </c>
      <c r="D18" s="6">
        <v>5000</v>
      </c>
      <c r="E18" s="8">
        <v>1097</v>
      </c>
      <c r="F18" t="s">
        <v>8220</v>
      </c>
      <c r="G18" t="s">
        <v>8224</v>
      </c>
      <c r="H18" t="s">
        <v>8246</v>
      </c>
      <c r="I18">
        <v>1399809052</v>
      </c>
      <c r="J18" s="15">
        <v>41770.493657407409</v>
      </c>
      <c r="K18">
        <v>1397217052</v>
      </c>
      <c r="L18" s="15">
        <v>41740.493657407409</v>
      </c>
      <c r="M18" t="b">
        <v>1</v>
      </c>
      <c r="N18">
        <v>23</v>
      </c>
      <c r="O18" t="b">
        <v>0</v>
      </c>
      <c r="P18" t="s">
        <v>8269</v>
      </c>
      <c r="Q18">
        <v>22</v>
      </c>
      <c r="R18">
        <v>47.7</v>
      </c>
      <c r="S18" s="11" t="s">
        <v>8308</v>
      </c>
      <c r="T18" t="s">
        <v>8309</v>
      </c>
    </row>
    <row r="19" spans="1:20" ht="230.4" x14ac:dyDescent="0.3">
      <c r="A19" s="10">
        <v>3851</v>
      </c>
      <c r="B19" s="3" t="s">
        <v>3848</v>
      </c>
      <c r="C19" s="3" t="s">
        <v>7960</v>
      </c>
      <c r="D19" s="6">
        <v>2500</v>
      </c>
      <c r="E19" s="8">
        <v>852</v>
      </c>
      <c r="F19" t="s">
        <v>8220</v>
      </c>
      <c r="G19" t="s">
        <v>8224</v>
      </c>
      <c r="H19" t="s">
        <v>8246</v>
      </c>
      <c r="I19">
        <v>1437129179</v>
      </c>
      <c r="J19" s="15">
        <v>42202.439571759256</v>
      </c>
      <c r="K19">
        <v>1434537179</v>
      </c>
      <c r="L19" s="15">
        <v>42172.439571759256</v>
      </c>
      <c r="M19" t="b">
        <v>1</v>
      </c>
      <c r="N19">
        <v>24</v>
      </c>
      <c r="O19" t="b">
        <v>0</v>
      </c>
      <c r="P19" t="s">
        <v>8269</v>
      </c>
      <c r="Q19">
        <v>34</v>
      </c>
      <c r="R19">
        <v>35.5</v>
      </c>
      <c r="S19" s="11" t="s">
        <v>8308</v>
      </c>
      <c r="T19" t="s">
        <v>8309</v>
      </c>
    </row>
    <row r="20" spans="1:20" ht="216" x14ac:dyDescent="0.3">
      <c r="A20" s="10">
        <v>3858</v>
      </c>
      <c r="B20" s="3" t="s">
        <v>3855</v>
      </c>
      <c r="C20" s="3" t="s">
        <v>7967</v>
      </c>
      <c r="D20" s="6">
        <v>500</v>
      </c>
      <c r="E20" s="8">
        <v>10</v>
      </c>
      <c r="F20" t="s">
        <v>8220</v>
      </c>
      <c r="G20" t="s">
        <v>8224</v>
      </c>
      <c r="H20" t="s">
        <v>8246</v>
      </c>
      <c r="I20">
        <v>1432328400</v>
      </c>
      <c r="J20" s="15">
        <v>42146.875</v>
      </c>
      <c r="K20">
        <v>1430734844</v>
      </c>
      <c r="L20" s="15">
        <v>42128.431064814817</v>
      </c>
      <c r="M20" t="b">
        <v>0</v>
      </c>
      <c r="N20">
        <v>1</v>
      </c>
      <c r="O20" t="b">
        <v>0</v>
      </c>
      <c r="P20" t="s">
        <v>8269</v>
      </c>
      <c r="Q20">
        <v>2</v>
      </c>
      <c r="R20">
        <v>10</v>
      </c>
      <c r="S20" s="11" t="s">
        <v>8308</v>
      </c>
      <c r="T20" t="s">
        <v>8309</v>
      </c>
    </row>
    <row r="21" spans="1:20" ht="259.2" x14ac:dyDescent="0.3">
      <c r="A21" s="10">
        <v>3888</v>
      </c>
      <c r="B21" s="3" t="s">
        <v>3885</v>
      </c>
      <c r="C21" s="3" t="s">
        <v>7996</v>
      </c>
      <c r="D21" s="6">
        <v>2000</v>
      </c>
      <c r="E21" s="8">
        <v>542</v>
      </c>
      <c r="F21" t="s">
        <v>8220</v>
      </c>
      <c r="G21" t="s">
        <v>8224</v>
      </c>
      <c r="H21" t="s">
        <v>8246</v>
      </c>
      <c r="I21">
        <v>1488114358</v>
      </c>
      <c r="J21" s="15">
        <v>42792.545810185184</v>
      </c>
      <c r="K21">
        <v>1485522358</v>
      </c>
      <c r="L21" s="15">
        <v>42762.545810185184</v>
      </c>
      <c r="M21" t="b">
        <v>0</v>
      </c>
      <c r="N21">
        <v>14</v>
      </c>
      <c r="O21" t="b">
        <v>0</v>
      </c>
      <c r="P21" t="s">
        <v>8269</v>
      </c>
      <c r="Q21">
        <v>27</v>
      </c>
      <c r="R21">
        <v>38.71</v>
      </c>
      <c r="S21" s="11" t="s">
        <v>8308</v>
      </c>
      <c r="T21" t="s">
        <v>8309</v>
      </c>
    </row>
    <row r="22" spans="1:20" ht="259.2" x14ac:dyDescent="0.3">
      <c r="A22" s="10">
        <v>3898</v>
      </c>
      <c r="B22" s="3" t="s">
        <v>3895</v>
      </c>
      <c r="C22" s="3" t="s">
        <v>8006</v>
      </c>
      <c r="D22" s="6">
        <v>2500</v>
      </c>
      <c r="E22" s="8">
        <v>814</v>
      </c>
      <c r="F22" t="s">
        <v>8220</v>
      </c>
      <c r="G22" t="s">
        <v>8224</v>
      </c>
      <c r="H22" t="s">
        <v>8246</v>
      </c>
      <c r="I22">
        <v>1439827200</v>
      </c>
      <c r="J22" s="15">
        <v>42233.666666666672</v>
      </c>
      <c r="K22">
        <v>1436355270</v>
      </c>
      <c r="L22" s="15">
        <v>42193.482291666667</v>
      </c>
      <c r="M22" t="b">
        <v>0</v>
      </c>
      <c r="N22">
        <v>16</v>
      </c>
      <c r="O22" t="b">
        <v>0</v>
      </c>
      <c r="P22" t="s">
        <v>8269</v>
      </c>
      <c r="Q22">
        <v>33</v>
      </c>
      <c r="R22">
        <v>50.88</v>
      </c>
      <c r="S22" s="11" t="s">
        <v>8308</v>
      </c>
      <c r="T22" t="s">
        <v>8309</v>
      </c>
    </row>
    <row r="23" spans="1:20" ht="244.8" x14ac:dyDescent="0.3">
      <c r="A23" s="10">
        <v>3902</v>
      </c>
      <c r="B23" s="3" t="s">
        <v>3899</v>
      </c>
      <c r="C23" s="3" t="s">
        <v>8010</v>
      </c>
      <c r="D23" s="6">
        <v>3000</v>
      </c>
      <c r="E23" s="8">
        <v>1465</v>
      </c>
      <c r="F23" t="s">
        <v>8220</v>
      </c>
      <c r="G23" t="s">
        <v>8224</v>
      </c>
      <c r="H23" t="s">
        <v>8246</v>
      </c>
      <c r="I23">
        <v>1479125642</v>
      </c>
      <c r="J23" s="15">
        <v>42688.509745370371</v>
      </c>
      <c r="K23">
        <v>1476962042</v>
      </c>
      <c r="L23" s="15">
        <v>42663.468078703707</v>
      </c>
      <c r="M23" t="b">
        <v>0</v>
      </c>
      <c r="N23">
        <v>31</v>
      </c>
      <c r="O23" t="b">
        <v>0</v>
      </c>
      <c r="P23" t="s">
        <v>8269</v>
      </c>
      <c r="Q23">
        <v>49</v>
      </c>
      <c r="R23">
        <v>47.26</v>
      </c>
      <c r="S23" s="11" t="s">
        <v>8308</v>
      </c>
      <c r="T23" t="s">
        <v>8309</v>
      </c>
    </row>
    <row r="24" spans="1:20" ht="230.4" x14ac:dyDescent="0.3">
      <c r="A24" s="10">
        <v>3905</v>
      </c>
      <c r="B24" s="3" t="s">
        <v>3902</v>
      </c>
      <c r="C24" s="3" t="s">
        <v>8013</v>
      </c>
      <c r="D24" s="6">
        <v>1500</v>
      </c>
      <c r="E24" s="8">
        <v>173</v>
      </c>
      <c r="F24" t="s">
        <v>8220</v>
      </c>
      <c r="G24" t="s">
        <v>8224</v>
      </c>
      <c r="H24" t="s">
        <v>8246</v>
      </c>
      <c r="I24">
        <v>1434063600</v>
      </c>
      <c r="J24" s="15">
        <v>42166.958333333328</v>
      </c>
      <c r="K24">
        <v>1430405903</v>
      </c>
      <c r="L24" s="15">
        <v>42124.623877314814</v>
      </c>
      <c r="M24" t="b">
        <v>0</v>
      </c>
      <c r="N24">
        <v>7</v>
      </c>
      <c r="O24" t="b">
        <v>0</v>
      </c>
      <c r="P24" t="s">
        <v>8269</v>
      </c>
      <c r="Q24">
        <v>12</v>
      </c>
      <c r="R24">
        <v>24.71</v>
      </c>
      <c r="S24" s="11" t="s">
        <v>8308</v>
      </c>
      <c r="T24" t="s">
        <v>8309</v>
      </c>
    </row>
    <row r="25" spans="1:20" ht="244.8" x14ac:dyDescent="0.3">
      <c r="A25" s="10">
        <v>3906</v>
      </c>
      <c r="B25" s="3" t="s">
        <v>3903</v>
      </c>
      <c r="C25" s="3" t="s">
        <v>8014</v>
      </c>
      <c r="D25" s="6">
        <v>1500</v>
      </c>
      <c r="E25" s="8">
        <v>1010</v>
      </c>
      <c r="F25" t="s">
        <v>8220</v>
      </c>
      <c r="G25" t="s">
        <v>8224</v>
      </c>
      <c r="H25" t="s">
        <v>8246</v>
      </c>
      <c r="I25">
        <v>1435325100</v>
      </c>
      <c r="J25" s="15">
        <v>42181.559027777781</v>
      </c>
      <c r="K25">
        <v>1432072893</v>
      </c>
      <c r="L25" s="15">
        <v>42143.917743055557</v>
      </c>
      <c r="M25" t="b">
        <v>0</v>
      </c>
      <c r="N25">
        <v>16</v>
      </c>
      <c r="O25" t="b">
        <v>0</v>
      </c>
      <c r="P25" t="s">
        <v>8269</v>
      </c>
      <c r="Q25">
        <v>67</v>
      </c>
      <c r="R25">
        <v>63.13</v>
      </c>
      <c r="S25" s="11" t="s">
        <v>8308</v>
      </c>
      <c r="T25" t="s">
        <v>8309</v>
      </c>
    </row>
    <row r="26" spans="1:20" ht="288" x14ac:dyDescent="0.3">
      <c r="A26" s="10">
        <v>3914</v>
      </c>
      <c r="B26" s="3" t="s">
        <v>3911</v>
      </c>
      <c r="C26" s="3" t="s">
        <v>8022</v>
      </c>
      <c r="D26" s="6">
        <v>2500</v>
      </c>
      <c r="E26" s="8">
        <v>909</v>
      </c>
      <c r="F26" t="s">
        <v>8220</v>
      </c>
      <c r="G26" t="s">
        <v>8224</v>
      </c>
      <c r="H26" t="s">
        <v>8246</v>
      </c>
      <c r="I26">
        <v>1431298740</v>
      </c>
      <c r="J26" s="15">
        <v>42134.957638888889</v>
      </c>
      <c r="K26">
        <v>1429558756</v>
      </c>
      <c r="L26" s="15">
        <v>42114.818935185183</v>
      </c>
      <c r="M26" t="b">
        <v>0</v>
      </c>
      <c r="N26">
        <v>27</v>
      </c>
      <c r="O26" t="b">
        <v>0</v>
      </c>
      <c r="P26" t="s">
        <v>8269</v>
      </c>
      <c r="Q26">
        <v>36</v>
      </c>
      <c r="R26">
        <v>33.67</v>
      </c>
      <c r="S26" s="11" t="s">
        <v>8308</v>
      </c>
      <c r="T26" t="s">
        <v>8309</v>
      </c>
    </row>
    <row r="27" spans="1:20" ht="216" x14ac:dyDescent="0.3">
      <c r="A27" s="10">
        <v>3915</v>
      </c>
      <c r="B27" s="3" t="s">
        <v>3912</v>
      </c>
      <c r="C27" s="3" t="s">
        <v>8023</v>
      </c>
      <c r="D27" s="6">
        <v>1500</v>
      </c>
      <c r="E27" s="8">
        <v>5</v>
      </c>
      <c r="F27" t="s">
        <v>8220</v>
      </c>
      <c r="G27" t="s">
        <v>8224</v>
      </c>
      <c r="H27" t="s">
        <v>8246</v>
      </c>
      <c r="I27">
        <v>1464824309</v>
      </c>
      <c r="J27" s="15">
        <v>42522.98505787037</v>
      </c>
      <c r="K27">
        <v>1462232309</v>
      </c>
      <c r="L27" s="15">
        <v>42492.98505787037</v>
      </c>
      <c r="M27" t="b">
        <v>0</v>
      </c>
      <c r="N27">
        <v>1</v>
      </c>
      <c r="O27" t="b">
        <v>0</v>
      </c>
      <c r="P27" t="s">
        <v>8269</v>
      </c>
      <c r="Q27">
        <v>0</v>
      </c>
      <c r="R27">
        <v>5</v>
      </c>
      <c r="S27" s="11" t="s">
        <v>8308</v>
      </c>
      <c r="T27" t="s">
        <v>8309</v>
      </c>
    </row>
    <row r="28" spans="1:20" ht="244.8" x14ac:dyDescent="0.3">
      <c r="A28" s="10">
        <v>3917</v>
      </c>
      <c r="B28" s="3" t="s">
        <v>3914</v>
      </c>
      <c r="C28" s="3" t="s">
        <v>8025</v>
      </c>
      <c r="D28" s="6">
        <v>3500</v>
      </c>
      <c r="E28" s="8">
        <v>10</v>
      </c>
      <c r="F28" t="s">
        <v>8220</v>
      </c>
      <c r="G28" t="s">
        <v>8224</v>
      </c>
      <c r="H28" t="s">
        <v>8246</v>
      </c>
      <c r="I28">
        <v>1410439161</v>
      </c>
      <c r="J28" s="15">
        <v>41893.527326388888</v>
      </c>
      <c r="K28">
        <v>1407847161</v>
      </c>
      <c r="L28" s="15">
        <v>41863.527326388888</v>
      </c>
      <c r="M28" t="b">
        <v>0</v>
      </c>
      <c r="N28">
        <v>1</v>
      </c>
      <c r="O28" t="b">
        <v>0</v>
      </c>
      <c r="P28" t="s">
        <v>8269</v>
      </c>
      <c r="Q28">
        <v>0</v>
      </c>
      <c r="R28">
        <v>10</v>
      </c>
      <c r="S28" s="11" t="s">
        <v>8308</v>
      </c>
      <c r="T28" t="s">
        <v>8309</v>
      </c>
    </row>
    <row r="29" spans="1:20" ht="288" x14ac:dyDescent="0.3">
      <c r="A29" s="10">
        <v>3918</v>
      </c>
      <c r="B29" s="3" t="s">
        <v>3915</v>
      </c>
      <c r="C29" s="3" t="s">
        <v>8026</v>
      </c>
      <c r="D29" s="6">
        <v>60000</v>
      </c>
      <c r="E29" s="8">
        <v>120</v>
      </c>
      <c r="F29" t="s">
        <v>8220</v>
      </c>
      <c r="G29" t="s">
        <v>8224</v>
      </c>
      <c r="H29" t="s">
        <v>8246</v>
      </c>
      <c r="I29">
        <v>1407168000</v>
      </c>
      <c r="J29" s="15">
        <v>41855.666666666664</v>
      </c>
      <c r="K29">
        <v>1406131023</v>
      </c>
      <c r="L29" s="15">
        <v>41843.664618055554</v>
      </c>
      <c r="M29" t="b">
        <v>0</v>
      </c>
      <c r="N29">
        <v>3</v>
      </c>
      <c r="O29" t="b">
        <v>0</v>
      </c>
      <c r="P29" t="s">
        <v>8269</v>
      </c>
      <c r="Q29">
        <v>0</v>
      </c>
      <c r="R29">
        <v>40</v>
      </c>
      <c r="S29" s="11" t="s">
        <v>8308</v>
      </c>
      <c r="T29" t="s">
        <v>8309</v>
      </c>
    </row>
    <row r="30" spans="1:20" ht="259.2" x14ac:dyDescent="0.3">
      <c r="A30" s="10">
        <v>3919</v>
      </c>
      <c r="B30" s="3" t="s">
        <v>3916</v>
      </c>
      <c r="C30" s="3" t="s">
        <v>8027</v>
      </c>
      <c r="D30" s="6">
        <v>5000</v>
      </c>
      <c r="E30" s="8">
        <v>90</v>
      </c>
      <c r="F30" t="s">
        <v>8220</v>
      </c>
      <c r="G30" t="s">
        <v>8224</v>
      </c>
      <c r="H30" t="s">
        <v>8246</v>
      </c>
      <c r="I30">
        <v>1453075200</v>
      </c>
      <c r="J30" s="15">
        <v>42387</v>
      </c>
      <c r="K30">
        <v>1450628773</v>
      </c>
      <c r="L30" s="15">
        <v>42358.684872685189</v>
      </c>
      <c r="M30" t="b">
        <v>0</v>
      </c>
      <c r="N30">
        <v>3</v>
      </c>
      <c r="O30" t="b">
        <v>0</v>
      </c>
      <c r="P30" t="s">
        <v>8269</v>
      </c>
      <c r="Q30">
        <v>2</v>
      </c>
      <c r="R30">
        <v>30</v>
      </c>
      <c r="S30" s="11" t="s">
        <v>8308</v>
      </c>
      <c r="T30" t="s">
        <v>8309</v>
      </c>
    </row>
    <row r="31" spans="1:20" ht="244.8" x14ac:dyDescent="0.3">
      <c r="A31" s="10">
        <v>3920</v>
      </c>
      <c r="B31" s="3" t="s">
        <v>3917</v>
      </c>
      <c r="C31" s="3" t="s">
        <v>8028</v>
      </c>
      <c r="D31" s="6">
        <v>2500</v>
      </c>
      <c r="E31" s="8">
        <v>135</v>
      </c>
      <c r="F31" t="s">
        <v>8220</v>
      </c>
      <c r="G31" t="s">
        <v>8224</v>
      </c>
      <c r="H31" t="s">
        <v>8246</v>
      </c>
      <c r="I31">
        <v>1479032260</v>
      </c>
      <c r="J31" s="15">
        <v>42687.428935185191</v>
      </c>
      <c r="K31">
        <v>1476436660</v>
      </c>
      <c r="L31" s="15">
        <v>42657.38726851852</v>
      </c>
      <c r="M31" t="b">
        <v>0</v>
      </c>
      <c r="N31">
        <v>3</v>
      </c>
      <c r="O31" t="b">
        <v>0</v>
      </c>
      <c r="P31" t="s">
        <v>8269</v>
      </c>
      <c r="Q31">
        <v>5</v>
      </c>
      <c r="R31">
        <v>45</v>
      </c>
      <c r="S31" s="11" t="s">
        <v>8308</v>
      </c>
      <c r="T31" t="s">
        <v>8309</v>
      </c>
    </row>
    <row r="32" spans="1:20" ht="216" x14ac:dyDescent="0.3">
      <c r="A32" s="10">
        <v>3921</v>
      </c>
      <c r="B32" s="3" t="s">
        <v>3918</v>
      </c>
      <c r="C32" s="3" t="s">
        <v>8029</v>
      </c>
      <c r="D32" s="6">
        <v>3000</v>
      </c>
      <c r="E32" s="8">
        <v>0</v>
      </c>
      <c r="F32" t="s">
        <v>8220</v>
      </c>
      <c r="G32" t="s">
        <v>8224</v>
      </c>
      <c r="H32" t="s">
        <v>8246</v>
      </c>
      <c r="I32">
        <v>1414346400</v>
      </c>
      <c r="J32" s="15">
        <v>41938.75</v>
      </c>
      <c r="K32">
        <v>1413291655</v>
      </c>
      <c r="L32" s="15">
        <v>41926.542303240742</v>
      </c>
      <c r="M32" t="b">
        <v>0</v>
      </c>
      <c r="N32">
        <v>0</v>
      </c>
      <c r="O32" t="b">
        <v>0</v>
      </c>
      <c r="P32" t="s">
        <v>8269</v>
      </c>
      <c r="Q32">
        <v>0</v>
      </c>
      <c r="R32">
        <v>0</v>
      </c>
      <c r="S32" s="11" t="s">
        <v>8308</v>
      </c>
      <c r="T32" t="s">
        <v>8309</v>
      </c>
    </row>
    <row r="33" spans="1:20" ht="259.2" x14ac:dyDescent="0.3">
      <c r="A33" s="10">
        <v>3923</v>
      </c>
      <c r="B33" s="3" t="s">
        <v>3920</v>
      </c>
      <c r="C33" s="3" t="s">
        <v>8031</v>
      </c>
      <c r="D33" s="6">
        <v>11500</v>
      </c>
      <c r="E33" s="8">
        <v>1384</v>
      </c>
      <c r="F33" t="s">
        <v>8220</v>
      </c>
      <c r="G33" t="s">
        <v>8224</v>
      </c>
      <c r="H33" t="s">
        <v>8246</v>
      </c>
      <c r="I33">
        <v>1428622271</v>
      </c>
      <c r="J33" s="15">
        <v>42103.979988425926</v>
      </c>
      <c r="K33">
        <v>1426203071</v>
      </c>
      <c r="L33" s="15">
        <v>42075.979988425926</v>
      </c>
      <c r="M33" t="b">
        <v>0</v>
      </c>
      <c r="N33">
        <v>17</v>
      </c>
      <c r="O33" t="b">
        <v>0</v>
      </c>
      <c r="P33" t="s">
        <v>8269</v>
      </c>
      <c r="Q33">
        <v>12</v>
      </c>
      <c r="R33">
        <v>81.41</v>
      </c>
      <c r="S33" s="11" t="s">
        <v>8308</v>
      </c>
      <c r="T33" t="s">
        <v>8309</v>
      </c>
    </row>
    <row r="34" spans="1:20" ht="259.2" x14ac:dyDescent="0.3">
      <c r="A34" s="10">
        <v>3927</v>
      </c>
      <c r="B34" s="3" t="s">
        <v>3924</v>
      </c>
      <c r="C34" s="3" t="s">
        <v>8035</v>
      </c>
      <c r="D34" s="6">
        <v>2500</v>
      </c>
      <c r="E34" s="8">
        <v>25</v>
      </c>
      <c r="F34" t="s">
        <v>8220</v>
      </c>
      <c r="G34" t="s">
        <v>8224</v>
      </c>
      <c r="H34" t="s">
        <v>8246</v>
      </c>
      <c r="I34">
        <v>1407565504</v>
      </c>
      <c r="J34" s="15">
        <v>41860.267407407409</v>
      </c>
      <c r="K34">
        <v>1404973504</v>
      </c>
      <c r="L34" s="15">
        <v>41830.267407407409</v>
      </c>
      <c r="M34" t="b">
        <v>0</v>
      </c>
      <c r="N34">
        <v>2</v>
      </c>
      <c r="O34" t="b">
        <v>0</v>
      </c>
      <c r="P34" t="s">
        <v>8269</v>
      </c>
      <c r="Q34">
        <v>1</v>
      </c>
      <c r="R34">
        <v>12.5</v>
      </c>
      <c r="S34" s="11" t="s">
        <v>8308</v>
      </c>
      <c r="T34" t="s">
        <v>8309</v>
      </c>
    </row>
    <row r="35" spans="1:20" ht="259.2" x14ac:dyDescent="0.3">
      <c r="A35" s="10">
        <v>3935</v>
      </c>
      <c r="B35" s="3" t="s">
        <v>3932</v>
      </c>
      <c r="C35" s="3" t="s">
        <v>8043</v>
      </c>
      <c r="D35" s="6">
        <v>3000</v>
      </c>
      <c r="E35" s="8">
        <v>1315</v>
      </c>
      <c r="F35" t="s">
        <v>8220</v>
      </c>
      <c r="G35" t="s">
        <v>8224</v>
      </c>
      <c r="H35" t="s">
        <v>8246</v>
      </c>
      <c r="I35">
        <v>1443973546</v>
      </c>
      <c r="J35" s="15">
        <v>42281.656782407401</v>
      </c>
      <c r="K35">
        <v>1438789546</v>
      </c>
      <c r="L35" s="15">
        <v>42221.656782407401</v>
      </c>
      <c r="M35" t="b">
        <v>0</v>
      </c>
      <c r="N35">
        <v>23</v>
      </c>
      <c r="O35" t="b">
        <v>0</v>
      </c>
      <c r="P35" t="s">
        <v>8269</v>
      </c>
      <c r="Q35">
        <v>44</v>
      </c>
      <c r="R35">
        <v>57.17</v>
      </c>
      <c r="S35" s="11" t="s">
        <v>8308</v>
      </c>
      <c r="T35" t="s">
        <v>8309</v>
      </c>
    </row>
    <row r="36" spans="1:20" ht="288" x14ac:dyDescent="0.3">
      <c r="A36" s="10">
        <v>3961</v>
      </c>
      <c r="B36" s="3" t="s">
        <v>3958</v>
      </c>
      <c r="C36" s="3" t="s">
        <v>8068</v>
      </c>
      <c r="D36" s="6">
        <v>5000</v>
      </c>
      <c r="E36" s="8">
        <v>21</v>
      </c>
      <c r="F36" t="s">
        <v>8220</v>
      </c>
      <c r="G36" t="s">
        <v>8224</v>
      </c>
      <c r="H36" t="s">
        <v>8246</v>
      </c>
      <c r="I36">
        <v>1399584210</v>
      </c>
      <c r="J36" s="15">
        <v>41767.891319444447</v>
      </c>
      <c r="K36">
        <v>1397683410</v>
      </c>
      <c r="L36" s="15">
        <v>41745.891319444447</v>
      </c>
      <c r="M36" t="b">
        <v>0</v>
      </c>
      <c r="N36">
        <v>2</v>
      </c>
      <c r="O36" t="b">
        <v>0</v>
      </c>
      <c r="P36" t="s">
        <v>8269</v>
      </c>
      <c r="Q36">
        <v>0</v>
      </c>
      <c r="R36">
        <v>10.5</v>
      </c>
      <c r="S36" s="11" t="s">
        <v>8308</v>
      </c>
      <c r="T36" t="s">
        <v>8309</v>
      </c>
    </row>
    <row r="37" spans="1:20" ht="259.2" x14ac:dyDescent="0.3">
      <c r="A37" s="10">
        <v>3962</v>
      </c>
      <c r="B37" s="3" t="s">
        <v>3959</v>
      </c>
      <c r="C37" s="3" t="s">
        <v>8069</v>
      </c>
      <c r="D37" s="6">
        <v>1400</v>
      </c>
      <c r="E37" s="8">
        <v>45</v>
      </c>
      <c r="F37" t="s">
        <v>8220</v>
      </c>
      <c r="G37" t="s">
        <v>8224</v>
      </c>
      <c r="H37" t="s">
        <v>8246</v>
      </c>
      <c r="I37">
        <v>1448722494</v>
      </c>
      <c r="J37" s="15">
        <v>42336.621458333335</v>
      </c>
      <c r="K37">
        <v>1446562494</v>
      </c>
      <c r="L37" s="15">
        <v>42311.621458333335</v>
      </c>
      <c r="M37" t="b">
        <v>0</v>
      </c>
      <c r="N37">
        <v>3</v>
      </c>
      <c r="O37" t="b">
        <v>0</v>
      </c>
      <c r="P37" t="s">
        <v>8269</v>
      </c>
      <c r="Q37">
        <v>3</v>
      </c>
      <c r="R37">
        <v>15</v>
      </c>
      <c r="S37" s="11" t="s">
        <v>8308</v>
      </c>
      <c r="T37" t="s">
        <v>8309</v>
      </c>
    </row>
    <row r="38" spans="1:20" ht="259.2" x14ac:dyDescent="0.3">
      <c r="A38" s="10">
        <v>3974</v>
      </c>
      <c r="B38" s="3" t="s">
        <v>3971</v>
      </c>
      <c r="C38" s="3" t="s">
        <v>8081</v>
      </c>
      <c r="D38" s="6">
        <v>1000</v>
      </c>
      <c r="E38" s="8">
        <v>320</v>
      </c>
      <c r="F38" t="s">
        <v>8220</v>
      </c>
      <c r="G38" t="s">
        <v>8224</v>
      </c>
      <c r="H38" t="s">
        <v>8246</v>
      </c>
      <c r="I38">
        <v>1464872848</v>
      </c>
      <c r="J38" s="15">
        <v>42523.546851851846</v>
      </c>
      <c r="K38">
        <v>1462280848</v>
      </c>
      <c r="L38" s="15">
        <v>42493.546851851846</v>
      </c>
      <c r="M38" t="b">
        <v>0</v>
      </c>
      <c r="N38">
        <v>11</v>
      </c>
      <c r="O38" t="b">
        <v>0</v>
      </c>
      <c r="P38" t="s">
        <v>8269</v>
      </c>
      <c r="Q38">
        <v>32</v>
      </c>
      <c r="R38">
        <v>29.09</v>
      </c>
      <c r="S38" s="11" t="s">
        <v>8308</v>
      </c>
      <c r="T38" t="s">
        <v>8309</v>
      </c>
    </row>
    <row r="39" spans="1:20" ht="259.2" x14ac:dyDescent="0.3">
      <c r="A39" s="10">
        <v>3979</v>
      </c>
      <c r="B39" s="3" t="s">
        <v>3976</v>
      </c>
      <c r="C39" s="3" t="s">
        <v>8086</v>
      </c>
      <c r="D39" s="6">
        <v>6000</v>
      </c>
      <c r="E39" s="8">
        <v>110</v>
      </c>
      <c r="F39" t="s">
        <v>8220</v>
      </c>
      <c r="G39" t="s">
        <v>8224</v>
      </c>
      <c r="H39" t="s">
        <v>8246</v>
      </c>
      <c r="I39">
        <v>1427659200</v>
      </c>
      <c r="J39" s="15">
        <v>42092.833333333328</v>
      </c>
      <c r="K39">
        <v>1425678057</v>
      </c>
      <c r="L39" s="15">
        <v>42069.903437500005</v>
      </c>
      <c r="M39" t="b">
        <v>0</v>
      </c>
      <c r="N39">
        <v>6</v>
      </c>
      <c r="O39" t="b">
        <v>0</v>
      </c>
      <c r="P39" t="s">
        <v>8269</v>
      </c>
      <c r="Q39">
        <v>2</v>
      </c>
      <c r="R39">
        <v>18.329999999999998</v>
      </c>
      <c r="S39" s="11" t="s">
        <v>8308</v>
      </c>
      <c r="T39" t="s">
        <v>8309</v>
      </c>
    </row>
    <row r="40" spans="1:20" ht="244.8" x14ac:dyDescent="0.3">
      <c r="A40" s="10">
        <v>3982</v>
      </c>
      <c r="B40" s="3" t="s">
        <v>3978</v>
      </c>
      <c r="C40" s="3" t="s">
        <v>8088</v>
      </c>
      <c r="D40" s="6">
        <v>850</v>
      </c>
      <c r="E40" s="8">
        <v>170</v>
      </c>
      <c r="F40" t="s">
        <v>8220</v>
      </c>
      <c r="G40" t="s">
        <v>8224</v>
      </c>
      <c r="H40" t="s">
        <v>8246</v>
      </c>
      <c r="I40">
        <v>1436297180</v>
      </c>
      <c r="J40" s="15">
        <v>42192.809953703705</v>
      </c>
      <c r="K40">
        <v>1431113180</v>
      </c>
      <c r="L40" s="15">
        <v>42132.809953703705</v>
      </c>
      <c r="M40" t="b">
        <v>0</v>
      </c>
      <c r="N40">
        <v>5</v>
      </c>
      <c r="O40" t="b">
        <v>0</v>
      </c>
      <c r="P40" t="s">
        <v>8269</v>
      </c>
      <c r="Q40">
        <v>20</v>
      </c>
      <c r="R40">
        <v>34</v>
      </c>
      <c r="S40" s="11" t="s">
        <v>8308</v>
      </c>
      <c r="T40" t="s">
        <v>8309</v>
      </c>
    </row>
    <row r="41" spans="1:20" ht="244.8" x14ac:dyDescent="0.3">
      <c r="A41" s="10">
        <v>3984</v>
      </c>
      <c r="B41" s="3" t="s">
        <v>3980</v>
      </c>
      <c r="C41" s="3" t="s">
        <v>8090</v>
      </c>
      <c r="D41" s="6">
        <v>1500</v>
      </c>
      <c r="E41" s="8">
        <v>95</v>
      </c>
      <c r="F41" t="s">
        <v>8220</v>
      </c>
      <c r="G41" t="s">
        <v>8224</v>
      </c>
      <c r="H41" t="s">
        <v>8246</v>
      </c>
      <c r="I41">
        <v>1415404800</v>
      </c>
      <c r="J41" s="15">
        <v>41951</v>
      </c>
      <c r="K41">
        <v>1412809644</v>
      </c>
      <c r="L41" s="15">
        <v>41920.963472222218</v>
      </c>
      <c r="M41" t="b">
        <v>0</v>
      </c>
      <c r="N41">
        <v>10</v>
      </c>
      <c r="O41" t="b">
        <v>0</v>
      </c>
      <c r="P41" t="s">
        <v>8269</v>
      </c>
      <c r="Q41">
        <v>6</v>
      </c>
      <c r="R41">
        <v>9.5</v>
      </c>
      <c r="S41" s="11" t="s">
        <v>8308</v>
      </c>
      <c r="T41" t="s">
        <v>8309</v>
      </c>
    </row>
    <row r="42" spans="1:20" ht="244.8" x14ac:dyDescent="0.3">
      <c r="A42" s="10">
        <v>3986</v>
      </c>
      <c r="B42" s="3" t="s">
        <v>3982</v>
      </c>
      <c r="C42" s="3" t="s">
        <v>8092</v>
      </c>
      <c r="D42" s="6">
        <v>5000</v>
      </c>
      <c r="E42" s="8">
        <v>488</v>
      </c>
      <c r="F42" t="s">
        <v>8220</v>
      </c>
      <c r="G42" t="s">
        <v>8224</v>
      </c>
      <c r="H42" t="s">
        <v>8246</v>
      </c>
      <c r="I42">
        <v>1462539840</v>
      </c>
      <c r="J42" s="15">
        <v>42496.544444444444</v>
      </c>
      <c r="K42">
        <v>1460034594</v>
      </c>
      <c r="L42" s="15">
        <v>42467.548541666663</v>
      </c>
      <c r="M42" t="b">
        <v>0</v>
      </c>
      <c r="N42">
        <v>13</v>
      </c>
      <c r="O42" t="b">
        <v>0</v>
      </c>
      <c r="P42" t="s">
        <v>8269</v>
      </c>
      <c r="Q42">
        <v>10</v>
      </c>
      <c r="R42">
        <v>37.54</v>
      </c>
      <c r="S42" s="11" t="s">
        <v>8308</v>
      </c>
      <c r="T42" t="s">
        <v>8309</v>
      </c>
    </row>
    <row r="43" spans="1:20" ht="216" x14ac:dyDescent="0.3">
      <c r="A43" s="10">
        <v>3987</v>
      </c>
      <c r="B43" s="3" t="s">
        <v>3983</v>
      </c>
      <c r="C43" s="3" t="s">
        <v>8093</v>
      </c>
      <c r="D43" s="6">
        <v>400</v>
      </c>
      <c r="E43" s="8">
        <v>151</v>
      </c>
      <c r="F43" t="s">
        <v>8220</v>
      </c>
      <c r="G43" t="s">
        <v>8224</v>
      </c>
      <c r="H43" t="s">
        <v>8246</v>
      </c>
      <c r="I43">
        <v>1400278290</v>
      </c>
      <c r="J43" s="15">
        <v>41775.92465277778</v>
      </c>
      <c r="K43">
        <v>1399414290</v>
      </c>
      <c r="L43" s="15">
        <v>41765.92465277778</v>
      </c>
      <c r="M43" t="b">
        <v>0</v>
      </c>
      <c r="N43">
        <v>13</v>
      </c>
      <c r="O43" t="b">
        <v>0</v>
      </c>
      <c r="P43" t="s">
        <v>8269</v>
      </c>
      <c r="Q43">
        <v>38</v>
      </c>
      <c r="R43">
        <v>11.62</v>
      </c>
      <c r="S43" s="11" t="s">
        <v>8308</v>
      </c>
      <c r="T43" t="s">
        <v>8309</v>
      </c>
    </row>
    <row r="44" spans="1:20" ht="244.8" x14ac:dyDescent="0.3">
      <c r="A44" s="10">
        <v>3990</v>
      </c>
      <c r="B44" s="3" t="s">
        <v>3986</v>
      </c>
      <c r="C44" s="3" t="s">
        <v>8096</v>
      </c>
      <c r="D44" s="6">
        <v>1650</v>
      </c>
      <c r="E44" s="8">
        <v>69</v>
      </c>
      <c r="F44" t="s">
        <v>8220</v>
      </c>
      <c r="G44" t="s">
        <v>8224</v>
      </c>
      <c r="H44" t="s">
        <v>8246</v>
      </c>
      <c r="I44">
        <v>1456934893</v>
      </c>
      <c r="J44" s="15">
        <v>42431.672372685185</v>
      </c>
      <c r="K44">
        <v>1454342893</v>
      </c>
      <c r="L44" s="15">
        <v>42401.672372685185</v>
      </c>
      <c r="M44" t="b">
        <v>0</v>
      </c>
      <c r="N44">
        <v>3</v>
      </c>
      <c r="O44" t="b">
        <v>0</v>
      </c>
      <c r="P44" t="s">
        <v>8269</v>
      </c>
      <c r="Q44">
        <v>4</v>
      </c>
      <c r="R44">
        <v>23</v>
      </c>
      <c r="S44" s="11" t="s">
        <v>8308</v>
      </c>
      <c r="T44" t="s">
        <v>8309</v>
      </c>
    </row>
    <row r="45" spans="1:20" ht="273.60000000000002" x14ac:dyDescent="0.3">
      <c r="A45" s="10">
        <v>3995</v>
      </c>
      <c r="B45" s="3" t="s">
        <v>3991</v>
      </c>
      <c r="C45" s="3" t="s">
        <v>8101</v>
      </c>
      <c r="D45" s="6">
        <v>200</v>
      </c>
      <c r="E45" s="8">
        <v>70</v>
      </c>
      <c r="F45" t="s">
        <v>8220</v>
      </c>
      <c r="G45" t="s">
        <v>8224</v>
      </c>
      <c r="H45" t="s">
        <v>8246</v>
      </c>
      <c r="I45">
        <v>1423913220</v>
      </c>
      <c r="J45" s="15">
        <v>42049.477083333331</v>
      </c>
      <c r="K45">
        <v>1421339077</v>
      </c>
      <c r="L45" s="15">
        <v>42019.683761574073</v>
      </c>
      <c r="M45" t="b">
        <v>0</v>
      </c>
      <c r="N45">
        <v>4</v>
      </c>
      <c r="O45" t="b">
        <v>0</v>
      </c>
      <c r="P45" t="s">
        <v>8269</v>
      </c>
      <c r="Q45">
        <v>35</v>
      </c>
      <c r="R45">
        <v>17.5</v>
      </c>
      <c r="S45" s="11" t="s">
        <v>8308</v>
      </c>
      <c r="T45" t="s">
        <v>8309</v>
      </c>
    </row>
    <row r="46" spans="1:20" ht="273.60000000000002" x14ac:dyDescent="0.3">
      <c r="A46" s="10">
        <v>3997</v>
      </c>
      <c r="B46" s="3" t="s">
        <v>3993</v>
      </c>
      <c r="C46" s="3" t="s">
        <v>8103</v>
      </c>
      <c r="D46" s="6">
        <v>3000</v>
      </c>
      <c r="E46" s="8">
        <v>0</v>
      </c>
      <c r="F46" t="s">
        <v>8220</v>
      </c>
      <c r="G46" t="s">
        <v>8224</v>
      </c>
      <c r="H46" t="s">
        <v>8246</v>
      </c>
      <c r="I46">
        <v>1428222221</v>
      </c>
      <c r="J46" s="15">
        <v>42099.349780092598</v>
      </c>
      <c r="K46">
        <v>1425633821</v>
      </c>
      <c r="L46" s="15">
        <v>42069.391446759255</v>
      </c>
      <c r="M46" t="b">
        <v>0</v>
      </c>
      <c r="N46">
        <v>0</v>
      </c>
      <c r="O46" t="b">
        <v>0</v>
      </c>
      <c r="P46" t="s">
        <v>8269</v>
      </c>
      <c r="Q46">
        <v>0</v>
      </c>
      <c r="R46">
        <v>0</v>
      </c>
      <c r="S46" s="11" t="s">
        <v>8308</v>
      </c>
      <c r="T46" t="s">
        <v>8309</v>
      </c>
    </row>
    <row r="47" spans="1:20" ht="244.8" x14ac:dyDescent="0.3">
      <c r="A47" s="10">
        <v>4001</v>
      </c>
      <c r="B47" s="3" t="s">
        <v>3997</v>
      </c>
      <c r="C47" s="3" t="s">
        <v>8107</v>
      </c>
      <c r="D47" s="6">
        <v>1200</v>
      </c>
      <c r="E47" s="8">
        <v>453</v>
      </c>
      <c r="F47" t="s">
        <v>8220</v>
      </c>
      <c r="G47" t="s">
        <v>8224</v>
      </c>
      <c r="H47" t="s">
        <v>8246</v>
      </c>
      <c r="I47">
        <v>1488394800</v>
      </c>
      <c r="J47" s="15">
        <v>42795.791666666672</v>
      </c>
      <c r="K47">
        <v>1486681708</v>
      </c>
      <c r="L47" s="15">
        <v>42775.964212962965</v>
      </c>
      <c r="M47" t="b">
        <v>0</v>
      </c>
      <c r="N47">
        <v>14</v>
      </c>
      <c r="O47" t="b">
        <v>0</v>
      </c>
      <c r="P47" t="s">
        <v>8269</v>
      </c>
      <c r="Q47">
        <v>38</v>
      </c>
      <c r="R47">
        <v>32.36</v>
      </c>
      <c r="S47" s="11" t="s">
        <v>8308</v>
      </c>
      <c r="T47" t="s">
        <v>8309</v>
      </c>
    </row>
    <row r="48" spans="1:20" ht="273.60000000000002" x14ac:dyDescent="0.3">
      <c r="A48" s="10">
        <v>4008</v>
      </c>
      <c r="B48" s="3" t="s">
        <v>4004</v>
      </c>
      <c r="C48" s="3" t="s">
        <v>8113</v>
      </c>
      <c r="D48" s="6">
        <v>1000</v>
      </c>
      <c r="E48" s="8">
        <v>60</v>
      </c>
      <c r="F48" t="s">
        <v>8220</v>
      </c>
      <c r="G48" t="s">
        <v>8224</v>
      </c>
      <c r="H48" t="s">
        <v>8246</v>
      </c>
      <c r="I48">
        <v>1437606507</v>
      </c>
      <c r="J48" s="15">
        <v>42207.964201388888</v>
      </c>
      <c r="K48">
        <v>1435014507</v>
      </c>
      <c r="L48" s="15">
        <v>42177.964201388888</v>
      </c>
      <c r="M48" t="b">
        <v>0</v>
      </c>
      <c r="N48">
        <v>4</v>
      </c>
      <c r="O48" t="b">
        <v>0</v>
      </c>
      <c r="P48" t="s">
        <v>8269</v>
      </c>
      <c r="Q48">
        <v>6</v>
      </c>
      <c r="R48">
        <v>15</v>
      </c>
      <c r="S48" s="11" t="s">
        <v>8308</v>
      </c>
      <c r="T48" t="s">
        <v>8309</v>
      </c>
    </row>
    <row r="49" spans="1:20" ht="244.8" x14ac:dyDescent="0.3">
      <c r="A49" s="10">
        <v>4009</v>
      </c>
      <c r="B49" s="3" t="s">
        <v>4005</v>
      </c>
      <c r="C49" s="3" t="s">
        <v>8114</v>
      </c>
      <c r="D49" s="6">
        <v>1930</v>
      </c>
      <c r="E49" s="8">
        <v>75</v>
      </c>
      <c r="F49" t="s">
        <v>8220</v>
      </c>
      <c r="G49" t="s">
        <v>8224</v>
      </c>
      <c r="H49" t="s">
        <v>8246</v>
      </c>
      <c r="I49">
        <v>1410281360</v>
      </c>
      <c r="J49" s="15">
        <v>41891.700925925928</v>
      </c>
      <c r="K49">
        <v>1406825360</v>
      </c>
      <c r="L49" s="15">
        <v>41851.700925925928</v>
      </c>
      <c r="M49" t="b">
        <v>0</v>
      </c>
      <c r="N49">
        <v>3</v>
      </c>
      <c r="O49" t="b">
        <v>0</v>
      </c>
      <c r="P49" t="s">
        <v>8269</v>
      </c>
      <c r="Q49">
        <v>4</v>
      </c>
      <c r="R49">
        <v>25</v>
      </c>
      <c r="S49" s="11" t="s">
        <v>8308</v>
      </c>
      <c r="T49" t="s">
        <v>8309</v>
      </c>
    </row>
    <row r="50" spans="1:20" ht="259.2" x14ac:dyDescent="0.3">
      <c r="A50" s="10">
        <v>4011</v>
      </c>
      <c r="B50" s="3" t="s">
        <v>4007</v>
      </c>
      <c r="C50" s="3" t="s">
        <v>8116</v>
      </c>
      <c r="D50" s="6">
        <v>250</v>
      </c>
      <c r="E50" s="8">
        <v>19</v>
      </c>
      <c r="F50" t="s">
        <v>8220</v>
      </c>
      <c r="G50" t="s">
        <v>8224</v>
      </c>
      <c r="H50" t="s">
        <v>8246</v>
      </c>
      <c r="I50">
        <v>1422450278</v>
      </c>
      <c r="J50" s="15">
        <v>42032.54488425926</v>
      </c>
      <c r="K50">
        <v>1419858278</v>
      </c>
      <c r="L50" s="15">
        <v>42002.54488425926</v>
      </c>
      <c r="M50" t="b">
        <v>0</v>
      </c>
      <c r="N50">
        <v>4</v>
      </c>
      <c r="O50" t="b">
        <v>0</v>
      </c>
      <c r="P50" t="s">
        <v>8269</v>
      </c>
      <c r="Q50">
        <v>8</v>
      </c>
      <c r="R50">
        <v>4.75</v>
      </c>
      <c r="S50" s="11" t="s">
        <v>8308</v>
      </c>
      <c r="T50" t="s">
        <v>8309</v>
      </c>
    </row>
    <row r="51" spans="1:20" ht="316.8" x14ac:dyDescent="0.3">
      <c r="A51" s="10">
        <v>4012</v>
      </c>
      <c r="B51" s="3" t="s">
        <v>4008</v>
      </c>
      <c r="C51" s="3" t="s">
        <v>8117</v>
      </c>
      <c r="D51" s="6">
        <v>575</v>
      </c>
      <c r="E51" s="8">
        <v>0</v>
      </c>
      <c r="F51" t="s">
        <v>8220</v>
      </c>
      <c r="G51" t="s">
        <v>8224</v>
      </c>
      <c r="H51" t="s">
        <v>8246</v>
      </c>
      <c r="I51">
        <v>1430571849</v>
      </c>
      <c r="J51" s="15">
        <v>42126.544548611113</v>
      </c>
      <c r="K51">
        <v>1427979849</v>
      </c>
      <c r="L51" s="15">
        <v>42096.544548611113</v>
      </c>
      <c r="M51" t="b">
        <v>0</v>
      </c>
      <c r="N51">
        <v>0</v>
      </c>
      <c r="O51" t="b">
        <v>0</v>
      </c>
      <c r="P51" t="s">
        <v>8269</v>
      </c>
      <c r="Q51">
        <v>0</v>
      </c>
      <c r="R51">
        <v>0</v>
      </c>
      <c r="S51" s="11" t="s">
        <v>8308</v>
      </c>
      <c r="T51" t="s">
        <v>8309</v>
      </c>
    </row>
    <row r="52" spans="1:20" ht="230.4" x14ac:dyDescent="0.3">
      <c r="A52" s="10">
        <v>4016</v>
      </c>
      <c r="B52" s="3" t="s">
        <v>4012</v>
      </c>
      <c r="C52" s="3" t="s">
        <v>8121</v>
      </c>
      <c r="D52" s="6">
        <v>500</v>
      </c>
      <c r="E52" s="8">
        <v>70</v>
      </c>
      <c r="F52" t="s">
        <v>8220</v>
      </c>
      <c r="G52" t="s">
        <v>8224</v>
      </c>
      <c r="H52" t="s">
        <v>8246</v>
      </c>
      <c r="I52">
        <v>1410987400</v>
      </c>
      <c r="J52" s="15">
        <v>41899.872685185182</v>
      </c>
      <c r="K52">
        <v>1408395400</v>
      </c>
      <c r="L52" s="15">
        <v>41869.872685185182</v>
      </c>
      <c r="M52" t="b">
        <v>0</v>
      </c>
      <c r="N52">
        <v>7</v>
      </c>
      <c r="O52" t="b">
        <v>0</v>
      </c>
      <c r="P52" t="s">
        <v>8269</v>
      </c>
      <c r="Q52">
        <v>14</v>
      </c>
      <c r="R52">
        <v>10</v>
      </c>
      <c r="S52" s="11" t="s">
        <v>8308</v>
      </c>
      <c r="T52" t="s">
        <v>8309</v>
      </c>
    </row>
    <row r="53" spans="1:20" ht="158.4" x14ac:dyDescent="0.3">
      <c r="A53" s="10">
        <v>4018</v>
      </c>
      <c r="B53" s="3" t="s">
        <v>4014</v>
      </c>
      <c r="C53" s="3" t="s">
        <v>8123</v>
      </c>
      <c r="D53" s="6">
        <v>1500</v>
      </c>
      <c r="E53" s="8">
        <v>130</v>
      </c>
      <c r="F53" t="s">
        <v>8220</v>
      </c>
      <c r="G53" t="s">
        <v>8224</v>
      </c>
      <c r="H53" t="s">
        <v>8246</v>
      </c>
      <c r="I53">
        <v>1475877108</v>
      </c>
      <c r="J53" s="15">
        <v>42650.91097222222</v>
      </c>
      <c r="K53">
        <v>1473285108</v>
      </c>
      <c r="L53" s="15">
        <v>42620.91097222222</v>
      </c>
      <c r="M53" t="b">
        <v>0</v>
      </c>
      <c r="N53">
        <v>4</v>
      </c>
      <c r="O53" t="b">
        <v>0</v>
      </c>
      <c r="P53" t="s">
        <v>8269</v>
      </c>
      <c r="Q53">
        <v>9</v>
      </c>
      <c r="R53">
        <v>32.5</v>
      </c>
      <c r="S53" s="11" t="s">
        <v>8308</v>
      </c>
      <c r="T53" t="s">
        <v>8309</v>
      </c>
    </row>
    <row r="54" spans="1:20" ht="273.60000000000002" x14ac:dyDescent="0.3">
      <c r="A54" s="10">
        <v>4033</v>
      </c>
      <c r="B54" s="3" t="s">
        <v>4029</v>
      </c>
      <c r="C54" s="3" t="s">
        <v>8138</v>
      </c>
      <c r="D54" s="6">
        <v>23900</v>
      </c>
      <c r="E54" s="8">
        <v>6141.99</v>
      </c>
      <c r="F54" t="s">
        <v>8220</v>
      </c>
      <c r="G54" t="s">
        <v>8224</v>
      </c>
      <c r="H54" t="s">
        <v>8246</v>
      </c>
      <c r="I54">
        <v>1475398800</v>
      </c>
      <c r="J54" s="15">
        <v>42645.375</v>
      </c>
      <c r="K54">
        <v>1472711224</v>
      </c>
      <c r="L54" s="15">
        <v>42614.268796296295</v>
      </c>
      <c r="M54" t="b">
        <v>0</v>
      </c>
      <c r="N54">
        <v>94</v>
      </c>
      <c r="O54" t="b">
        <v>0</v>
      </c>
      <c r="P54" t="s">
        <v>8269</v>
      </c>
      <c r="Q54">
        <v>26</v>
      </c>
      <c r="R54">
        <v>65.34</v>
      </c>
      <c r="S54" s="11" t="s">
        <v>8308</v>
      </c>
      <c r="T54" t="s">
        <v>8309</v>
      </c>
    </row>
    <row r="55" spans="1:20" ht="172.8" x14ac:dyDescent="0.3">
      <c r="A55" s="10">
        <v>4041</v>
      </c>
      <c r="B55" s="3" t="s">
        <v>4037</v>
      </c>
      <c r="C55" s="3" t="s">
        <v>8145</v>
      </c>
      <c r="D55" s="6">
        <v>5000</v>
      </c>
      <c r="E55" s="8">
        <v>21</v>
      </c>
      <c r="F55" t="s">
        <v>8220</v>
      </c>
      <c r="G55" t="s">
        <v>8224</v>
      </c>
      <c r="H55" t="s">
        <v>8246</v>
      </c>
      <c r="I55">
        <v>1473160954</v>
      </c>
      <c r="J55" s="15">
        <v>42619.474004629628</v>
      </c>
      <c r="K55">
        <v>1467976954</v>
      </c>
      <c r="L55" s="15">
        <v>42559.474004629628</v>
      </c>
      <c r="M55" t="b">
        <v>0</v>
      </c>
      <c r="N55">
        <v>2</v>
      </c>
      <c r="O55" t="b">
        <v>0</v>
      </c>
      <c r="P55" t="s">
        <v>8269</v>
      </c>
      <c r="Q55">
        <v>0</v>
      </c>
      <c r="R55">
        <v>10.5</v>
      </c>
      <c r="S55" s="11" t="s">
        <v>8308</v>
      </c>
      <c r="T55" t="s">
        <v>8309</v>
      </c>
    </row>
    <row r="56" spans="1:20" ht="273.60000000000002" x14ac:dyDescent="0.3">
      <c r="A56" s="10">
        <v>4048</v>
      </c>
      <c r="B56" s="3" t="s">
        <v>4044</v>
      </c>
      <c r="C56" s="3" t="s">
        <v>8152</v>
      </c>
      <c r="D56" s="6">
        <v>17000</v>
      </c>
      <c r="E56" s="8">
        <v>3001</v>
      </c>
      <c r="F56" t="s">
        <v>8220</v>
      </c>
      <c r="G56" t="s">
        <v>8224</v>
      </c>
      <c r="H56" t="s">
        <v>8246</v>
      </c>
      <c r="I56">
        <v>1460373187</v>
      </c>
      <c r="J56" s="15">
        <v>42471.467442129629</v>
      </c>
      <c r="K56">
        <v>1457352787</v>
      </c>
      <c r="L56" s="15">
        <v>42436.509108796294</v>
      </c>
      <c r="M56" t="b">
        <v>0</v>
      </c>
      <c r="N56">
        <v>91</v>
      </c>
      <c r="O56" t="b">
        <v>0</v>
      </c>
      <c r="P56" t="s">
        <v>8269</v>
      </c>
      <c r="Q56">
        <v>18</v>
      </c>
      <c r="R56">
        <v>32.979999999999997</v>
      </c>
      <c r="S56" s="11" t="s">
        <v>8308</v>
      </c>
      <c r="T56" t="s">
        <v>8309</v>
      </c>
    </row>
    <row r="57" spans="1:20" ht="230.4" x14ac:dyDescent="0.3">
      <c r="A57" s="10">
        <v>4053</v>
      </c>
      <c r="B57" s="3" t="s">
        <v>4049</v>
      </c>
      <c r="C57" s="3" t="s">
        <v>8157</v>
      </c>
      <c r="D57" s="6">
        <v>500</v>
      </c>
      <c r="E57" s="8">
        <v>110</v>
      </c>
      <c r="F57" t="s">
        <v>8220</v>
      </c>
      <c r="G57" t="s">
        <v>8224</v>
      </c>
      <c r="H57" t="s">
        <v>8246</v>
      </c>
      <c r="I57">
        <v>1416081600</v>
      </c>
      <c r="J57" s="15">
        <v>41958.833333333328</v>
      </c>
      <c r="K57">
        <v>1413477228</v>
      </c>
      <c r="L57" s="15">
        <v>41928.690138888887</v>
      </c>
      <c r="M57" t="b">
        <v>0</v>
      </c>
      <c r="N57">
        <v>2</v>
      </c>
      <c r="O57" t="b">
        <v>0</v>
      </c>
      <c r="P57" t="s">
        <v>8269</v>
      </c>
      <c r="Q57">
        <v>22</v>
      </c>
      <c r="R57">
        <v>55</v>
      </c>
      <c r="S57" s="11" t="s">
        <v>8308</v>
      </c>
      <c r="T57" t="s">
        <v>8309</v>
      </c>
    </row>
    <row r="58" spans="1:20" ht="244.8" x14ac:dyDescent="0.3">
      <c r="A58" s="10">
        <v>4055</v>
      </c>
      <c r="B58" s="3" t="s">
        <v>4051</v>
      </c>
      <c r="C58" s="3" t="s">
        <v>8159</v>
      </c>
      <c r="D58" s="6">
        <v>5000</v>
      </c>
      <c r="E58" s="8">
        <v>881</v>
      </c>
      <c r="F58" t="s">
        <v>8220</v>
      </c>
      <c r="G58" t="s">
        <v>8224</v>
      </c>
      <c r="H58" t="s">
        <v>8246</v>
      </c>
      <c r="I58">
        <v>1403192031</v>
      </c>
      <c r="J58" s="15">
        <v>41809.648506944446</v>
      </c>
      <c r="K58">
        <v>1400600031</v>
      </c>
      <c r="L58" s="15">
        <v>41779.648506944446</v>
      </c>
      <c r="M58" t="b">
        <v>0</v>
      </c>
      <c r="N58">
        <v>21</v>
      </c>
      <c r="O58" t="b">
        <v>0</v>
      </c>
      <c r="P58" t="s">
        <v>8269</v>
      </c>
      <c r="Q58">
        <v>18</v>
      </c>
      <c r="R58">
        <v>41.95</v>
      </c>
      <c r="S58" s="11" t="s">
        <v>8308</v>
      </c>
      <c r="T58" t="s">
        <v>8309</v>
      </c>
    </row>
    <row r="59" spans="1:20" ht="288" x14ac:dyDescent="0.3">
      <c r="A59" s="10">
        <v>4057</v>
      </c>
      <c r="B59" s="3" t="s">
        <v>4053</v>
      </c>
      <c r="C59" s="3" t="s">
        <v>8161</v>
      </c>
      <c r="D59" s="6">
        <v>3500</v>
      </c>
      <c r="E59" s="8">
        <v>775</v>
      </c>
      <c r="F59" t="s">
        <v>8220</v>
      </c>
      <c r="G59" t="s">
        <v>8224</v>
      </c>
      <c r="H59" t="s">
        <v>8246</v>
      </c>
      <c r="I59">
        <v>1448492400</v>
      </c>
      <c r="J59" s="15">
        <v>42333.958333333328</v>
      </c>
      <c r="K59">
        <v>1446506080</v>
      </c>
      <c r="L59" s="15">
        <v>42310.968518518523</v>
      </c>
      <c r="M59" t="b">
        <v>0</v>
      </c>
      <c r="N59">
        <v>6</v>
      </c>
      <c r="O59" t="b">
        <v>0</v>
      </c>
      <c r="P59" t="s">
        <v>8269</v>
      </c>
      <c r="Q59">
        <v>22</v>
      </c>
      <c r="R59">
        <v>129.16999999999999</v>
      </c>
      <c r="S59" s="11" t="s">
        <v>8308</v>
      </c>
      <c r="T59" t="s">
        <v>8309</v>
      </c>
    </row>
    <row r="60" spans="1:20" ht="259.2" x14ac:dyDescent="0.3">
      <c r="A60" s="10">
        <v>4063</v>
      </c>
      <c r="B60" s="3" t="s">
        <v>4059</v>
      </c>
      <c r="C60" s="3" t="s">
        <v>8167</v>
      </c>
      <c r="D60" s="6">
        <v>9500</v>
      </c>
      <c r="E60" s="8">
        <v>135</v>
      </c>
      <c r="F60" t="s">
        <v>8220</v>
      </c>
      <c r="G60" t="s">
        <v>8224</v>
      </c>
      <c r="H60" t="s">
        <v>8246</v>
      </c>
      <c r="I60">
        <v>1403886084</v>
      </c>
      <c r="J60" s="15">
        <v>41817.681527777779</v>
      </c>
      <c r="K60">
        <v>1401294084</v>
      </c>
      <c r="L60" s="15">
        <v>41787.681527777779</v>
      </c>
      <c r="M60" t="b">
        <v>0</v>
      </c>
      <c r="N60">
        <v>9</v>
      </c>
      <c r="O60" t="b">
        <v>0</v>
      </c>
      <c r="P60" t="s">
        <v>8269</v>
      </c>
      <c r="Q60">
        <v>1</v>
      </c>
      <c r="R60">
        <v>15</v>
      </c>
      <c r="S60" s="11" t="s">
        <v>8308</v>
      </c>
      <c r="T60" t="s">
        <v>8309</v>
      </c>
    </row>
    <row r="61" spans="1:20" ht="216" x14ac:dyDescent="0.3">
      <c r="A61" s="10">
        <v>4069</v>
      </c>
      <c r="B61" s="3" t="s">
        <v>4065</v>
      </c>
      <c r="C61" s="3" t="s">
        <v>8172</v>
      </c>
      <c r="D61" s="6">
        <v>1250</v>
      </c>
      <c r="E61" s="8">
        <v>430</v>
      </c>
      <c r="F61" t="s">
        <v>8220</v>
      </c>
      <c r="G61" t="s">
        <v>8224</v>
      </c>
      <c r="H61" t="s">
        <v>8246</v>
      </c>
      <c r="I61">
        <v>1425124800</v>
      </c>
      <c r="J61" s="15">
        <v>42063.5</v>
      </c>
      <c r="K61">
        <v>1421596356</v>
      </c>
      <c r="L61" s="15">
        <v>42022.661527777775</v>
      </c>
      <c r="M61" t="b">
        <v>0</v>
      </c>
      <c r="N61">
        <v>13</v>
      </c>
      <c r="O61" t="b">
        <v>0</v>
      </c>
      <c r="P61" t="s">
        <v>8269</v>
      </c>
      <c r="Q61">
        <v>34</v>
      </c>
      <c r="R61">
        <v>33.08</v>
      </c>
      <c r="S61" s="11" t="s">
        <v>8308</v>
      </c>
      <c r="T61" t="s">
        <v>8309</v>
      </c>
    </row>
    <row r="62" spans="1:20" ht="273.60000000000002" x14ac:dyDescent="0.3">
      <c r="A62" s="10">
        <v>4072</v>
      </c>
      <c r="B62" s="3" t="s">
        <v>4068</v>
      </c>
      <c r="C62" s="3" t="s">
        <v>8175</v>
      </c>
      <c r="D62" s="6">
        <v>1000</v>
      </c>
      <c r="E62" s="8">
        <v>4</v>
      </c>
      <c r="F62" t="s">
        <v>8220</v>
      </c>
      <c r="G62" t="s">
        <v>8224</v>
      </c>
      <c r="H62" t="s">
        <v>8246</v>
      </c>
      <c r="I62">
        <v>1408646111</v>
      </c>
      <c r="J62" s="15">
        <v>41872.77443287037</v>
      </c>
      <c r="K62">
        <v>1403462111</v>
      </c>
      <c r="L62" s="15">
        <v>41812.77443287037</v>
      </c>
      <c r="M62" t="b">
        <v>0</v>
      </c>
      <c r="N62">
        <v>2</v>
      </c>
      <c r="O62" t="b">
        <v>0</v>
      </c>
      <c r="P62" t="s">
        <v>8269</v>
      </c>
      <c r="Q62">
        <v>0</v>
      </c>
      <c r="R62">
        <v>2</v>
      </c>
      <c r="S62" s="11" t="s">
        <v>8308</v>
      </c>
      <c r="T62" t="s">
        <v>8309</v>
      </c>
    </row>
    <row r="63" spans="1:20" ht="259.2" x14ac:dyDescent="0.3">
      <c r="A63" s="10">
        <v>4074</v>
      </c>
      <c r="B63" s="3" t="s">
        <v>4070</v>
      </c>
      <c r="C63" s="3" t="s">
        <v>8177</v>
      </c>
      <c r="D63" s="6">
        <v>2750</v>
      </c>
      <c r="E63" s="8">
        <v>735</v>
      </c>
      <c r="F63" t="s">
        <v>8220</v>
      </c>
      <c r="G63" t="s">
        <v>8224</v>
      </c>
      <c r="H63" t="s">
        <v>8246</v>
      </c>
      <c r="I63">
        <v>1446732975</v>
      </c>
      <c r="J63" s="15">
        <v>42313.594618055555</v>
      </c>
      <c r="K63">
        <v>1444137375</v>
      </c>
      <c r="L63" s="15">
        <v>42283.552951388891</v>
      </c>
      <c r="M63" t="b">
        <v>0</v>
      </c>
      <c r="N63">
        <v>21</v>
      </c>
      <c r="O63" t="b">
        <v>0</v>
      </c>
      <c r="P63" t="s">
        <v>8269</v>
      </c>
      <c r="Q63">
        <v>27</v>
      </c>
      <c r="R63">
        <v>35</v>
      </c>
      <c r="S63" s="11" t="s">
        <v>8308</v>
      </c>
      <c r="T63" t="s">
        <v>8309</v>
      </c>
    </row>
    <row r="64" spans="1:20" ht="273.60000000000002" x14ac:dyDescent="0.3">
      <c r="A64" s="10">
        <v>4075</v>
      </c>
      <c r="B64" s="3" t="s">
        <v>4071</v>
      </c>
      <c r="C64" s="3" t="s">
        <v>8178</v>
      </c>
      <c r="D64" s="6">
        <v>2000</v>
      </c>
      <c r="E64" s="8">
        <v>576</v>
      </c>
      <c r="F64" t="s">
        <v>8220</v>
      </c>
      <c r="G64" t="s">
        <v>8224</v>
      </c>
      <c r="H64" t="s">
        <v>8246</v>
      </c>
      <c r="I64">
        <v>1404149280</v>
      </c>
      <c r="J64" s="15">
        <v>41820.727777777778</v>
      </c>
      <c r="K64">
        <v>1400547969</v>
      </c>
      <c r="L64" s="15">
        <v>41779.045937499999</v>
      </c>
      <c r="M64" t="b">
        <v>0</v>
      </c>
      <c r="N64">
        <v>13</v>
      </c>
      <c r="O64" t="b">
        <v>0</v>
      </c>
      <c r="P64" t="s">
        <v>8269</v>
      </c>
      <c r="Q64">
        <v>29</v>
      </c>
      <c r="R64">
        <v>44.31</v>
      </c>
      <c r="S64" s="11" t="s">
        <v>8308</v>
      </c>
      <c r="T64" t="s">
        <v>8309</v>
      </c>
    </row>
    <row r="65" spans="1:20" ht="244.8" x14ac:dyDescent="0.3">
      <c r="A65" s="10">
        <v>4078</v>
      </c>
      <c r="B65" s="3" t="s">
        <v>4074</v>
      </c>
      <c r="C65" s="3" t="s">
        <v>8181</v>
      </c>
      <c r="D65" s="6">
        <v>250</v>
      </c>
      <c r="E65" s="8">
        <v>0</v>
      </c>
      <c r="F65" t="s">
        <v>8220</v>
      </c>
      <c r="G65" t="s">
        <v>8224</v>
      </c>
      <c r="H65" t="s">
        <v>8246</v>
      </c>
      <c r="I65">
        <v>1485543242</v>
      </c>
      <c r="J65" s="15">
        <v>42762.787523148145</v>
      </c>
      <c r="K65">
        <v>1482951242</v>
      </c>
      <c r="L65" s="15">
        <v>42732.787523148145</v>
      </c>
      <c r="M65" t="b">
        <v>0</v>
      </c>
      <c r="N65">
        <v>0</v>
      </c>
      <c r="O65" t="b">
        <v>0</v>
      </c>
      <c r="P65" t="s">
        <v>8269</v>
      </c>
      <c r="Q65">
        <v>0</v>
      </c>
      <c r="R65">
        <v>0</v>
      </c>
      <c r="S65" s="11" t="s">
        <v>8308</v>
      </c>
      <c r="T65" t="s">
        <v>8309</v>
      </c>
    </row>
    <row r="66" spans="1:20" ht="216" x14ac:dyDescent="0.3">
      <c r="A66" s="10">
        <v>4088</v>
      </c>
      <c r="B66" s="3" t="s">
        <v>4084</v>
      </c>
      <c r="C66" s="3" t="s">
        <v>8191</v>
      </c>
      <c r="D66" s="6">
        <v>2000</v>
      </c>
      <c r="E66" s="8">
        <v>216</v>
      </c>
      <c r="F66" t="s">
        <v>8220</v>
      </c>
      <c r="G66" t="s">
        <v>8224</v>
      </c>
      <c r="H66" t="s">
        <v>8246</v>
      </c>
      <c r="I66">
        <v>1421403960</v>
      </c>
      <c r="J66" s="15">
        <v>42020.434722222228</v>
      </c>
      <c r="K66">
        <v>1418827324</v>
      </c>
      <c r="L66" s="15">
        <v>41990.612546296295</v>
      </c>
      <c r="M66" t="b">
        <v>0</v>
      </c>
      <c r="N66">
        <v>3</v>
      </c>
      <c r="O66" t="b">
        <v>0</v>
      </c>
      <c r="P66" t="s">
        <v>8269</v>
      </c>
      <c r="Q66">
        <v>11</v>
      </c>
      <c r="R66">
        <v>72</v>
      </c>
      <c r="S66" s="11" t="s">
        <v>8308</v>
      </c>
      <c r="T66" t="s">
        <v>8309</v>
      </c>
    </row>
    <row r="67" spans="1:20" ht="259.2" x14ac:dyDescent="0.3">
      <c r="A67" s="10">
        <v>4093</v>
      </c>
      <c r="B67" s="3" t="s">
        <v>4089</v>
      </c>
      <c r="C67" s="3" t="s">
        <v>8196</v>
      </c>
      <c r="D67" s="6">
        <v>2500</v>
      </c>
      <c r="E67" s="8">
        <v>60</v>
      </c>
      <c r="F67" t="s">
        <v>8220</v>
      </c>
      <c r="G67" t="s">
        <v>8224</v>
      </c>
      <c r="H67" t="s">
        <v>8246</v>
      </c>
      <c r="I67">
        <v>1440272093</v>
      </c>
      <c r="J67" s="15">
        <v>42238.815891203703</v>
      </c>
      <c r="K67">
        <v>1435088093</v>
      </c>
      <c r="L67" s="15">
        <v>42178.815891203703</v>
      </c>
      <c r="M67" t="b">
        <v>0</v>
      </c>
      <c r="N67">
        <v>4</v>
      </c>
      <c r="O67" t="b">
        <v>0</v>
      </c>
      <c r="P67" t="s">
        <v>8269</v>
      </c>
      <c r="Q67">
        <v>2</v>
      </c>
      <c r="R67">
        <v>15</v>
      </c>
      <c r="S67" s="11" t="s">
        <v>8308</v>
      </c>
      <c r="T67" t="s">
        <v>8309</v>
      </c>
    </row>
    <row r="68" spans="1:20" ht="244.8" x14ac:dyDescent="0.3">
      <c r="A68" s="10">
        <v>4096</v>
      </c>
      <c r="B68" s="3" t="s">
        <v>4092</v>
      </c>
      <c r="C68" s="3" t="s">
        <v>8199</v>
      </c>
      <c r="D68" s="6">
        <v>3500</v>
      </c>
      <c r="E68" s="8">
        <v>400</v>
      </c>
      <c r="F68" t="s">
        <v>8220</v>
      </c>
      <c r="G68" t="s">
        <v>8224</v>
      </c>
      <c r="H68" t="s">
        <v>8246</v>
      </c>
      <c r="I68">
        <v>1488271860</v>
      </c>
      <c r="J68" s="15">
        <v>42794.368749999994</v>
      </c>
      <c r="K68">
        <v>1484484219</v>
      </c>
      <c r="L68" s="15">
        <v>42750.530312499999</v>
      </c>
      <c r="M68" t="b">
        <v>0</v>
      </c>
      <c r="N68">
        <v>5</v>
      </c>
      <c r="O68" t="b">
        <v>0</v>
      </c>
      <c r="P68" t="s">
        <v>8269</v>
      </c>
      <c r="Q68">
        <v>11</v>
      </c>
      <c r="R68">
        <v>80</v>
      </c>
      <c r="S68" s="11" t="s">
        <v>8308</v>
      </c>
      <c r="T68" t="s">
        <v>8309</v>
      </c>
    </row>
    <row r="69" spans="1:20" ht="244.8" x14ac:dyDescent="0.3">
      <c r="A69" s="10">
        <v>4097</v>
      </c>
      <c r="B69" s="3" t="s">
        <v>4093</v>
      </c>
      <c r="C69" s="3" t="s">
        <v>8200</v>
      </c>
      <c r="D69" s="6">
        <v>10000</v>
      </c>
      <c r="E69" s="8">
        <v>0</v>
      </c>
      <c r="F69" t="s">
        <v>8220</v>
      </c>
      <c r="G69" t="s">
        <v>8224</v>
      </c>
      <c r="H69" t="s">
        <v>8246</v>
      </c>
      <c r="I69">
        <v>1454284500</v>
      </c>
      <c r="J69" s="15">
        <v>42400.996527777781</v>
      </c>
      <c r="K69">
        <v>1449431237</v>
      </c>
      <c r="L69" s="15">
        <v>42344.824502314819</v>
      </c>
      <c r="M69" t="b">
        <v>0</v>
      </c>
      <c r="N69">
        <v>0</v>
      </c>
      <c r="O69" t="b">
        <v>0</v>
      </c>
      <c r="P69" t="s">
        <v>8269</v>
      </c>
      <c r="Q69">
        <v>0</v>
      </c>
      <c r="R69">
        <v>0</v>
      </c>
      <c r="S69" s="11" t="s">
        <v>8308</v>
      </c>
      <c r="T69" t="s">
        <v>8309</v>
      </c>
    </row>
    <row r="70" spans="1:20" ht="244.8" x14ac:dyDescent="0.3">
      <c r="A70" s="10">
        <v>4109</v>
      </c>
      <c r="B70" s="3" t="s">
        <v>4105</v>
      </c>
      <c r="C70" s="3" t="s">
        <v>8212</v>
      </c>
      <c r="D70" s="6">
        <v>500</v>
      </c>
      <c r="E70" s="8">
        <v>0</v>
      </c>
      <c r="F70" t="s">
        <v>8220</v>
      </c>
      <c r="G70" t="s">
        <v>8224</v>
      </c>
      <c r="H70" t="s">
        <v>8246</v>
      </c>
      <c r="I70">
        <v>1448805404</v>
      </c>
      <c r="J70" s="15">
        <v>42337.581064814818</v>
      </c>
      <c r="K70">
        <v>1446209804</v>
      </c>
      <c r="L70" s="15">
        <v>42307.539398148147</v>
      </c>
      <c r="M70" t="b">
        <v>0</v>
      </c>
      <c r="N70">
        <v>0</v>
      </c>
      <c r="O70" t="b">
        <v>0</v>
      </c>
      <c r="P70" t="s">
        <v>8269</v>
      </c>
      <c r="Q70">
        <v>0</v>
      </c>
      <c r="R70">
        <v>0</v>
      </c>
      <c r="S70" s="11" t="s">
        <v>8308</v>
      </c>
      <c r="T70" t="s">
        <v>8309</v>
      </c>
    </row>
    <row r="71" spans="1:20" ht="230.4" x14ac:dyDescent="0.3">
      <c r="A71" s="10">
        <v>4110</v>
      </c>
      <c r="B71" s="3" t="s">
        <v>4106</v>
      </c>
      <c r="C71" s="3" t="s">
        <v>8213</v>
      </c>
      <c r="D71" s="6">
        <v>300</v>
      </c>
      <c r="E71" s="8">
        <v>86</v>
      </c>
      <c r="F71" t="s">
        <v>8220</v>
      </c>
      <c r="G71" t="s">
        <v>8224</v>
      </c>
      <c r="H71" t="s">
        <v>8246</v>
      </c>
      <c r="I71">
        <v>1469113351</v>
      </c>
      <c r="J71" s="15">
        <v>42572.626747685179</v>
      </c>
      <c r="K71">
        <v>1463929351</v>
      </c>
      <c r="L71" s="15">
        <v>42512.626747685179</v>
      </c>
      <c r="M71" t="b">
        <v>0</v>
      </c>
      <c r="N71">
        <v>6</v>
      </c>
      <c r="O71" t="b">
        <v>0</v>
      </c>
      <c r="P71" t="s">
        <v>8269</v>
      </c>
      <c r="Q71">
        <v>29</v>
      </c>
      <c r="R71">
        <v>14.33</v>
      </c>
      <c r="S71" s="11" t="s">
        <v>8308</v>
      </c>
      <c r="T71" t="s">
        <v>8309</v>
      </c>
    </row>
  </sheetData>
  <conditionalFormatting sqref="F1:F7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Q2:Q71 Q1:R1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B66EC-F598-4046-B401-9EBF7F6E4470}"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244.8" x14ac:dyDescent="0.3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 s="15">
        <v>42534.166666666672</v>
      </c>
      <c r="K2">
        <v>1462210950</v>
      </c>
      <c r="L2" s="15">
        <v>42492.737847222219</v>
      </c>
      <c r="M2" t="b">
        <v>0</v>
      </c>
      <c r="N2">
        <v>0</v>
      </c>
      <c r="O2" t="b">
        <v>0</v>
      </c>
      <c r="P2" t="s">
        <v>8269</v>
      </c>
      <c r="Q2">
        <v>0</v>
      </c>
      <c r="R2">
        <v>0</v>
      </c>
      <c r="S2" s="11" t="s">
        <v>8308</v>
      </c>
      <c r="T2" t="s">
        <v>8309</v>
      </c>
    </row>
    <row r="3" spans="1:20" ht="201.6" x14ac:dyDescent="0.3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 s="15">
        <v>42163.016585648147</v>
      </c>
      <c r="K3">
        <v>1428539033</v>
      </c>
      <c r="L3" s="15">
        <v>42103.016585648147</v>
      </c>
      <c r="M3" t="b">
        <v>0</v>
      </c>
      <c r="N3">
        <v>39</v>
      </c>
      <c r="O3" t="b">
        <v>0</v>
      </c>
      <c r="P3" t="s">
        <v>8269</v>
      </c>
      <c r="Q3">
        <v>32</v>
      </c>
      <c r="R3">
        <v>60.67</v>
      </c>
      <c r="S3" s="11" t="s">
        <v>8308</v>
      </c>
      <c r="T3" t="s">
        <v>8309</v>
      </c>
    </row>
    <row r="4" spans="1:20" ht="259.2" x14ac:dyDescent="0.3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 s="15">
        <v>42153.692060185189</v>
      </c>
      <c r="K4">
        <v>1429029394</v>
      </c>
      <c r="L4" s="15">
        <v>42108.692060185189</v>
      </c>
      <c r="M4" t="b">
        <v>0</v>
      </c>
      <c r="N4">
        <v>0</v>
      </c>
      <c r="O4" t="b">
        <v>0</v>
      </c>
      <c r="P4" t="s">
        <v>8269</v>
      </c>
      <c r="Q4">
        <v>0</v>
      </c>
      <c r="R4">
        <v>0</v>
      </c>
      <c r="S4" s="11" t="s">
        <v>8308</v>
      </c>
      <c r="T4" t="s">
        <v>8309</v>
      </c>
    </row>
    <row r="5" spans="1:20" ht="244.8" x14ac:dyDescent="0.3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 s="15">
        <v>42513.806307870371</v>
      </c>
      <c r="K5">
        <v>1458847265</v>
      </c>
      <c r="L5" s="15">
        <v>42453.806307870371</v>
      </c>
      <c r="M5" t="b">
        <v>0</v>
      </c>
      <c r="N5">
        <v>0</v>
      </c>
      <c r="O5" t="b">
        <v>0</v>
      </c>
      <c r="P5" t="s">
        <v>8269</v>
      </c>
      <c r="Q5">
        <v>0</v>
      </c>
      <c r="R5">
        <v>0</v>
      </c>
      <c r="S5" s="11" t="s">
        <v>8308</v>
      </c>
      <c r="T5" t="s">
        <v>8309</v>
      </c>
    </row>
    <row r="6" spans="1:20" ht="230.4" x14ac:dyDescent="0.3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 s="15">
        <v>42153.648831018523</v>
      </c>
      <c r="K6">
        <v>1430321659</v>
      </c>
      <c r="L6" s="15">
        <v>42123.648831018523</v>
      </c>
      <c r="M6" t="b">
        <v>0</v>
      </c>
      <c r="N6">
        <v>3</v>
      </c>
      <c r="O6" t="b">
        <v>0</v>
      </c>
      <c r="P6" t="s">
        <v>8269</v>
      </c>
      <c r="Q6">
        <v>0</v>
      </c>
      <c r="R6">
        <v>23.33</v>
      </c>
      <c r="S6" s="11" t="s">
        <v>8308</v>
      </c>
      <c r="T6" t="s">
        <v>8309</v>
      </c>
    </row>
    <row r="7" spans="1:20" ht="273.60000000000002" x14ac:dyDescent="0.3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 s="15">
        <v>41888.007071759261</v>
      </c>
      <c r="K7">
        <v>1407370211</v>
      </c>
      <c r="L7" s="15">
        <v>41858.007071759261</v>
      </c>
      <c r="M7" t="b">
        <v>0</v>
      </c>
      <c r="N7">
        <v>13</v>
      </c>
      <c r="O7" t="b">
        <v>0</v>
      </c>
      <c r="P7" t="s">
        <v>8269</v>
      </c>
      <c r="Q7">
        <v>4</v>
      </c>
      <c r="R7">
        <v>23.92</v>
      </c>
      <c r="S7" s="11" t="s">
        <v>8308</v>
      </c>
      <c r="T7" t="s">
        <v>8309</v>
      </c>
    </row>
    <row r="8" spans="1:20" ht="216" x14ac:dyDescent="0.3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 s="15">
        <v>41811.045173611114</v>
      </c>
      <c r="K8">
        <v>1400720703</v>
      </c>
      <c r="L8" s="15">
        <v>41781.045173611114</v>
      </c>
      <c r="M8" t="b">
        <v>0</v>
      </c>
      <c r="N8">
        <v>6</v>
      </c>
      <c r="O8" t="b">
        <v>0</v>
      </c>
      <c r="P8" t="s">
        <v>8269</v>
      </c>
      <c r="Q8">
        <v>2</v>
      </c>
      <c r="R8">
        <v>15.83</v>
      </c>
      <c r="S8" s="11" t="s">
        <v>8308</v>
      </c>
      <c r="T8" t="s">
        <v>8309</v>
      </c>
    </row>
    <row r="9" spans="1:20" ht="273.60000000000002" x14ac:dyDescent="0.3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 s="15">
        <v>42398.981944444444</v>
      </c>
      <c r="K9">
        <v>1451607071</v>
      </c>
      <c r="L9" s="15">
        <v>42370.007766203707</v>
      </c>
      <c r="M9" t="b">
        <v>0</v>
      </c>
      <c r="N9">
        <v>5</v>
      </c>
      <c r="O9" t="b">
        <v>0</v>
      </c>
      <c r="P9" t="s">
        <v>8269</v>
      </c>
      <c r="Q9">
        <v>50</v>
      </c>
      <c r="R9">
        <v>60</v>
      </c>
      <c r="S9" s="11" t="s">
        <v>8308</v>
      </c>
      <c r="T9" t="s">
        <v>8309</v>
      </c>
    </row>
    <row r="10" spans="1:20" ht="216" x14ac:dyDescent="0.3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 s="15">
        <v>42224.898611111115</v>
      </c>
      <c r="K10">
        <v>1433897647</v>
      </c>
      <c r="L10" s="15">
        <v>42165.037581018521</v>
      </c>
      <c r="M10" t="b">
        <v>0</v>
      </c>
      <c r="N10">
        <v>6</v>
      </c>
      <c r="O10" t="b">
        <v>0</v>
      </c>
      <c r="P10" t="s">
        <v>8269</v>
      </c>
      <c r="Q10">
        <v>5</v>
      </c>
      <c r="R10">
        <v>24.33</v>
      </c>
      <c r="S10" s="11" t="s">
        <v>8308</v>
      </c>
      <c r="T10" t="s">
        <v>8309</v>
      </c>
    </row>
    <row r="11" spans="1:20" ht="259.2" x14ac:dyDescent="0.3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 s="15">
        <v>42540.800648148142</v>
      </c>
      <c r="K11">
        <v>1461179576</v>
      </c>
      <c r="L11" s="15">
        <v>42480.800648148142</v>
      </c>
      <c r="M11" t="b">
        <v>0</v>
      </c>
      <c r="N11">
        <v>9</v>
      </c>
      <c r="O11" t="b">
        <v>0</v>
      </c>
      <c r="P11" t="s">
        <v>8269</v>
      </c>
      <c r="Q11">
        <v>7</v>
      </c>
      <c r="R11">
        <v>29.56</v>
      </c>
      <c r="S11" s="11" t="s">
        <v>8308</v>
      </c>
      <c r="T11" t="s">
        <v>8309</v>
      </c>
    </row>
    <row r="12" spans="1:20" ht="216" x14ac:dyDescent="0.3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 s="15">
        <v>41814.789687500001</v>
      </c>
      <c r="K12">
        <v>1401044229</v>
      </c>
      <c r="L12" s="15">
        <v>41784.789687500001</v>
      </c>
      <c r="M12" t="b">
        <v>0</v>
      </c>
      <c r="N12">
        <v>3</v>
      </c>
      <c r="O12" t="b">
        <v>0</v>
      </c>
      <c r="P12" t="s">
        <v>8269</v>
      </c>
      <c r="Q12">
        <v>0</v>
      </c>
      <c r="R12">
        <v>18.329999999999998</v>
      </c>
      <c r="S12" s="11" t="s">
        <v>8308</v>
      </c>
      <c r="T12" t="s">
        <v>8309</v>
      </c>
    </row>
    <row r="13" spans="1:20" ht="273.60000000000002" x14ac:dyDescent="0.3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 s="15">
        <v>41891.675034722226</v>
      </c>
      <c r="K13">
        <v>1405095123</v>
      </c>
      <c r="L13" s="15">
        <v>41831.675034722226</v>
      </c>
      <c r="M13" t="b">
        <v>0</v>
      </c>
      <c r="N13">
        <v>1</v>
      </c>
      <c r="O13" t="b">
        <v>0</v>
      </c>
      <c r="P13" t="s">
        <v>8269</v>
      </c>
      <c r="Q13">
        <v>0</v>
      </c>
      <c r="R13">
        <v>20</v>
      </c>
      <c r="S13" s="11" t="s">
        <v>8308</v>
      </c>
      <c r="T13" t="s">
        <v>8309</v>
      </c>
    </row>
    <row r="14" spans="1:20" ht="273.60000000000002" x14ac:dyDescent="0.3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 s="15">
        <v>42010.114108796297</v>
      </c>
      <c r="K14">
        <v>1415328259</v>
      </c>
      <c r="L14" s="15">
        <v>41950.114108796297</v>
      </c>
      <c r="M14" t="b">
        <v>0</v>
      </c>
      <c r="N14">
        <v>0</v>
      </c>
      <c r="O14" t="b">
        <v>0</v>
      </c>
      <c r="P14" t="s">
        <v>8269</v>
      </c>
      <c r="Q14">
        <v>0</v>
      </c>
      <c r="R14">
        <v>0</v>
      </c>
      <c r="S14" s="11" t="s">
        <v>8308</v>
      </c>
      <c r="T14" t="s">
        <v>8309</v>
      </c>
    </row>
    <row r="15" spans="1:20" ht="259.2" x14ac:dyDescent="0.3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 s="15">
        <v>42657.916666666672</v>
      </c>
      <c r="K15">
        <v>1473893721</v>
      </c>
      <c r="L15" s="15">
        <v>42627.955104166671</v>
      </c>
      <c r="M15" t="b">
        <v>0</v>
      </c>
      <c r="N15">
        <v>2</v>
      </c>
      <c r="O15" t="b">
        <v>0</v>
      </c>
      <c r="P15" t="s">
        <v>8269</v>
      </c>
      <c r="Q15">
        <v>1</v>
      </c>
      <c r="R15">
        <v>22.5</v>
      </c>
      <c r="S15" s="11" t="s">
        <v>8308</v>
      </c>
      <c r="T15" t="s">
        <v>8309</v>
      </c>
    </row>
    <row r="16" spans="1:20" ht="273.60000000000002" x14ac:dyDescent="0.3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 s="15">
        <v>42555.166666666672</v>
      </c>
      <c r="K16">
        <v>1465533672</v>
      </c>
      <c r="L16" s="15">
        <v>42531.195277777777</v>
      </c>
      <c r="M16" t="b">
        <v>0</v>
      </c>
      <c r="N16">
        <v>10</v>
      </c>
      <c r="O16" t="b">
        <v>0</v>
      </c>
      <c r="P16" t="s">
        <v>8269</v>
      </c>
      <c r="Q16">
        <v>20</v>
      </c>
      <c r="R16">
        <v>50.4</v>
      </c>
      <c r="S16" s="11" t="s">
        <v>8308</v>
      </c>
      <c r="T16" t="s">
        <v>8309</v>
      </c>
    </row>
    <row r="17" spans="1:20" ht="259.2" x14ac:dyDescent="0.3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 s="15">
        <v>42648.827013888891</v>
      </c>
      <c r="K17">
        <v>1473105054</v>
      </c>
      <c r="L17" s="15">
        <v>42618.827013888891</v>
      </c>
      <c r="M17" t="b">
        <v>0</v>
      </c>
      <c r="N17">
        <v>60</v>
      </c>
      <c r="O17" t="b">
        <v>0</v>
      </c>
      <c r="P17" t="s">
        <v>8269</v>
      </c>
      <c r="Q17">
        <v>42</v>
      </c>
      <c r="R17">
        <v>105.03</v>
      </c>
      <c r="S17" s="11" t="s">
        <v>8308</v>
      </c>
      <c r="T17" t="s">
        <v>8309</v>
      </c>
    </row>
    <row r="18" spans="1:20" ht="273.60000000000002" x14ac:dyDescent="0.3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 s="15">
        <v>42570.593530092592</v>
      </c>
      <c r="K18">
        <v>1466345681</v>
      </c>
      <c r="L18" s="15">
        <v>42540.593530092592</v>
      </c>
      <c r="M18" t="b">
        <v>0</v>
      </c>
      <c r="N18">
        <v>5</v>
      </c>
      <c r="O18" t="b">
        <v>0</v>
      </c>
      <c r="P18" t="s">
        <v>8269</v>
      </c>
      <c r="Q18">
        <v>1</v>
      </c>
      <c r="R18">
        <v>35.4</v>
      </c>
      <c r="S18" s="11" t="s">
        <v>8308</v>
      </c>
      <c r="T18" t="s">
        <v>8309</v>
      </c>
    </row>
    <row r="19" spans="1:20" ht="273.60000000000002" x14ac:dyDescent="0.3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 s="15">
        <v>41776.189409722225</v>
      </c>
      <c r="K19">
        <v>1397709165</v>
      </c>
      <c r="L19" s="15">
        <v>41746.189409722225</v>
      </c>
      <c r="M19" t="b">
        <v>0</v>
      </c>
      <c r="N19">
        <v>9</v>
      </c>
      <c r="O19" t="b">
        <v>0</v>
      </c>
      <c r="P19" t="s">
        <v>8269</v>
      </c>
      <c r="Q19">
        <v>15</v>
      </c>
      <c r="R19">
        <v>83.33</v>
      </c>
      <c r="S19" s="11" t="s">
        <v>8308</v>
      </c>
      <c r="T19" t="s">
        <v>8309</v>
      </c>
    </row>
    <row r="20" spans="1:20" ht="216" x14ac:dyDescent="0.3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 s="15">
        <v>41994.738576388889</v>
      </c>
      <c r="K20">
        <v>1417455813</v>
      </c>
      <c r="L20" s="15">
        <v>41974.738576388889</v>
      </c>
      <c r="M20" t="b">
        <v>0</v>
      </c>
      <c r="N20">
        <v>13</v>
      </c>
      <c r="O20" t="b">
        <v>0</v>
      </c>
      <c r="P20" t="s">
        <v>8269</v>
      </c>
      <c r="Q20">
        <v>5</v>
      </c>
      <c r="R20">
        <v>35.92</v>
      </c>
      <c r="S20" s="11" t="s">
        <v>8308</v>
      </c>
      <c r="T20" t="s">
        <v>8309</v>
      </c>
    </row>
    <row r="21" spans="1:20" ht="158.4" x14ac:dyDescent="0.3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 s="15">
        <v>42175.11618055556</v>
      </c>
      <c r="K21">
        <v>1429584438</v>
      </c>
      <c r="L21" s="15">
        <v>42115.11618055556</v>
      </c>
      <c r="M21" t="b">
        <v>0</v>
      </c>
      <c r="N21">
        <v>0</v>
      </c>
      <c r="O21" t="b">
        <v>0</v>
      </c>
      <c r="P21" t="s">
        <v>8269</v>
      </c>
      <c r="Q21">
        <v>0</v>
      </c>
      <c r="R21">
        <v>0</v>
      </c>
      <c r="S21" s="11" t="s">
        <v>8308</v>
      </c>
      <c r="T21" t="s">
        <v>8309</v>
      </c>
    </row>
    <row r="22" spans="1:20" ht="259.2" x14ac:dyDescent="0.3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 s="15">
        <v>42032.817488425921</v>
      </c>
      <c r="K22">
        <v>1419881831</v>
      </c>
      <c r="L22" s="15">
        <v>42002.817488425921</v>
      </c>
      <c r="M22" t="b">
        <v>0</v>
      </c>
      <c r="N22">
        <v>8</v>
      </c>
      <c r="O22" t="b">
        <v>0</v>
      </c>
      <c r="P22" t="s">
        <v>8269</v>
      </c>
      <c r="Q22">
        <v>38</v>
      </c>
      <c r="R22">
        <v>119.13</v>
      </c>
      <c r="S22" s="11" t="s">
        <v>8308</v>
      </c>
      <c r="T22" t="s">
        <v>8309</v>
      </c>
    </row>
    <row r="23" spans="1:20" ht="259.2" x14ac:dyDescent="0.3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 s="15">
        <v>42752.84474537037</v>
      </c>
      <c r="K23">
        <v>1482092186</v>
      </c>
      <c r="L23" s="15">
        <v>42722.84474537037</v>
      </c>
      <c r="M23" t="b">
        <v>0</v>
      </c>
      <c r="N23">
        <v>3</v>
      </c>
      <c r="O23" t="b">
        <v>0</v>
      </c>
      <c r="P23" t="s">
        <v>8269</v>
      </c>
      <c r="Q23">
        <v>5</v>
      </c>
      <c r="R23">
        <v>90.33</v>
      </c>
      <c r="S23" s="11" t="s">
        <v>8308</v>
      </c>
      <c r="T23" t="s">
        <v>8309</v>
      </c>
    </row>
    <row r="24" spans="1:20" ht="244.8" x14ac:dyDescent="0.3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 s="15">
        <v>42495.128391203703</v>
      </c>
      <c r="K24">
        <v>1459825493</v>
      </c>
      <c r="L24" s="15">
        <v>42465.128391203703</v>
      </c>
      <c r="M24" t="b">
        <v>0</v>
      </c>
      <c r="N24">
        <v>3</v>
      </c>
      <c r="O24" t="b">
        <v>0</v>
      </c>
      <c r="P24" t="s">
        <v>8269</v>
      </c>
      <c r="Q24">
        <v>0</v>
      </c>
      <c r="R24">
        <v>2.33</v>
      </c>
      <c r="S24" s="11" t="s">
        <v>8308</v>
      </c>
      <c r="T24" t="s">
        <v>8309</v>
      </c>
    </row>
    <row r="25" spans="1:20" ht="230.4" x14ac:dyDescent="0.3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 s="15">
        <v>42201.743969907402</v>
      </c>
      <c r="K25">
        <v>1434477079</v>
      </c>
      <c r="L25" s="15">
        <v>42171.743969907402</v>
      </c>
      <c r="M25" t="b">
        <v>0</v>
      </c>
      <c r="N25">
        <v>0</v>
      </c>
      <c r="O25" t="b">
        <v>0</v>
      </c>
      <c r="P25" t="s">
        <v>8269</v>
      </c>
      <c r="Q25">
        <v>0</v>
      </c>
      <c r="R25">
        <v>0</v>
      </c>
      <c r="S25" s="11" t="s">
        <v>8308</v>
      </c>
      <c r="T25" t="s">
        <v>8309</v>
      </c>
    </row>
    <row r="26" spans="1:20" ht="230.4" x14ac:dyDescent="0.3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 s="15">
        <v>42704.708333333328</v>
      </c>
      <c r="K26">
        <v>1477781724</v>
      </c>
      <c r="L26" s="15">
        <v>42672.955138888887</v>
      </c>
      <c r="M26" t="b">
        <v>0</v>
      </c>
      <c r="N26">
        <v>6</v>
      </c>
      <c r="O26" t="b">
        <v>0</v>
      </c>
      <c r="P26" t="s">
        <v>8269</v>
      </c>
      <c r="Q26">
        <v>11</v>
      </c>
      <c r="R26">
        <v>108.33</v>
      </c>
      <c r="S26" s="11" t="s">
        <v>8308</v>
      </c>
      <c r="T26" t="s">
        <v>8309</v>
      </c>
    </row>
    <row r="27" spans="1:20" ht="201.6" x14ac:dyDescent="0.3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 s="15">
        <v>42389.725243055553</v>
      </c>
      <c r="K27">
        <v>1450718661</v>
      </c>
      <c r="L27" s="15">
        <v>42359.725243055553</v>
      </c>
      <c r="M27" t="b">
        <v>0</v>
      </c>
      <c r="N27">
        <v>1</v>
      </c>
      <c r="O27" t="b">
        <v>0</v>
      </c>
      <c r="P27" t="s">
        <v>8269</v>
      </c>
      <c r="Q27">
        <v>0</v>
      </c>
      <c r="R27">
        <v>29</v>
      </c>
      <c r="S27" s="11" t="s">
        <v>8308</v>
      </c>
      <c r="T27" t="s">
        <v>8309</v>
      </c>
    </row>
    <row r="28" spans="1:20" ht="273.60000000000002" x14ac:dyDescent="0.3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 s="15">
        <v>42236.711805555555</v>
      </c>
      <c r="K28">
        <v>1436305452</v>
      </c>
      <c r="L28" s="15">
        <v>42192.905694444446</v>
      </c>
      <c r="M28" t="b">
        <v>0</v>
      </c>
      <c r="N28">
        <v>29</v>
      </c>
      <c r="O28" t="b">
        <v>0</v>
      </c>
      <c r="P28" t="s">
        <v>8269</v>
      </c>
      <c r="Q28">
        <v>23</v>
      </c>
      <c r="R28">
        <v>96.55</v>
      </c>
      <c r="S28" s="11" t="s">
        <v>8308</v>
      </c>
      <c r="T28" t="s">
        <v>8309</v>
      </c>
    </row>
    <row r="29" spans="1:20" ht="273.60000000000002" x14ac:dyDescent="0.3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 s="15">
        <v>41976.639305555553</v>
      </c>
      <c r="K29">
        <v>1412432436</v>
      </c>
      <c r="L29" s="15">
        <v>41916.597638888888</v>
      </c>
      <c r="M29" t="b">
        <v>0</v>
      </c>
      <c r="N29">
        <v>0</v>
      </c>
      <c r="O29" t="b">
        <v>0</v>
      </c>
      <c r="P29" t="s">
        <v>8269</v>
      </c>
      <c r="Q29">
        <v>0</v>
      </c>
      <c r="R29">
        <v>0</v>
      </c>
      <c r="S29" s="11" t="s">
        <v>8308</v>
      </c>
      <c r="T29" t="s">
        <v>8309</v>
      </c>
    </row>
    <row r="30" spans="1:20" ht="244.8" x14ac:dyDescent="0.3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 s="15">
        <v>42491.596273148149</v>
      </c>
      <c r="K30">
        <v>1459520318</v>
      </c>
      <c r="L30" s="15">
        <v>42461.596273148149</v>
      </c>
      <c r="M30" t="b">
        <v>0</v>
      </c>
      <c r="N30">
        <v>4</v>
      </c>
      <c r="O30" t="b">
        <v>0</v>
      </c>
      <c r="P30" t="s">
        <v>8269</v>
      </c>
      <c r="Q30">
        <v>34</v>
      </c>
      <c r="R30">
        <v>63</v>
      </c>
      <c r="S30" s="11" t="s">
        <v>8308</v>
      </c>
      <c r="T30" t="s">
        <v>8309</v>
      </c>
    </row>
    <row r="31" spans="1:20" ht="259.2" x14ac:dyDescent="0.3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 s="15">
        <v>42406.207638888889</v>
      </c>
      <c r="K31">
        <v>1451684437</v>
      </c>
      <c r="L31" s="15">
        <v>42370.90320601852</v>
      </c>
      <c r="M31" t="b">
        <v>0</v>
      </c>
      <c r="N31">
        <v>5</v>
      </c>
      <c r="O31" t="b">
        <v>0</v>
      </c>
      <c r="P31" t="s">
        <v>8269</v>
      </c>
      <c r="Q31">
        <v>19</v>
      </c>
      <c r="R31">
        <v>381.6</v>
      </c>
      <c r="S31" s="11" t="s">
        <v>8308</v>
      </c>
      <c r="T31" t="s">
        <v>8309</v>
      </c>
    </row>
    <row r="32" spans="1:20" ht="172.8" x14ac:dyDescent="0.3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 s="15">
        <v>41978.727256944447</v>
      </c>
      <c r="K32">
        <v>1415208435</v>
      </c>
      <c r="L32" s="15">
        <v>41948.727256944447</v>
      </c>
      <c r="M32" t="b">
        <v>0</v>
      </c>
      <c r="N32">
        <v>4</v>
      </c>
      <c r="O32" t="b">
        <v>0</v>
      </c>
      <c r="P32" t="s">
        <v>8269</v>
      </c>
      <c r="Q32">
        <v>0</v>
      </c>
      <c r="R32">
        <v>46.25</v>
      </c>
      <c r="S32" s="11" t="s">
        <v>8308</v>
      </c>
      <c r="T32" t="s">
        <v>8309</v>
      </c>
    </row>
    <row r="33" spans="1:20" ht="172.8" x14ac:dyDescent="0.3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 s="15">
        <v>42077.034733796296</v>
      </c>
      <c r="K33">
        <v>1423705801</v>
      </c>
      <c r="L33" s="15">
        <v>42047.07640046296</v>
      </c>
      <c r="M33" t="b">
        <v>0</v>
      </c>
      <c r="N33">
        <v>5</v>
      </c>
      <c r="O33" t="b">
        <v>0</v>
      </c>
      <c r="P33" t="s">
        <v>8269</v>
      </c>
      <c r="Q33">
        <v>33</v>
      </c>
      <c r="R33">
        <v>26</v>
      </c>
      <c r="S33" s="11" t="s">
        <v>8308</v>
      </c>
      <c r="T33" t="s">
        <v>8309</v>
      </c>
    </row>
    <row r="34" spans="1:20" ht="244.8" x14ac:dyDescent="0.3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 s="15">
        <v>42266.165972222225</v>
      </c>
      <c r="K34">
        <v>1442243484</v>
      </c>
      <c r="L34" s="15">
        <v>42261.632916666669</v>
      </c>
      <c r="M34" t="b">
        <v>0</v>
      </c>
      <c r="N34">
        <v>1</v>
      </c>
      <c r="O34" t="b">
        <v>0</v>
      </c>
      <c r="P34" t="s">
        <v>8269</v>
      </c>
      <c r="Q34">
        <v>5</v>
      </c>
      <c r="R34">
        <v>10</v>
      </c>
      <c r="S34" s="11" t="s">
        <v>8308</v>
      </c>
      <c r="T34" t="s">
        <v>8309</v>
      </c>
    </row>
    <row r="35" spans="1:20" ht="230.4" x14ac:dyDescent="0.3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 s="15">
        <v>42015.427361111113</v>
      </c>
      <c r="K35">
        <v>1418379324</v>
      </c>
      <c r="L35" s="15">
        <v>41985.427361111113</v>
      </c>
      <c r="M35" t="b">
        <v>0</v>
      </c>
      <c r="N35">
        <v>1</v>
      </c>
      <c r="O35" t="b">
        <v>0</v>
      </c>
      <c r="P35" t="s">
        <v>8269</v>
      </c>
      <c r="Q35">
        <v>0</v>
      </c>
      <c r="R35">
        <v>5</v>
      </c>
      <c r="S35" s="11" t="s">
        <v>8308</v>
      </c>
      <c r="T35" t="s">
        <v>8309</v>
      </c>
    </row>
    <row r="36" spans="1:20" ht="259.2" x14ac:dyDescent="0.3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 s="15">
        <v>41930.207638888889</v>
      </c>
      <c r="K36">
        <v>1412945440</v>
      </c>
      <c r="L36" s="15">
        <v>41922.535185185188</v>
      </c>
      <c r="M36" t="b">
        <v>0</v>
      </c>
      <c r="N36">
        <v>0</v>
      </c>
      <c r="O36" t="b">
        <v>0</v>
      </c>
      <c r="P36" t="s">
        <v>8269</v>
      </c>
      <c r="Q36">
        <v>0</v>
      </c>
      <c r="R36">
        <v>0</v>
      </c>
      <c r="S36" s="11" t="s">
        <v>8308</v>
      </c>
      <c r="T36" t="s">
        <v>8309</v>
      </c>
    </row>
    <row r="37" spans="1:20" ht="201.6" x14ac:dyDescent="0.3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 s="15">
        <v>41880.863252314812</v>
      </c>
      <c r="K37">
        <v>1406752985</v>
      </c>
      <c r="L37" s="15">
        <v>41850.863252314812</v>
      </c>
      <c r="M37" t="b">
        <v>0</v>
      </c>
      <c r="N37">
        <v>14</v>
      </c>
      <c r="O37" t="b">
        <v>0</v>
      </c>
      <c r="P37" t="s">
        <v>8269</v>
      </c>
      <c r="Q37">
        <v>38</v>
      </c>
      <c r="R37">
        <v>81.569999999999993</v>
      </c>
      <c r="S37" s="11" t="s">
        <v>8308</v>
      </c>
      <c r="T37" t="s">
        <v>8309</v>
      </c>
    </row>
    <row r="38" spans="1:20" ht="273.60000000000002" x14ac:dyDescent="0.3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 s="15">
        <v>41860.125</v>
      </c>
      <c r="K38">
        <v>1405100992</v>
      </c>
      <c r="L38" s="15">
        <v>41831.742962962962</v>
      </c>
      <c r="M38" t="b">
        <v>0</v>
      </c>
      <c r="N38">
        <v>3</v>
      </c>
      <c r="O38" t="b">
        <v>0</v>
      </c>
      <c r="P38" t="s">
        <v>8269</v>
      </c>
      <c r="Q38">
        <v>1</v>
      </c>
      <c r="R38">
        <v>7</v>
      </c>
      <c r="S38" s="11" t="s">
        <v>8308</v>
      </c>
      <c r="T38" t="s">
        <v>8309</v>
      </c>
    </row>
    <row r="39" spans="1:20" ht="273.60000000000002" x14ac:dyDescent="0.3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 s="15">
        <v>42475.84175925926</v>
      </c>
      <c r="K39">
        <v>1455570728</v>
      </c>
      <c r="L39" s="15">
        <v>42415.883425925931</v>
      </c>
      <c r="M39" t="b">
        <v>0</v>
      </c>
      <c r="N39">
        <v>10</v>
      </c>
      <c r="O39" t="b">
        <v>0</v>
      </c>
      <c r="P39" t="s">
        <v>8269</v>
      </c>
      <c r="Q39">
        <v>3</v>
      </c>
      <c r="R39">
        <v>27.3</v>
      </c>
      <c r="S39" s="11" t="s">
        <v>8308</v>
      </c>
      <c r="T39" t="s">
        <v>8309</v>
      </c>
    </row>
    <row r="40" spans="1:20" ht="230.4" x14ac:dyDescent="0.3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 s="15">
        <v>41876.875</v>
      </c>
      <c r="K40">
        <v>1408381704</v>
      </c>
      <c r="L40" s="15">
        <v>41869.714166666665</v>
      </c>
      <c r="M40" t="b">
        <v>0</v>
      </c>
      <c r="N40">
        <v>17</v>
      </c>
      <c r="O40" t="b">
        <v>0</v>
      </c>
      <c r="P40" t="s">
        <v>8269</v>
      </c>
      <c r="Q40">
        <v>9</v>
      </c>
      <c r="R40">
        <v>29.41</v>
      </c>
      <c r="S40" s="11" t="s">
        <v>8308</v>
      </c>
      <c r="T40" t="s">
        <v>8309</v>
      </c>
    </row>
    <row r="41" spans="1:20" ht="86.4" x14ac:dyDescent="0.3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 s="15">
        <v>42013.083333333328</v>
      </c>
      <c r="K41">
        <v>1415644395</v>
      </c>
      <c r="L41" s="15">
        <v>41953.773090277777</v>
      </c>
      <c r="M41" t="b">
        <v>0</v>
      </c>
      <c r="N41">
        <v>2</v>
      </c>
      <c r="O41" t="b">
        <v>0</v>
      </c>
      <c r="P41" t="s">
        <v>8269</v>
      </c>
      <c r="Q41">
        <v>1</v>
      </c>
      <c r="R41">
        <v>12.5</v>
      </c>
      <c r="S41" s="11" t="s">
        <v>8308</v>
      </c>
      <c r="T41" t="s">
        <v>8309</v>
      </c>
    </row>
    <row r="42" spans="1:20" ht="100.8" x14ac:dyDescent="0.3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 s="15">
        <v>42097.944618055553</v>
      </c>
      <c r="K42">
        <v>1422920415</v>
      </c>
      <c r="L42" s="15">
        <v>42037.986284722225</v>
      </c>
      <c r="M42" t="b">
        <v>0</v>
      </c>
      <c r="N42">
        <v>0</v>
      </c>
      <c r="O42" t="b">
        <v>0</v>
      </c>
      <c r="P42" t="s">
        <v>8269</v>
      </c>
      <c r="Q42">
        <v>0</v>
      </c>
      <c r="R42">
        <v>0</v>
      </c>
      <c r="S42" s="11" t="s">
        <v>8308</v>
      </c>
      <c r="T42" t="s">
        <v>8309</v>
      </c>
    </row>
    <row r="43" spans="1:20" ht="259.2" x14ac:dyDescent="0.3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 s="15">
        <v>41812.875</v>
      </c>
      <c r="K43">
        <v>1403356792</v>
      </c>
      <c r="L43" s="15">
        <v>41811.555462962962</v>
      </c>
      <c r="M43" t="b">
        <v>0</v>
      </c>
      <c r="N43">
        <v>4</v>
      </c>
      <c r="O43" t="b">
        <v>0</v>
      </c>
      <c r="P43" t="s">
        <v>8269</v>
      </c>
      <c r="Q43">
        <v>5</v>
      </c>
      <c r="R43">
        <v>5.75</v>
      </c>
      <c r="S43" s="11" t="s">
        <v>8308</v>
      </c>
      <c r="T43" t="s">
        <v>8309</v>
      </c>
    </row>
    <row r="44" spans="1:20" ht="144" x14ac:dyDescent="0.3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 s="15">
        <v>42716.25</v>
      </c>
      <c r="K44">
        <v>1480283321</v>
      </c>
      <c r="L44" s="15">
        <v>42701.908807870372</v>
      </c>
      <c r="M44" t="b">
        <v>0</v>
      </c>
      <c r="N44">
        <v>12</v>
      </c>
      <c r="O44" t="b">
        <v>0</v>
      </c>
      <c r="P44" t="s">
        <v>8269</v>
      </c>
      <c r="Q44">
        <v>21</v>
      </c>
      <c r="R44">
        <v>52.08</v>
      </c>
      <c r="S44" s="11" t="s">
        <v>8308</v>
      </c>
      <c r="T44" t="s">
        <v>8309</v>
      </c>
    </row>
    <row r="45" spans="1:20" ht="259.2" x14ac:dyDescent="0.3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 s="15">
        <v>42288.645196759258</v>
      </c>
      <c r="K45">
        <v>1441985458</v>
      </c>
      <c r="L45" s="15">
        <v>42258.646504629629</v>
      </c>
      <c r="M45" t="b">
        <v>0</v>
      </c>
      <c r="N45">
        <v>3</v>
      </c>
      <c r="O45" t="b">
        <v>0</v>
      </c>
      <c r="P45" t="s">
        <v>8269</v>
      </c>
      <c r="Q45">
        <v>5</v>
      </c>
      <c r="R45">
        <v>183.33</v>
      </c>
      <c r="S45" s="11" t="s">
        <v>8308</v>
      </c>
      <c r="T45" t="s">
        <v>8309</v>
      </c>
    </row>
    <row r="46" spans="1:20" ht="259.2" x14ac:dyDescent="0.3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 s="15">
        <v>42308.664965277778</v>
      </c>
      <c r="K46">
        <v>1443715053</v>
      </c>
      <c r="L46" s="15">
        <v>42278.664965277778</v>
      </c>
      <c r="M46" t="b">
        <v>0</v>
      </c>
      <c r="N46">
        <v>12</v>
      </c>
      <c r="O46" t="b">
        <v>0</v>
      </c>
      <c r="P46" t="s">
        <v>8269</v>
      </c>
      <c r="Q46">
        <v>4</v>
      </c>
      <c r="R46">
        <v>26.33</v>
      </c>
      <c r="S46" s="11" t="s">
        <v>8308</v>
      </c>
      <c r="T46" t="s">
        <v>8309</v>
      </c>
    </row>
    <row r="47" spans="1:20" ht="244.8" x14ac:dyDescent="0.3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 s="15">
        <v>42575.078217592592</v>
      </c>
      <c r="K47">
        <v>1464141158</v>
      </c>
      <c r="L47" s="15">
        <v>42515.078217592592</v>
      </c>
      <c r="M47" t="b">
        <v>0</v>
      </c>
      <c r="N47">
        <v>0</v>
      </c>
      <c r="O47" t="b">
        <v>0</v>
      </c>
      <c r="P47" t="s">
        <v>8269</v>
      </c>
      <c r="Q47">
        <v>0</v>
      </c>
      <c r="R47">
        <v>0</v>
      </c>
      <c r="S47" s="11" t="s">
        <v>8308</v>
      </c>
      <c r="T47" t="s">
        <v>8309</v>
      </c>
    </row>
    <row r="48" spans="1:20" ht="288" x14ac:dyDescent="0.3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 s="15">
        <v>41860.234166666669</v>
      </c>
      <c r="K48">
        <v>1404970632</v>
      </c>
      <c r="L48" s="15">
        <v>41830.234166666669</v>
      </c>
      <c r="M48" t="b">
        <v>0</v>
      </c>
      <c r="N48">
        <v>7</v>
      </c>
      <c r="O48" t="b">
        <v>0</v>
      </c>
      <c r="P48" t="s">
        <v>8269</v>
      </c>
      <c r="Q48">
        <v>62</v>
      </c>
      <c r="R48">
        <v>486.43</v>
      </c>
      <c r="S48" s="11" t="s">
        <v>8308</v>
      </c>
      <c r="T48" t="s">
        <v>8309</v>
      </c>
    </row>
    <row r="49" spans="1:20" ht="244.8" x14ac:dyDescent="0.3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 s="15">
        <v>42042.904386574075</v>
      </c>
      <c r="K49">
        <v>1418161339</v>
      </c>
      <c r="L49" s="15">
        <v>41982.904386574075</v>
      </c>
      <c r="M49" t="b">
        <v>0</v>
      </c>
      <c r="N49">
        <v>2</v>
      </c>
      <c r="O49" t="b">
        <v>0</v>
      </c>
      <c r="P49" t="s">
        <v>8269</v>
      </c>
      <c r="Q49">
        <v>1</v>
      </c>
      <c r="R49">
        <v>3</v>
      </c>
      <c r="S49" s="11" t="s">
        <v>8308</v>
      </c>
      <c r="T49" t="s">
        <v>8309</v>
      </c>
    </row>
    <row r="50" spans="1:20" ht="172.8" x14ac:dyDescent="0.3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 s="15">
        <v>42240.439768518518</v>
      </c>
      <c r="K50">
        <v>1437820396</v>
      </c>
      <c r="L50" s="15">
        <v>42210.439768518518</v>
      </c>
      <c r="M50" t="b">
        <v>0</v>
      </c>
      <c r="N50">
        <v>1</v>
      </c>
      <c r="O50" t="b">
        <v>0</v>
      </c>
      <c r="P50" t="s">
        <v>8269</v>
      </c>
      <c r="Q50">
        <v>0</v>
      </c>
      <c r="R50">
        <v>25</v>
      </c>
      <c r="S50" s="11" t="s">
        <v>8308</v>
      </c>
      <c r="T50" t="s">
        <v>8309</v>
      </c>
    </row>
    <row r="51" spans="1:20" ht="259.2" x14ac:dyDescent="0.3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 s="15">
        <v>42256.166874999995</v>
      </c>
      <c r="K51">
        <v>1436587218</v>
      </c>
      <c r="L51" s="15">
        <v>42196.166874999995</v>
      </c>
      <c r="M51" t="b">
        <v>0</v>
      </c>
      <c r="N51">
        <v>4</v>
      </c>
      <c r="O51" t="b">
        <v>0</v>
      </c>
      <c r="P51" t="s">
        <v>8269</v>
      </c>
      <c r="Q51">
        <v>1</v>
      </c>
      <c r="R51">
        <v>9.75</v>
      </c>
      <c r="S51" s="11" t="s">
        <v>8308</v>
      </c>
      <c r="T51" t="s">
        <v>8309</v>
      </c>
    </row>
    <row r="52" spans="1:20" ht="187.2" x14ac:dyDescent="0.3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 s="15">
        <v>42620.056863425925</v>
      </c>
      <c r="K52">
        <v>1472001713</v>
      </c>
      <c r="L52" s="15">
        <v>42606.056863425925</v>
      </c>
      <c r="M52" t="b">
        <v>0</v>
      </c>
      <c r="N52">
        <v>17</v>
      </c>
      <c r="O52" t="b">
        <v>0</v>
      </c>
      <c r="P52" t="s">
        <v>8269</v>
      </c>
      <c r="Q52">
        <v>18</v>
      </c>
      <c r="R52">
        <v>36.590000000000003</v>
      </c>
      <c r="S52" s="11" t="s">
        <v>8308</v>
      </c>
      <c r="T52" t="s">
        <v>8309</v>
      </c>
    </row>
    <row r="53" spans="1:20" ht="288" x14ac:dyDescent="0.3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 s="15">
        <v>42217.041666666672</v>
      </c>
      <c r="K53">
        <v>1436888066</v>
      </c>
      <c r="L53" s="15">
        <v>42199.648912037039</v>
      </c>
      <c r="M53" t="b">
        <v>0</v>
      </c>
      <c r="N53">
        <v>7</v>
      </c>
      <c r="O53" t="b">
        <v>0</v>
      </c>
      <c r="P53" t="s">
        <v>8269</v>
      </c>
      <c r="Q53">
        <v>9</v>
      </c>
      <c r="R53">
        <v>80.709999999999994</v>
      </c>
      <c r="S53" s="11" t="s">
        <v>8308</v>
      </c>
      <c r="T53" t="s">
        <v>8309</v>
      </c>
    </row>
    <row r="54" spans="1:20" ht="273.60000000000002" x14ac:dyDescent="0.3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 s="15">
        <v>42504.877743055549</v>
      </c>
      <c r="K54">
        <v>1458075837</v>
      </c>
      <c r="L54" s="15">
        <v>42444.877743055549</v>
      </c>
      <c r="M54" t="b">
        <v>0</v>
      </c>
      <c r="N54">
        <v>2</v>
      </c>
      <c r="O54" t="b">
        <v>0</v>
      </c>
      <c r="P54" t="s">
        <v>8269</v>
      </c>
      <c r="Q54">
        <v>0</v>
      </c>
      <c r="R54">
        <v>1</v>
      </c>
      <c r="S54" s="11" t="s">
        <v>8308</v>
      </c>
      <c r="T54" t="s">
        <v>8309</v>
      </c>
    </row>
    <row r="55" spans="1:20" ht="244.8" x14ac:dyDescent="0.3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 s="15">
        <v>42529.731701388882</v>
      </c>
      <c r="K55">
        <v>1462815219</v>
      </c>
      <c r="L55" s="15">
        <v>42499.731701388882</v>
      </c>
      <c r="M55" t="b">
        <v>0</v>
      </c>
      <c r="N55">
        <v>5</v>
      </c>
      <c r="O55" t="b">
        <v>0</v>
      </c>
      <c r="P55" t="s">
        <v>8269</v>
      </c>
      <c r="Q55">
        <v>3</v>
      </c>
      <c r="R55">
        <v>52.8</v>
      </c>
      <c r="S55" s="11" t="s">
        <v>8308</v>
      </c>
      <c r="T55" t="s">
        <v>8309</v>
      </c>
    </row>
    <row r="56" spans="1:20" ht="259.2" x14ac:dyDescent="0.3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 s="15">
        <v>41968.823611111111</v>
      </c>
      <c r="K56">
        <v>1413527001</v>
      </c>
      <c r="L56" s="15">
        <v>41929.266215277778</v>
      </c>
      <c r="M56" t="b">
        <v>0</v>
      </c>
      <c r="N56">
        <v>1</v>
      </c>
      <c r="O56" t="b">
        <v>0</v>
      </c>
      <c r="P56" t="s">
        <v>8269</v>
      </c>
      <c r="Q56">
        <v>0</v>
      </c>
      <c r="R56">
        <v>20</v>
      </c>
      <c r="S56" s="11" t="s">
        <v>8308</v>
      </c>
      <c r="T56" t="s">
        <v>8309</v>
      </c>
    </row>
    <row r="57" spans="1:20" ht="244.8" x14ac:dyDescent="0.3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 s="15">
        <v>42182.768819444449</v>
      </c>
      <c r="K57">
        <v>1431973626</v>
      </c>
      <c r="L57" s="15">
        <v>42142.768819444449</v>
      </c>
      <c r="M57" t="b">
        <v>0</v>
      </c>
      <c r="N57">
        <v>14</v>
      </c>
      <c r="O57" t="b">
        <v>0</v>
      </c>
      <c r="P57" t="s">
        <v>8269</v>
      </c>
      <c r="Q57">
        <v>37</v>
      </c>
      <c r="R57">
        <v>46.93</v>
      </c>
      <c r="S57" s="11" t="s">
        <v>8308</v>
      </c>
      <c r="T57" t="s">
        <v>8309</v>
      </c>
    </row>
    <row r="58" spans="1:20" ht="244.8" x14ac:dyDescent="0.3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 s="15">
        <v>42384.131643518514</v>
      </c>
      <c r="K58">
        <v>1450235374</v>
      </c>
      <c r="L58" s="15">
        <v>42354.131643518514</v>
      </c>
      <c r="M58" t="b">
        <v>0</v>
      </c>
      <c r="N58">
        <v>26</v>
      </c>
      <c r="O58" t="b">
        <v>0</v>
      </c>
      <c r="P58" t="s">
        <v>8269</v>
      </c>
      <c r="Q58">
        <v>14</v>
      </c>
      <c r="R58">
        <v>78.08</v>
      </c>
      <c r="S58" s="11" t="s">
        <v>8308</v>
      </c>
      <c r="T58" t="s">
        <v>8309</v>
      </c>
    </row>
    <row r="59" spans="1:20" ht="230.4" x14ac:dyDescent="0.3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 s="15">
        <v>41888.922905092593</v>
      </c>
      <c r="K59">
        <v>1404857339</v>
      </c>
      <c r="L59" s="15">
        <v>41828.922905092593</v>
      </c>
      <c r="M59" t="b">
        <v>0</v>
      </c>
      <c r="N59">
        <v>2</v>
      </c>
      <c r="O59" t="b">
        <v>0</v>
      </c>
      <c r="P59" t="s">
        <v>8269</v>
      </c>
      <c r="Q59">
        <v>0</v>
      </c>
      <c r="R59">
        <v>1</v>
      </c>
      <c r="S59" s="11" t="s">
        <v>8308</v>
      </c>
      <c r="T59" t="s">
        <v>8309</v>
      </c>
    </row>
    <row r="60" spans="1:20" ht="244.8" x14ac:dyDescent="0.3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 s="15">
        <v>42263.234340277777</v>
      </c>
      <c r="K60">
        <v>1440826647</v>
      </c>
      <c r="L60" s="15">
        <v>42245.234340277777</v>
      </c>
      <c r="M60" t="b">
        <v>0</v>
      </c>
      <c r="N60">
        <v>9</v>
      </c>
      <c r="O60" t="b">
        <v>0</v>
      </c>
      <c r="P60" t="s">
        <v>8269</v>
      </c>
      <c r="Q60">
        <v>22</v>
      </c>
      <c r="R60">
        <v>48.56</v>
      </c>
      <c r="S60" s="11" t="s">
        <v>8308</v>
      </c>
      <c r="T60" t="s">
        <v>8309</v>
      </c>
    </row>
    <row r="61" spans="1:20" ht="216" x14ac:dyDescent="0.3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 s="15">
        <v>42306.629710648151</v>
      </c>
      <c r="K61">
        <v>1443712007</v>
      </c>
      <c r="L61" s="15">
        <v>42278.629710648151</v>
      </c>
      <c r="M61" t="b">
        <v>0</v>
      </c>
      <c r="N61">
        <v>20</v>
      </c>
      <c r="O61" t="b">
        <v>0</v>
      </c>
      <c r="P61" t="s">
        <v>8269</v>
      </c>
      <c r="Q61">
        <v>27</v>
      </c>
      <c r="R61">
        <v>68.099999999999994</v>
      </c>
      <c r="S61" s="11" t="s">
        <v>8308</v>
      </c>
      <c r="T61" t="s">
        <v>8309</v>
      </c>
    </row>
    <row r="62" spans="1:20" ht="216" x14ac:dyDescent="0.3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 s="15">
        <v>41856.61954861111</v>
      </c>
      <c r="K62">
        <v>1404658329</v>
      </c>
      <c r="L62" s="15">
        <v>41826.61954861111</v>
      </c>
      <c r="M62" t="b">
        <v>0</v>
      </c>
      <c r="N62">
        <v>6</v>
      </c>
      <c r="O62" t="b">
        <v>0</v>
      </c>
      <c r="P62" t="s">
        <v>8269</v>
      </c>
      <c r="Q62">
        <v>9</v>
      </c>
      <c r="R62">
        <v>8.5</v>
      </c>
      <c r="S62" s="11" t="s">
        <v>8308</v>
      </c>
      <c r="T62" t="s">
        <v>8309</v>
      </c>
    </row>
    <row r="63" spans="1:20" ht="201.6" x14ac:dyDescent="0.3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 s="15">
        <v>42235.171018518522</v>
      </c>
      <c r="K63">
        <v>1437365176</v>
      </c>
      <c r="L63" s="15">
        <v>42205.171018518522</v>
      </c>
      <c r="M63" t="b">
        <v>0</v>
      </c>
      <c r="N63">
        <v>31</v>
      </c>
      <c r="O63" t="b">
        <v>0</v>
      </c>
      <c r="P63" t="s">
        <v>8269</v>
      </c>
      <c r="Q63">
        <v>9</v>
      </c>
      <c r="R63">
        <v>60.06</v>
      </c>
      <c r="S63" s="11" t="s">
        <v>8308</v>
      </c>
      <c r="T63" t="s">
        <v>8309</v>
      </c>
    </row>
    <row r="64" spans="1:20" ht="288" x14ac:dyDescent="0.3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 s="15">
        <v>42086.16333333333</v>
      </c>
      <c r="K64">
        <v>1423198512</v>
      </c>
      <c r="L64" s="15">
        <v>42041.205000000002</v>
      </c>
      <c r="M64" t="b">
        <v>0</v>
      </c>
      <c r="N64">
        <v>5</v>
      </c>
      <c r="O64" t="b">
        <v>0</v>
      </c>
      <c r="P64" t="s">
        <v>8269</v>
      </c>
      <c r="Q64">
        <v>7</v>
      </c>
      <c r="R64">
        <v>72.400000000000006</v>
      </c>
      <c r="S64" s="11" t="s">
        <v>8308</v>
      </c>
      <c r="T64" t="s">
        <v>8309</v>
      </c>
    </row>
    <row r="65" spans="1:20" ht="230.4" x14ac:dyDescent="0.3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 s="15">
        <v>42233.677766203706</v>
      </c>
      <c r="K65">
        <v>1437236159</v>
      </c>
      <c r="L65" s="15">
        <v>42203.677766203706</v>
      </c>
      <c r="M65" t="b">
        <v>0</v>
      </c>
      <c r="N65">
        <v>1</v>
      </c>
      <c r="O65" t="b">
        <v>0</v>
      </c>
      <c r="P65" t="s">
        <v>8269</v>
      </c>
      <c r="Q65">
        <v>10</v>
      </c>
      <c r="R65">
        <v>100</v>
      </c>
      <c r="S65" s="11" t="s">
        <v>8308</v>
      </c>
      <c r="T65" t="s">
        <v>8309</v>
      </c>
    </row>
    <row r="66" spans="1:20" ht="259.2" x14ac:dyDescent="0.3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 s="15">
        <v>42014.140972222223</v>
      </c>
      <c r="K66">
        <v>1418234646</v>
      </c>
      <c r="L66" s="15">
        <v>41983.752847222218</v>
      </c>
      <c r="M66" t="b">
        <v>0</v>
      </c>
      <c r="N66">
        <v>12</v>
      </c>
      <c r="O66" t="b">
        <v>0</v>
      </c>
      <c r="P66" t="s">
        <v>8269</v>
      </c>
      <c r="Q66">
        <v>11</v>
      </c>
      <c r="R66">
        <v>51.67</v>
      </c>
      <c r="S66" s="11" t="s">
        <v>8308</v>
      </c>
      <c r="T66" t="s">
        <v>8309</v>
      </c>
    </row>
    <row r="67" spans="1:20" ht="187.2" x14ac:dyDescent="0.3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 s="15">
        <v>42112.9375</v>
      </c>
      <c r="K67">
        <v>1428539708</v>
      </c>
      <c r="L67" s="15">
        <v>42103.024398148147</v>
      </c>
      <c r="M67" t="b">
        <v>0</v>
      </c>
      <c r="N67">
        <v>0</v>
      </c>
      <c r="O67" t="b">
        <v>0</v>
      </c>
      <c r="P67" t="s">
        <v>8269</v>
      </c>
      <c r="Q67">
        <v>0</v>
      </c>
      <c r="R67">
        <v>0</v>
      </c>
      <c r="S67" s="11" t="s">
        <v>8308</v>
      </c>
      <c r="T67" t="s">
        <v>8309</v>
      </c>
    </row>
    <row r="68" spans="1:20" ht="273.60000000000002" x14ac:dyDescent="0.3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 s="15">
        <v>42149.901574074072</v>
      </c>
      <c r="K68">
        <v>1427405896</v>
      </c>
      <c r="L68" s="15">
        <v>42089.901574074072</v>
      </c>
      <c r="M68" t="b">
        <v>0</v>
      </c>
      <c r="N68">
        <v>7</v>
      </c>
      <c r="O68" t="b">
        <v>0</v>
      </c>
      <c r="P68" t="s">
        <v>8269</v>
      </c>
      <c r="Q68">
        <v>28</v>
      </c>
      <c r="R68">
        <v>61</v>
      </c>
      <c r="S68" s="11" t="s">
        <v>8308</v>
      </c>
      <c r="T68" t="s">
        <v>8309</v>
      </c>
    </row>
    <row r="69" spans="1:20" ht="172.8" x14ac:dyDescent="0.3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 s="15">
        <v>42320.290972222225</v>
      </c>
      <c r="K69">
        <v>1445358903</v>
      </c>
      <c r="L69" s="15">
        <v>42297.691006944442</v>
      </c>
      <c r="M69" t="b">
        <v>0</v>
      </c>
      <c r="N69">
        <v>4</v>
      </c>
      <c r="O69" t="b">
        <v>0</v>
      </c>
      <c r="P69" t="s">
        <v>8269</v>
      </c>
      <c r="Q69">
        <v>21</v>
      </c>
      <c r="R69">
        <v>37.5</v>
      </c>
      <c r="S69" s="11" t="s">
        <v>8308</v>
      </c>
      <c r="T69" t="s">
        <v>8309</v>
      </c>
    </row>
    <row r="70" spans="1:20" ht="259.2" x14ac:dyDescent="0.3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 s="15">
        <v>41863.079143518517</v>
      </c>
      <c r="K70">
        <v>1405217355</v>
      </c>
      <c r="L70" s="15">
        <v>41833.089756944442</v>
      </c>
      <c r="M70" t="b">
        <v>0</v>
      </c>
      <c r="N70">
        <v>14</v>
      </c>
      <c r="O70" t="b">
        <v>0</v>
      </c>
      <c r="P70" t="s">
        <v>8269</v>
      </c>
      <c r="Q70">
        <v>18</v>
      </c>
      <c r="R70">
        <v>25.57</v>
      </c>
      <c r="S70" s="11" t="s">
        <v>8308</v>
      </c>
      <c r="T70" t="s">
        <v>8309</v>
      </c>
    </row>
    <row r="71" spans="1:20" ht="201.6" x14ac:dyDescent="0.3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 s="15">
        <v>42355.920717592591</v>
      </c>
      <c r="K71">
        <v>1447797950</v>
      </c>
      <c r="L71" s="15">
        <v>42325.920717592591</v>
      </c>
      <c r="M71" t="b">
        <v>0</v>
      </c>
      <c r="N71">
        <v>0</v>
      </c>
      <c r="O71" t="b">
        <v>0</v>
      </c>
      <c r="P71" t="s">
        <v>8269</v>
      </c>
      <c r="Q71">
        <v>0</v>
      </c>
      <c r="R71">
        <v>0</v>
      </c>
      <c r="S71" s="11" t="s">
        <v>8308</v>
      </c>
      <c r="T71" t="s">
        <v>8309</v>
      </c>
    </row>
    <row r="72" spans="1:20" ht="259.2" x14ac:dyDescent="0.3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 s="15">
        <v>41888.214629629627</v>
      </c>
      <c r="K72">
        <v>1407388144</v>
      </c>
      <c r="L72" s="15">
        <v>41858.214629629627</v>
      </c>
      <c r="M72" t="b">
        <v>0</v>
      </c>
      <c r="N72">
        <v>4</v>
      </c>
      <c r="O72" t="b">
        <v>0</v>
      </c>
      <c r="P72" t="s">
        <v>8269</v>
      </c>
      <c r="Q72">
        <v>2</v>
      </c>
      <c r="R72">
        <v>25</v>
      </c>
      <c r="S72" s="11" t="s">
        <v>8308</v>
      </c>
      <c r="T72" t="s">
        <v>8309</v>
      </c>
    </row>
    <row r="73" spans="1:20" ht="158.4" x14ac:dyDescent="0.3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 s="15">
        <v>41823.710231481484</v>
      </c>
      <c r="K73">
        <v>1401814964</v>
      </c>
      <c r="L73" s="15">
        <v>41793.710231481484</v>
      </c>
      <c r="M73" t="b">
        <v>0</v>
      </c>
      <c r="N73">
        <v>0</v>
      </c>
      <c r="O73" t="b">
        <v>0</v>
      </c>
      <c r="P73" t="s">
        <v>8269</v>
      </c>
      <c r="Q73">
        <v>0</v>
      </c>
      <c r="R73">
        <v>0</v>
      </c>
      <c r="S73" s="11" t="s">
        <v>8308</v>
      </c>
      <c r="T73" t="s">
        <v>8309</v>
      </c>
    </row>
    <row r="74" spans="1:20" ht="259.2" x14ac:dyDescent="0.3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 s="15">
        <v>41825.165972222225</v>
      </c>
      <c r="K74">
        <v>1401823952</v>
      </c>
      <c r="L74" s="15">
        <v>41793.814259259263</v>
      </c>
      <c r="M74" t="b">
        <v>0</v>
      </c>
      <c r="N74">
        <v>0</v>
      </c>
      <c r="O74" t="b">
        <v>0</v>
      </c>
      <c r="P74" t="s">
        <v>8269</v>
      </c>
      <c r="Q74">
        <v>0</v>
      </c>
      <c r="R74">
        <v>0</v>
      </c>
      <c r="S74" s="11" t="s">
        <v>8308</v>
      </c>
      <c r="T74" t="s">
        <v>8309</v>
      </c>
    </row>
    <row r="75" spans="1:20" ht="216" x14ac:dyDescent="0.3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 s="15">
        <v>41861.697939814818</v>
      </c>
      <c r="K75">
        <v>1405097102</v>
      </c>
      <c r="L75" s="15">
        <v>41831.697939814818</v>
      </c>
      <c r="M75" t="b">
        <v>0</v>
      </c>
      <c r="N75">
        <v>1</v>
      </c>
      <c r="O75" t="b">
        <v>0</v>
      </c>
      <c r="P75" t="s">
        <v>8269</v>
      </c>
      <c r="Q75">
        <v>10</v>
      </c>
      <c r="R75">
        <v>10</v>
      </c>
      <c r="S75" s="11" t="s">
        <v>8308</v>
      </c>
      <c r="T75" t="s">
        <v>8309</v>
      </c>
    </row>
    <row r="76" spans="1:20" ht="86.4" x14ac:dyDescent="0.3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 s="15">
        <v>42651.389340277776</v>
      </c>
      <c r="K76">
        <v>1473326439</v>
      </c>
      <c r="L76" s="15">
        <v>42621.389340277776</v>
      </c>
      <c r="M76" t="b">
        <v>0</v>
      </c>
      <c r="N76">
        <v>1</v>
      </c>
      <c r="O76" t="b">
        <v>0</v>
      </c>
      <c r="P76" t="s">
        <v>8269</v>
      </c>
      <c r="Q76">
        <v>2</v>
      </c>
      <c r="R76">
        <v>202</v>
      </c>
      <c r="S76" s="11" t="s">
        <v>8308</v>
      </c>
      <c r="T76" t="s">
        <v>8309</v>
      </c>
    </row>
    <row r="77" spans="1:20" ht="273.60000000000002" x14ac:dyDescent="0.3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 s="15">
        <v>41840.785729166666</v>
      </c>
      <c r="K77">
        <v>1400698287</v>
      </c>
      <c r="L77" s="15">
        <v>41780.785729166666</v>
      </c>
      <c r="M77" t="b">
        <v>1</v>
      </c>
      <c r="N77">
        <v>34</v>
      </c>
      <c r="O77" t="b">
        <v>0</v>
      </c>
      <c r="P77" t="s">
        <v>8269</v>
      </c>
      <c r="Q77">
        <v>9</v>
      </c>
      <c r="R77">
        <v>25.65</v>
      </c>
      <c r="S77" s="11" t="s">
        <v>8308</v>
      </c>
      <c r="T77" t="s">
        <v>8309</v>
      </c>
    </row>
    <row r="78" spans="1:20" ht="244.8" x14ac:dyDescent="0.3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 s="15">
        <v>41791.072500000002</v>
      </c>
      <c r="K78">
        <v>1399427064</v>
      </c>
      <c r="L78" s="15">
        <v>41766.072500000002</v>
      </c>
      <c r="M78" t="b">
        <v>1</v>
      </c>
      <c r="N78">
        <v>19</v>
      </c>
      <c r="O78" t="b">
        <v>0</v>
      </c>
      <c r="P78" t="s">
        <v>8269</v>
      </c>
      <c r="Q78">
        <v>21</v>
      </c>
      <c r="R78">
        <v>56.05</v>
      </c>
      <c r="S78" s="11" t="s">
        <v>8308</v>
      </c>
      <c r="T78" t="s">
        <v>8309</v>
      </c>
    </row>
    <row r="79" spans="1:20" ht="288" x14ac:dyDescent="0.3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 s="15">
        <v>41793.290972222225</v>
      </c>
      <c r="K79">
        <v>1399474134</v>
      </c>
      <c r="L79" s="15">
        <v>41766.617291666669</v>
      </c>
      <c r="M79" t="b">
        <v>1</v>
      </c>
      <c r="N79">
        <v>50</v>
      </c>
      <c r="O79" t="b">
        <v>0</v>
      </c>
      <c r="P79" t="s">
        <v>8269</v>
      </c>
      <c r="Q79">
        <v>41</v>
      </c>
      <c r="R79">
        <v>81.319999999999993</v>
      </c>
      <c r="S79" s="11" t="s">
        <v>8308</v>
      </c>
      <c r="T79" t="s">
        <v>8309</v>
      </c>
    </row>
    <row r="80" spans="1:20" ht="244.8" x14ac:dyDescent="0.3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 s="15">
        <v>42278.627013888887</v>
      </c>
      <c r="K80">
        <v>1441119774</v>
      </c>
      <c r="L80" s="15">
        <v>42248.627013888887</v>
      </c>
      <c r="M80" t="b">
        <v>1</v>
      </c>
      <c r="N80">
        <v>12</v>
      </c>
      <c r="O80" t="b">
        <v>0</v>
      </c>
      <c r="P80" t="s">
        <v>8269</v>
      </c>
      <c r="Q80">
        <v>2</v>
      </c>
      <c r="R80">
        <v>70.17</v>
      </c>
      <c r="S80" s="11" t="s">
        <v>8308</v>
      </c>
      <c r="T80" t="s">
        <v>8309</v>
      </c>
    </row>
    <row r="81" spans="1:20" ht="230.4" x14ac:dyDescent="0.3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 s="15">
        <v>41916.290972222225</v>
      </c>
      <c r="K81">
        <v>1409721542</v>
      </c>
      <c r="L81" s="15">
        <v>41885.221550925926</v>
      </c>
      <c r="M81" t="b">
        <v>1</v>
      </c>
      <c r="N81">
        <v>8</v>
      </c>
      <c r="O81" t="b">
        <v>0</v>
      </c>
      <c r="P81" t="s">
        <v>8269</v>
      </c>
      <c r="Q81">
        <v>3</v>
      </c>
      <c r="R81">
        <v>23.63</v>
      </c>
      <c r="S81" s="11" t="s">
        <v>8308</v>
      </c>
      <c r="T81" t="s">
        <v>8309</v>
      </c>
    </row>
    <row r="82" spans="1:20" ht="216" x14ac:dyDescent="0.3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 s="15">
        <v>42204.224432870367</v>
      </c>
      <c r="K82">
        <v>1433395391</v>
      </c>
      <c r="L82" s="15">
        <v>42159.224432870367</v>
      </c>
      <c r="M82" t="b">
        <v>1</v>
      </c>
      <c r="N82">
        <v>9</v>
      </c>
      <c r="O82" t="b">
        <v>0</v>
      </c>
      <c r="P82" t="s">
        <v>8269</v>
      </c>
      <c r="Q82">
        <v>16</v>
      </c>
      <c r="R82">
        <v>188.56</v>
      </c>
      <c r="S82" s="11" t="s">
        <v>8308</v>
      </c>
      <c r="T82" t="s">
        <v>8309</v>
      </c>
    </row>
    <row r="83" spans="1:20" ht="288" x14ac:dyDescent="0.3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 s="15">
        <v>42295.817002314812</v>
      </c>
      <c r="K83">
        <v>1442604989</v>
      </c>
      <c r="L83" s="15">
        <v>42265.817002314812</v>
      </c>
      <c r="M83" t="b">
        <v>1</v>
      </c>
      <c r="N83">
        <v>43</v>
      </c>
      <c r="O83" t="b">
        <v>0</v>
      </c>
      <c r="P83" t="s">
        <v>8269</v>
      </c>
      <c r="Q83">
        <v>16</v>
      </c>
      <c r="R83">
        <v>49.51</v>
      </c>
      <c r="S83" s="11" t="s">
        <v>8308</v>
      </c>
      <c r="T83" t="s">
        <v>8309</v>
      </c>
    </row>
    <row r="84" spans="1:20" ht="129.6" x14ac:dyDescent="0.3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 s="15">
        <v>42005.124340277776</v>
      </c>
      <c r="K84">
        <v>1417489143</v>
      </c>
      <c r="L84" s="15">
        <v>41975.124340277776</v>
      </c>
      <c r="M84" t="b">
        <v>1</v>
      </c>
      <c r="N84">
        <v>4</v>
      </c>
      <c r="O84" t="b">
        <v>0</v>
      </c>
      <c r="P84" t="s">
        <v>8269</v>
      </c>
      <c r="Q84">
        <v>4</v>
      </c>
      <c r="R84">
        <v>9.5</v>
      </c>
      <c r="S84" s="11" t="s">
        <v>8308</v>
      </c>
      <c r="T84" t="s">
        <v>8309</v>
      </c>
    </row>
    <row r="85" spans="1:20" ht="216" x14ac:dyDescent="0.3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 s="15">
        <v>42090.149027777778</v>
      </c>
      <c r="K85">
        <v>1425270876</v>
      </c>
      <c r="L85" s="15">
        <v>42065.190694444449</v>
      </c>
      <c r="M85" t="b">
        <v>0</v>
      </c>
      <c r="N85">
        <v>2</v>
      </c>
      <c r="O85" t="b">
        <v>0</v>
      </c>
      <c r="P85" t="s">
        <v>8269</v>
      </c>
      <c r="Q85">
        <v>0</v>
      </c>
      <c r="R85">
        <v>10</v>
      </c>
      <c r="S85" s="11" t="s">
        <v>8308</v>
      </c>
      <c r="T85" t="s">
        <v>8309</v>
      </c>
    </row>
    <row r="86" spans="1:20" ht="172.8" x14ac:dyDescent="0.3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 s="15">
        <v>41883.84002314815</v>
      </c>
      <c r="K86">
        <v>1406578178</v>
      </c>
      <c r="L86" s="15">
        <v>41848.84002314815</v>
      </c>
      <c r="M86" t="b">
        <v>0</v>
      </c>
      <c r="N86">
        <v>2</v>
      </c>
      <c r="O86" t="b">
        <v>0</v>
      </c>
      <c r="P86" t="s">
        <v>8269</v>
      </c>
      <c r="Q86">
        <v>0</v>
      </c>
      <c r="R86">
        <v>13</v>
      </c>
      <c r="S86" s="11" t="s">
        <v>8308</v>
      </c>
      <c r="T86" t="s">
        <v>8309</v>
      </c>
    </row>
    <row r="87" spans="1:20" ht="129.6" x14ac:dyDescent="0.3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 s="15">
        <v>42133.884930555556</v>
      </c>
      <c r="K87">
        <v>1428614058</v>
      </c>
      <c r="L87" s="15">
        <v>42103.884930555556</v>
      </c>
      <c r="M87" t="b">
        <v>0</v>
      </c>
      <c r="N87">
        <v>20</v>
      </c>
      <c r="O87" t="b">
        <v>0</v>
      </c>
      <c r="P87" t="s">
        <v>8269</v>
      </c>
      <c r="Q87">
        <v>16</v>
      </c>
      <c r="R87">
        <v>89.4</v>
      </c>
      <c r="S87" s="11" t="s">
        <v>8308</v>
      </c>
      <c r="T87" t="s">
        <v>8309</v>
      </c>
    </row>
    <row r="88" spans="1:20" ht="288" x14ac:dyDescent="0.3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 s="15">
        <v>42089.929062499999</v>
      </c>
      <c r="K88">
        <v>1424819871</v>
      </c>
      <c r="L88" s="15">
        <v>42059.970729166671</v>
      </c>
      <c r="M88" t="b">
        <v>0</v>
      </c>
      <c r="N88">
        <v>1</v>
      </c>
      <c r="O88" t="b">
        <v>0</v>
      </c>
      <c r="P88" t="s">
        <v>8269</v>
      </c>
      <c r="Q88">
        <v>3</v>
      </c>
      <c r="R88">
        <v>25</v>
      </c>
      <c r="S88" s="11" t="s">
        <v>8308</v>
      </c>
      <c r="T88" t="s">
        <v>8309</v>
      </c>
    </row>
    <row r="89" spans="1:20" ht="259.2" x14ac:dyDescent="0.3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 s="15">
        <v>42071.701423611114</v>
      </c>
      <c r="K89">
        <v>1423245003</v>
      </c>
      <c r="L89" s="15">
        <v>42041.743090277778</v>
      </c>
      <c r="M89" t="b">
        <v>0</v>
      </c>
      <c r="N89">
        <v>1</v>
      </c>
      <c r="O89" t="b">
        <v>0</v>
      </c>
      <c r="P89" t="s">
        <v>8269</v>
      </c>
      <c r="Q89">
        <v>0</v>
      </c>
      <c r="R89">
        <v>1</v>
      </c>
      <c r="S89" s="11" t="s">
        <v>8308</v>
      </c>
      <c r="T89" t="s">
        <v>8309</v>
      </c>
    </row>
    <row r="90" spans="1:20" ht="259.2" x14ac:dyDescent="0.3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 s="15">
        <v>41852.716666666667</v>
      </c>
      <c r="K90">
        <v>1404927690</v>
      </c>
      <c r="L90" s="15">
        <v>41829.73715277778</v>
      </c>
      <c r="M90" t="b">
        <v>0</v>
      </c>
      <c r="N90">
        <v>4</v>
      </c>
      <c r="O90" t="b">
        <v>0</v>
      </c>
      <c r="P90" t="s">
        <v>8269</v>
      </c>
      <c r="Q90">
        <v>5</v>
      </c>
      <c r="R90">
        <v>65</v>
      </c>
      <c r="S90" s="11" t="s">
        <v>8308</v>
      </c>
      <c r="T90" t="s">
        <v>8309</v>
      </c>
    </row>
    <row r="91" spans="1:20" ht="187.2" x14ac:dyDescent="0.3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 s="15">
        <v>41815.875</v>
      </c>
      <c r="K91">
        <v>1401485207</v>
      </c>
      <c r="L91" s="15">
        <v>41789.893599537041</v>
      </c>
      <c r="M91" t="b">
        <v>0</v>
      </c>
      <c r="N91">
        <v>1</v>
      </c>
      <c r="O91" t="b">
        <v>0</v>
      </c>
      <c r="P91" t="s">
        <v>8269</v>
      </c>
      <c r="Q91">
        <v>0</v>
      </c>
      <c r="R91">
        <v>1</v>
      </c>
      <c r="S91" s="11" t="s">
        <v>8308</v>
      </c>
      <c r="T91" t="s">
        <v>8309</v>
      </c>
    </row>
    <row r="92" spans="1:20" ht="273.60000000000002" x14ac:dyDescent="0.3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 s="15">
        <v>41863.660995370366</v>
      </c>
      <c r="K92">
        <v>1405266710</v>
      </c>
      <c r="L92" s="15">
        <v>41833.660995370366</v>
      </c>
      <c r="M92" t="b">
        <v>0</v>
      </c>
      <c r="N92">
        <v>13</v>
      </c>
      <c r="O92" t="b">
        <v>0</v>
      </c>
      <c r="P92" t="s">
        <v>8269</v>
      </c>
      <c r="Q92">
        <v>18</v>
      </c>
      <c r="R92">
        <v>81.540000000000006</v>
      </c>
      <c r="S92" s="11" t="s">
        <v>8308</v>
      </c>
      <c r="T92" t="s">
        <v>8309</v>
      </c>
    </row>
    <row r="93" spans="1:20" ht="57.6" x14ac:dyDescent="0.3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 s="15">
        <v>41955.907638888893</v>
      </c>
      <c r="K93">
        <v>1412258977</v>
      </c>
      <c r="L93" s="15">
        <v>41914.590011574073</v>
      </c>
      <c r="M93" t="b">
        <v>0</v>
      </c>
      <c r="N93">
        <v>1</v>
      </c>
      <c r="O93" t="b">
        <v>0</v>
      </c>
      <c r="P93" t="s">
        <v>8269</v>
      </c>
      <c r="Q93">
        <v>5</v>
      </c>
      <c r="R93">
        <v>100</v>
      </c>
      <c r="S93" s="11" t="s">
        <v>8308</v>
      </c>
      <c r="T93" t="s">
        <v>8309</v>
      </c>
    </row>
    <row r="94" spans="1:20" ht="129.6" x14ac:dyDescent="0.3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 s="15">
        <v>42625.707638888889</v>
      </c>
      <c r="K94">
        <v>1472451356</v>
      </c>
      <c r="L94" s="15">
        <v>42611.261064814811</v>
      </c>
      <c r="M94" t="b">
        <v>0</v>
      </c>
      <c r="N94">
        <v>1</v>
      </c>
      <c r="O94" t="b">
        <v>0</v>
      </c>
      <c r="P94" t="s">
        <v>8269</v>
      </c>
      <c r="Q94">
        <v>0</v>
      </c>
      <c r="R94">
        <v>1</v>
      </c>
      <c r="S94" s="11" t="s">
        <v>8308</v>
      </c>
      <c r="T94" t="s">
        <v>8309</v>
      </c>
    </row>
    <row r="95" spans="1:20" ht="244.8" x14ac:dyDescent="0.3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 s="15">
        <v>42313.674826388888</v>
      </c>
      <c r="K95">
        <v>1441552305</v>
      </c>
      <c r="L95" s="15">
        <v>42253.633159722223</v>
      </c>
      <c r="M95" t="b">
        <v>0</v>
      </c>
      <c r="N95">
        <v>0</v>
      </c>
      <c r="O95" t="b">
        <v>0</v>
      </c>
      <c r="P95" t="s">
        <v>8269</v>
      </c>
      <c r="Q95">
        <v>0</v>
      </c>
      <c r="R95">
        <v>0</v>
      </c>
      <c r="S95" s="11" t="s">
        <v>8308</v>
      </c>
      <c r="T95" t="s">
        <v>8309</v>
      </c>
    </row>
    <row r="96" spans="1:20" ht="230.4" x14ac:dyDescent="0.3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 s="15">
        <v>42325.933495370366</v>
      </c>
      <c r="K96">
        <v>1445203454</v>
      </c>
      <c r="L96" s="15">
        <v>42295.891828703709</v>
      </c>
      <c r="M96" t="b">
        <v>0</v>
      </c>
      <c r="N96">
        <v>3</v>
      </c>
      <c r="O96" t="b">
        <v>0</v>
      </c>
      <c r="P96" t="s">
        <v>8269</v>
      </c>
      <c r="Q96">
        <v>1</v>
      </c>
      <c r="R96">
        <v>20</v>
      </c>
      <c r="S96" s="11" t="s">
        <v>8308</v>
      </c>
      <c r="T96" t="s">
        <v>8309</v>
      </c>
    </row>
    <row r="97" spans="1:20" ht="129.6" x14ac:dyDescent="0.3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 s="15">
        <v>42452.145138888889</v>
      </c>
      <c r="K97">
        <v>1454453021</v>
      </c>
      <c r="L97" s="15">
        <v>42402.947002314817</v>
      </c>
      <c r="M97" t="b">
        <v>0</v>
      </c>
      <c r="N97">
        <v>2</v>
      </c>
      <c r="O97" t="b">
        <v>0</v>
      </c>
      <c r="P97" t="s">
        <v>8269</v>
      </c>
      <c r="Q97">
        <v>1</v>
      </c>
      <c r="R97">
        <v>5.5</v>
      </c>
      <c r="S97" s="11" t="s">
        <v>8308</v>
      </c>
      <c r="T97" t="s">
        <v>8309</v>
      </c>
    </row>
    <row r="98" spans="1:20" ht="230.4" x14ac:dyDescent="0.3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 s="15">
        <v>42539.814108796301</v>
      </c>
      <c r="K98">
        <v>1463686339</v>
      </c>
      <c r="L98" s="15">
        <v>42509.814108796301</v>
      </c>
      <c r="M98" t="b">
        <v>0</v>
      </c>
      <c r="N98">
        <v>5</v>
      </c>
      <c r="O98" t="b">
        <v>0</v>
      </c>
      <c r="P98" t="s">
        <v>8269</v>
      </c>
      <c r="Q98">
        <v>13</v>
      </c>
      <c r="R98">
        <v>50.2</v>
      </c>
      <c r="S98" s="11" t="s">
        <v>8308</v>
      </c>
      <c r="T98" t="s">
        <v>8309</v>
      </c>
    </row>
    <row r="99" spans="1:20" ht="201.6" x14ac:dyDescent="0.3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 s="15">
        <v>42008.976388888885</v>
      </c>
      <c r="K99">
        <v>1417651630</v>
      </c>
      <c r="L99" s="15">
        <v>41977.004976851851</v>
      </c>
      <c r="M99" t="b">
        <v>0</v>
      </c>
      <c r="N99">
        <v>9</v>
      </c>
      <c r="O99" t="b">
        <v>0</v>
      </c>
      <c r="P99" t="s">
        <v>8269</v>
      </c>
      <c r="Q99">
        <v>1</v>
      </c>
      <c r="R99">
        <v>13.11</v>
      </c>
      <c r="S99" s="11" t="s">
        <v>8308</v>
      </c>
      <c r="T99" t="s">
        <v>8309</v>
      </c>
    </row>
    <row r="100" spans="1:20" ht="244.8" x14ac:dyDescent="0.3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 s="15">
        <v>42231.758611111116</v>
      </c>
      <c r="K100">
        <v>1434478344</v>
      </c>
      <c r="L100" s="15">
        <v>42171.758611111116</v>
      </c>
      <c r="M100" t="b">
        <v>0</v>
      </c>
      <c r="N100">
        <v>8</v>
      </c>
      <c r="O100" t="b">
        <v>0</v>
      </c>
      <c r="P100" t="s">
        <v>8269</v>
      </c>
      <c r="Q100">
        <v>17</v>
      </c>
      <c r="R100">
        <v>315.5</v>
      </c>
      <c r="S100" s="11" t="s">
        <v>8308</v>
      </c>
      <c r="T100" t="s">
        <v>8309</v>
      </c>
    </row>
    <row r="101" spans="1:20" ht="172.8" x14ac:dyDescent="0.3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 s="15">
        <v>42086.207638888889</v>
      </c>
      <c r="K101">
        <v>1424488244</v>
      </c>
      <c r="L101" s="15">
        <v>42056.1324537037</v>
      </c>
      <c r="M101" t="b">
        <v>0</v>
      </c>
      <c r="N101">
        <v>7</v>
      </c>
      <c r="O101" t="b">
        <v>0</v>
      </c>
      <c r="P101" t="s">
        <v>8269</v>
      </c>
      <c r="Q101">
        <v>33</v>
      </c>
      <c r="R101">
        <v>37.14</v>
      </c>
      <c r="S101" s="11" t="s">
        <v>8308</v>
      </c>
      <c r="T101" t="s">
        <v>8309</v>
      </c>
    </row>
    <row r="102" spans="1:20" ht="259.2" x14ac:dyDescent="0.3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 s="15">
        <v>41875.291666666664</v>
      </c>
      <c r="K102">
        <v>1408203557</v>
      </c>
      <c r="L102" s="15">
        <v>41867.652280092596</v>
      </c>
      <c r="M102" t="b">
        <v>0</v>
      </c>
      <c r="N102">
        <v>0</v>
      </c>
      <c r="O102" t="b">
        <v>0</v>
      </c>
      <c r="P102" t="s">
        <v>8269</v>
      </c>
      <c r="Q102">
        <v>0</v>
      </c>
      <c r="R102">
        <v>0</v>
      </c>
      <c r="S102" s="11" t="s">
        <v>8308</v>
      </c>
      <c r="T102" t="s">
        <v>8309</v>
      </c>
    </row>
    <row r="103" spans="1:20" ht="288" x14ac:dyDescent="0.3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 s="15">
        <v>41821.25</v>
      </c>
      <c r="K103">
        <v>1400600840</v>
      </c>
      <c r="L103" s="15">
        <v>41779.657870370371</v>
      </c>
      <c r="M103" t="b">
        <v>0</v>
      </c>
      <c r="N103">
        <v>84</v>
      </c>
      <c r="O103" t="b">
        <v>0</v>
      </c>
      <c r="P103" t="s">
        <v>8269</v>
      </c>
      <c r="Q103">
        <v>22</v>
      </c>
      <c r="R103">
        <v>128.27000000000001</v>
      </c>
      <c r="S103" s="11" t="s">
        <v>8308</v>
      </c>
      <c r="T103" t="s">
        <v>8309</v>
      </c>
    </row>
    <row r="104" spans="1:20" ht="244.8" x14ac:dyDescent="0.3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 s="15">
        <v>42710.207638888889</v>
      </c>
      <c r="K104">
        <v>1478386812</v>
      </c>
      <c r="L104" s="15">
        <v>42679.958472222221</v>
      </c>
      <c r="M104" t="b">
        <v>0</v>
      </c>
      <c r="N104">
        <v>11</v>
      </c>
      <c r="O104" t="b">
        <v>0</v>
      </c>
      <c r="P104" t="s">
        <v>8269</v>
      </c>
      <c r="Q104">
        <v>3</v>
      </c>
      <c r="R104">
        <v>47.27</v>
      </c>
      <c r="S104" s="11" t="s">
        <v>8308</v>
      </c>
      <c r="T104" t="s">
        <v>8309</v>
      </c>
    </row>
    <row r="105" spans="1:20" ht="259.2" x14ac:dyDescent="0.3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 s="15">
        <v>42063.250208333338</v>
      </c>
      <c r="K105">
        <v>1422424818</v>
      </c>
      <c r="L105" s="15">
        <v>42032.250208333338</v>
      </c>
      <c r="M105" t="b">
        <v>0</v>
      </c>
      <c r="N105">
        <v>1</v>
      </c>
      <c r="O105" t="b">
        <v>0</v>
      </c>
      <c r="P105" t="s">
        <v>8269</v>
      </c>
      <c r="Q105">
        <v>5</v>
      </c>
      <c r="R105">
        <v>50</v>
      </c>
      <c r="S105" s="11" t="s">
        <v>8308</v>
      </c>
      <c r="T105" t="s">
        <v>8309</v>
      </c>
    </row>
    <row r="106" spans="1:20" ht="216" x14ac:dyDescent="0.3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 s="15">
        <v>41807.191875000004</v>
      </c>
      <c r="K106">
        <v>1401770178</v>
      </c>
      <c r="L106" s="15">
        <v>41793.191875000004</v>
      </c>
      <c r="M106" t="b">
        <v>0</v>
      </c>
      <c r="N106">
        <v>4</v>
      </c>
      <c r="O106" t="b">
        <v>0</v>
      </c>
      <c r="P106" t="s">
        <v>8269</v>
      </c>
      <c r="Q106">
        <v>11</v>
      </c>
      <c r="R106">
        <v>42.5</v>
      </c>
      <c r="S106" s="11" t="s">
        <v>8308</v>
      </c>
      <c r="T106" t="s">
        <v>8309</v>
      </c>
    </row>
    <row r="107" spans="1:20" ht="201.6" x14ac:dyDescent="0.3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 s="15">
        <v>41863.775011574071</v>
      </c>
      <c r="K107">
        <v>1406140561</v>
      </c>
      <c r="L107" s="15">
        <v>41843.775011574071</v>
      </c>
      <c r="M107" t="b">
        <v>0</v>
      </c>
      <c r="N107">
        <v>2</v>
      </c>
      <c r="O107" t="b">
        <v>0</v>
      </c>
      <c r="P107" t="s">
        <v>8269</v>
      </c>
      <c r="Q107">
        <v>1</v>
      </c>
      <c r="R107">
        <v>62.5</v>
      </c>
      <c r="S107" s="11" t="s">
        <v>8308</v>
      </c>
      <c r="T107" t="s">
        <v>8309</v>
      </c>
    </row>
    <row r="108" spans="1:20" ht="201.6" x14ac:dyDescent="0.3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 s="15">
        <v>42166.092488425929</v>
      </c>
      <c r="K108">
        <v>1431396791</v>
      </c>
      <c r="L108" s="15">
        <v>42136.092488425929</v>
      </c>
      <c r="M108" t="b">
        <v>0</v>
      </c>
      <c r="N108">
        <v>5</v>
      </c>
      <c r="O108" t="b">
        <v>0</v>
      </c>
      <c r="P108" t="s">
        <v>8269</v>
      </c>
      <c r="Q108">
        <v>5</v>
      </c>
      <c r="R108">
        <v>27</v>
      </c>
      <c r="S108" s="11" t="s">
        <v>8308</v>
      </c>
      <c r="T108" t="s">
        <v>8309</v>
      </c>
    </row>
    <row r="109" spans="1:20" ht="259.2" x14ac:dyDescent="0.3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 s="15">
        <v>42357.826377314821</v>
      </c>
      <c r="K109">
        <v>1447098599</v>
      </c>
      <c r="L109" s="15">
        <v>42317.826377314821</v>
      </c>
      <c r="M109" t="b">
        <v>0</v>
      </c>
      <c r="N109">
        <v>1</v>
      </c>
      <c r="O109" t="b">
        <v>0</v>
      </c>
      <c r="P109" t="s">
        <v>8269</v>
      </c>
      <c r="Q109">
        <v>1</v>
      </c>
      <c r="R109">
        <v>25</v>
      </c>
      <c r="S109" s="11" t="s">
        <v>8308</v>
      </c>
      <c r="T109" t="s">
        <v>8309</v>
      </c>
    </row>
    <row r="110" spans="1:20" ht="273.60000000000002" x14ac:dyDescent="0.3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 s="15">
        <v>42230.818055555559</v>
      </c>
      <c r="K110">
        <v>1435709765</v>
      </c>
      <c r="L110" s="15">
        <v>42186.01116898148</v>
      </c>
      <c r="M110" t="b">
        <v>0</v>
      </c>
      <c r="N110">
        <v>0</v>
      </c>
      <c r="O110" t="b">
        <v>0</v>
      </c>
      <c r="P110" t="s">
        <v>8269</v>
      </c>
      <c r="Q110">
        <v>0</v>
      </c>
      <c r="R110">
        <v>0</v>
      </c>
      <c r="S110" s="11" t="s">
        <v>8308</v>
      </c>
      <c r="T110" t="s">
        <v>8309</v>
      </c>
    </row>
    <row r="111" spans="1:20" ht="100.8" x14ac:dyDescent="0.3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 s="15">
        <v>42109.211111111115</v>
      </c>
      <c r="K111">
        <v>1427866200</v>
      </c>
      <c r="L111" s="15">
        <v>42095.229166666672</v>
      </c>
      <c r="M111" t="b">
        <v>0</v>
      </c>
      <c r="N111">
        <v>2</v>
      </c>
      <c r="O111" t="b">
        <v>0</v>
      </c>
      <c r="P111" t="s">
        <v>8269</v>
      </c>
      <c r="Q111">
        <v>0</v>
      </c>
      <c r="R111">
        <v>1.5</v>
      </c>
      <c r="S111" s="11" t="s">
        <v>8308</v>
      </c>
      <c r="T111" t="s">
        <v>8309</v>
      </c>
    </row>
    <row r="112" spans="1:20" ht="201.6" x14ac:dyDescent="0.3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 s="15">
        <v>41938.838888888888</v>
      </c>
      <c r="K112">
        <v>1411587606</v>
      </c>
      <c r="L112" s="15">
        <v>41906.819513888891</v>
      </c>
      <c r="M112" t="b">
        <v>0</v>
      </c>
      <c r="N112">
        <v>4</v>
      </c>
      <c r="O112" t="b">
        <v>0</v>
      </c>
      <c r="P112" t="s">
        <v>8269</v>
      </c>
      <c r="Q112">
        <v>15</v>
      </c>
      <c r="R112">
        <v>38.25</v>
      </c>
      <c r="S112" s="11" t="s">
        <v>8308</v>
      </c>
      <c r="T112" t="s">
        <v>8309</v>
      </c>
    </row>
    <row r="113" spans="1:20" ht="288" x14ac:dyDescent="0.3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 s="15">
        <v>41849.135370370372</v>
      </c>
      <c r="K113">
        <v>1405307696</v>
      </c>
      <c r="L113" s="15">
        <v>41834.135370370372</v>
      </c>
      <c r="M113" t="b">
        <v>0</v>
      </c>
      <c r="N113">
        <v>4</v>
      </c>
      <c r="O113" t="b">
        <v>0</v>
      </c>
      <c r="P113" t="s">
        <v>8269</v>
      </c>
      <c r="Q113">
        <v>9</v>
      </c>
      <c r="R113">
        <v>16.25</v>
      </c>
      <c r="S113" s="11" t="s">
        <v>8308</v>
      </c>
      <c r="T113" t="s">
        <v>8309</v>
      </c>
    </row>
    <row r="114" spans="1:20" ht="230.4" x14ac:dyDescent="0.3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 s="15">
        <v>41893.359282407408</v>
      </c>
      <c r="K114">
        <v>1407832642</v>
      </c>
      <c r="L114" s="15">
        <v>41863.359282407408</v>
      </c>
      <c r="M114" t="b">
        <v>0</v>
      </c>
      <c r="N114">
        <v>4</v>
      </c>
      <c r="O114" t="b">
        <v>0</v>
      </c>
      <c r="P114" t="s">
        <v>8269</v>
      </c>
      <c r="Q114">
        <v>0</v>
      </c>
      <c r="R114">
        <v>33.75</v>
      </c>
      <c r="S114" s="11" t="s">
        <v>8308</v>
      </c>
      <c r="T114" t="s">
        <v>8309</v>
      </c>
    </row>
    <row r="115" spans="1:20" ht="230.4" x14ac:dyDescent="0.3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 s="15">
        <v>42254.756909722222</v>
      </c>
      <c r="K115">
        <v>1439057397</v>
      </c>
      <c r="L115" s="15">
        <v>42224.756909722222</v>
      </c>
      <c r="M115" t="b">
        <v>0</v>
      </c>
      <c r="N115">
        <v>3</v>
      </c>
      <c r="O115" t="b">
        <v>0</v>
      </c>
      <c r="P115" t="s">
        <v>8269</v>
      </c>
      <c r="Q115">
        <v>3</v>
      </c>
      <c r="R115">
        <v>61.67</v>
      </c>
      <c r="S115" s="11" t="s">
        <v>8308</v>
      </c>
      <c r="T115" t="s">
        <v>8309</v>
      </c>
    </row>
    <row r="116" spans="1:20" ht="230.4" x14ac:dyDescent="0.3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 s="15">
        <v>41969.853900462964</v>
      </c>
      <c r="K116">
        <v>1414438177</v>
      </c>
      <c r="L116" s="15">
        <v>41939.8122337963</v>
      </c>
      <c r="M116" t="b">
        <v>0</v>
      </c>
      <c r="N116">
        <v>36</v>
      </c>
      <c r="O116" t="b">
        <v>0</v>
      </c>
      <c r="P116" t="s">
        <v>8269</v>
      </c>
      <c r="Q116">
        <v>37</v>
      </c>
      <c r="R116">
        <v>83.14</v>
      </c>
      <c r="S116" s="11" t="s">
        <v>8308</v>
      </c>
      <c r="T116" t="s">
        <v>8309</v>
      </c>
    </row>
    <row r="117" spans="1:20" ht="216" x14ac:dyDescent="0.3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 s="15">
        <v>42119.190972222219</v>
      </c>
      <c r="K117">
        <v>1424759330</v>
      </c>
      <c r="L117" s="15">
        <v>42059.270023148143</v>
      </c>
      <c r="M117" t="b">
        <v>0</v>
      </c>
      <c r="N117">
        <v>1</v>
      </c>
      <c r="O117" t="b">
        <v>0</v>
      </c>
      <c r="P117" t="s">
        <v>8269</v>
      </c>
      <c r="Q117">
        <v>0</v>
      </c>
      <c r="R117">
        <v>1</v>
      </c>
      <c r="S117" s="11" t="s">
        <v>8308</v>
      </c>
      <c r="T117" t="s">
        <v>8309</v>
      </c>
    </row>
    <row r="118" spans="1:20" ht="216" x14ac:dyDescent="0.3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 s="15">
        <v>42338.252881944441</v>
      </c>
      <c r="K118">
        <v>1446267849</v>
      </c>
      <c r="L118" s="15">
        <v>42308.211215277777</v>
      </c>
      <c r="M118" t="b">
        <v>0</v>
      </c>
      <c r="N118">
        <v>7</v>
      </c>
      <c r="O118" t="b">
        <v>0</v>
      </c>
      <c r="P118" t="s">
        <v>8269</v>
      </c>
      <c r="Q118">
        <v>10</v>
      </c>
      <c r="R118">
        <v>142.86000000000001</v>
      </c>
      <c r="S118" s="11" t="s">
        <v>8308</v>
      </c>
      <c r="T118" t="s">
        <v>8309</v>
      </c>
    </row>
    <row r="119" spans="1:20" ht="259.2" x14ac:dyDescent="0.3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 s="15">
        <v>42065.958333333328</v>
      </c>
      <c r="K119">
        <v>1421432810</v>
      </c>
      <c r="L119" s="15">
        <v>42020.768634259264</v>
      </c>
      <c r="M119" t="b">
        <v>0</v>
      </c>
      <c r="N119">
        <v>6</v>
      </c>
      <c r="O119" t="b">
        <v>0</v>
      </c>
      <c r="P119" t="s">
        <v>8269</v>
      </c>
      <c r="Q119">
        <v>8</v>
      </c>
      <c r="R119">
        <v>10.17</v>
      </c>
      <c r="S119" s="11" t="s">
        <v>8308</v>
      </c>
      <c r="T119" t="s">
        <v>8309</v>
      </c>
    </row>
    <row r="120" spans="1:20" ht="244.8" x14ac:dyDescent="0.3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 s="15">
        <v>41816.959745370368</v>
      </c>
      <c r="K120">
        <v>1401231722</v>
      </c>
      <c r="L120" s="15">
        <v>41786.959745370368</v>
      </c>
      <c r="M120" t="b">
        <v>0</v>
      </c>
      <c r="N120">
        <v>40</v>
      </c>
      <c r="O120" t="b">
        <v>0</v>
      </c>
      <c r="P120" t="s">
        <v>8269</v>
      </c>
      <c r="Q120">
        <v>15</v>
      </c>
      <c r="R120">
        <v>57.25</v>
      </c>
      <c r="S120" s="11" t="s">
        <v>8308</v>
      </c>
      <c r="T120" t="s">
        <v>8309</v>
      </c>
    </row>
    <row r="121" spans="1:20" ht="216" x14ac:dyDescent="0.3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 s="15">
        <v>41850.870821759258</v>
      </c>
      <c r="K121">
        <v>1404161639</v>
      </c>
      <c r="L121" s="15">
        <v>41820.870821759258</v>
      </c>
      <c r="M121" t="b">
        <v>0</v>
      </c>
      <c r="N121">
        <v>3</v>
      </c>
      <c r="O121" t="b">
        <v>0</v>
      </c>
      <c r="P121" t="s">
        <v>8269</v>
      </c>
      <c r="Q121">
        <v>10</v>
      </c>
      <c r="R121">
        <v>5</v>
      </c>
      <c r="S121" s="11" t="s">
        <v>8308</v>
      </c>
      <c r="T121" t="s">
        <v>8309</v>
      </c>
    </row>
    <row r="122" spans="1:20" ht="244.8" x14ac:dyDescent="0.3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 s="15">
        <v>42293.207638888889</v>
      </c>
      <c r="K122">
        <v>1442593427</v>
      </c>
      <c r="L122" s="15">
        <v>42265.683182870373</v>
      </c>
      <c r="M122" t="b">
        <v>0</v>
      </c>
      <c r="N122">
        <v>7</v>
      </c>
      <c r="O122" t="b">
        <v>0</v>
      </c>
      <c r="P122" t="s">
        <v>8269</v>
      </c>
      <c r="Q122">
        <v>13</v>
      </c>
      <c r="R122">
        <v>93</v>
      </c>
      <c r="S122" s="11" t="s">
        <v>8308</v>
      </c>
      <c r="T122" t="s">
        <v>8309</v>
      </c>
    </row>
    <row r="123" spans="1:20" ht="216" x14ac:dyDescent="0.3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 s="15">
        <v>42631.827141203699</v>
      </c>
      <c r="K123">
        <v>1471636265</v>
      </c>
      <c r="L123" s="15">
        <v>42601.827141203699</v>
      </c>
      <c r="M123" t="b">
        <v>0</v>
      </c>
      <c r="N123">
        <v>14</v>
      </c>
      <c r="O123" t="b">
        <v>0</v>
      </c>
      <c r="P123" t="s">
        <v>8269</v>
      </c>
      <c r="Q123">
        <v>2</v>
      </c>
      <c r="R123">
        <v>32.36</v>
      </c>
      <c r="S123" s="11" t="s">
        <v>8308</v>
      </c>
      <c r="T123" t="s">
        <v>8309</v>
      </c>
    </row>
    <row r="124" spans="1:20" ht="259.2" x14ac:dyDescent="0.3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 s="15">
        <v>42253.151701388888</v>
      </c>
      <c r="K124">
        <v>1439350707</v>
      </c>
      <c r="L124" s="15">
        <v>42228.151701388888</v>
      </c>
      <c r="M124" t="b">
        <v>0</v>
      </c>
      <c r="N124">
        <v>0</v>
      </c>
      <c r="O124" t="b">
        <v>0</v>
      </c>
      <c r="P124" t="s">
        <v>8269</v>
      </c>
      <c r="Q124">
        <v>0</v>
      </c>
      <c r="R124">
        <v>0</v>
      </c>
      <c r="S124" s="11" t="s">
        <v>8308</v>
      </c>
      <c r="T124" t="s">
        <v>8309</v>
      </c>
    </row>
    <row r="125" spans="1:20" ht="244.8" x14ac:dyDescent="0.3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 s="15">
        <v>42445.126898148148</v>
      </c>
      <c r="K125">
        <v>1455508964</v>
      </c>
      <c r="L125" s="15">
        <v>42415.168564814812</v>
      </c>
      <c r="M125" t="b">
        <v>0</v>
      </c>
      <c r="N125">
        <v>1</v>
      </c>
      <c r="O125" t="b">
        <v>0</v>
      </c>
      <c r="P125" t="s">
        <v>8269</v>
      </c>
      <c r="Q125">
        <v>0</v>
      </c>
      <c r="R125">
        <v>1</v>
      </c>
      <c r="S125" s="11" t="s">
        <v>8308</v>
      </c>
      <c r="T125" t="s">
        <v>8309</v>
      </c>
    </row>
    <row r="126" spans="1:20" ht="244.8" x14ac:dyDescent="0.3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 s="15">
        <v>42568.029861111107</v>
      </c>
      <c r="K126">
        <v>1466205262</v>
      </c>
      <c r="L126" s="15">
        <v>42538.968310185184</v>
      </c>
      <c r="M126" t="b">
        <v>0</v>
      </c>
      <c r="N126">
        <v>12</v>
      </c>
      <c r="O126" t="b">
        <v>0</v>
      </c>
      <c r="P126" t="s">
        <v>8269</v>
      </c>
      <c r="Q126">
        <v>16</v>
      </c>
      <c r="R126">
        <v>91.83</v>
      </c>
      <c r="S126" s="11" t="s">
        <v>8308</v>
      </c>
      <c r="T126" t="s">
        <v>8309</v>
      </c>
    </row>
    <row r="127" spans="1:20" ht="259.2" x14ac:dyDescent="0.3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 s="15">
        <v>42278.541666666672</v>
      </c>
      <c r="K127">
        <v>1439827639</v>
      </c>
      <c r="L127" s="15">
        <v>42233.671747685185</v>
      </c>
      <c r="M127" t="b">
        <v>0</v>
      </c>
      <c r="N127">
        <v>12</v>
      </c>
      <c r="O127" t="b">
        <v>0</v>
      </c>
      <c r="P127" t="s">
        <v>8269</v>
      </c>
      <c r="Q127">
        <v>11</v>
      </c>
      <c r="R127">
        <v>45.83</v>
      </c>
      <c r="S127" s="11" t="s">
        <v>8308</v>
      </c>
      <c r="T127" t="s">
        <v>8309</v>
      </c>
    </row>
    <row r="128" spans="1:20" ht="244.8" x14ac:dyDescent="0.3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 s="15">
        <v>42705.304629629631</v>
      </c>
      <c r="K128">
        <v>1477981120</v>
      </c>
      <c r="L128" s="15">
        <v>42675.262962962966</v>
      </c>
      <c r="M128" t="b">
        <v>0</v>
      </c>
      <c r="N128">
        <v>0</v>
      </c>
      <c r="O128" t="b">
        <v>0</v>
      </c>
      <c r="P128" t="s">
        <v>8269</v>
      </c>
      <c r="Q128">
        <v>0</v>
      </c>
      <c r="R128">
        <v>0</v>
      </c>
      <c r="S128" s="11" t="s">
        <v>8308</v>
      </c>
      <c r="T128" t="s">
        <v>8309</v>
      </c>
    </row>
    <row r="129" spans="1:20" ht="244.8" x14ac:dyDescent="0.3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 s="15">
        <v>42562.631481481483</v>
      </c>
      <c r="K129">
        <v>1465830560</v>
      </c>
      <c r="L129" s="15">
        <v>42534.631481481483</v>
      </c>
      <c r="M129" t="b">
        <v>0</v>
      </c>
      <c r="N129">
        <v>10</v>
      </c>
      <c r="O129" t="b">
        <v>0</v>
      </c>
      <c r="P129" t="s">
        <v>8269</v>
      </c>
      <c r="Q129">
        <v>86</v>
      </c>
      <c r="R129">
        <v>248.5</v>
      </c>
      <c r="S129" s="11" t="s">
        <v>8308</v>
      </c>
      <c r="T129" t="s">
        <v>8309</v>
      </c>
    </row>
    <row r="130" spans="1:20" ht="288" x14ac:dyDescent="0.3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 s="15">
        <v>42182.905717592599</v>
      </c>
      <c r="K130">
        <v>1432763054</v>
      </c>
      <c r="L130" s="15">
        <v>42151.905717592599</v>
      </c>
      <c r="M130" t="b">
        <v>0</v>
      </c>
      <c r="N130">
        <v>5</v>
      </c>
      <c r="O130" t="b">
        <v>0</v>
      </c>
      <c r="P130" t="s">
        <v>8269</v>
      </c>
      <c r="Q130">
        <v>12</v>
      </c>
      <c r="R130">
        <v>79.400000000000006</v>
      </c>
      <c r="S130" s="11" t="s">
        <v>8308</v>
      </c>
      <c r="T130" t="s">
        <v>8309</v>
      </c>
    </row>
    <row r="131" spans="1:20" ht="230.4" x14ac:dyDescent="0.3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 s="15">
        <v>42006.492488425924</v>
      </c>
      <c r="K131">
        <v>1416311351</v>
      </c>
      <c r="L131" s="15">
        <v>41961.492488425924</v>
      </c>
      <c r="M131" t="b">
        <v>0</v>
      </c>
      <c r="N131">
        <v>2</v>
      </c>
      <c r="O131" t="b">
        <v>0</v>
      </c>
      <c r="P131" t="s">
        <v>8269</v>
      </c>
      <c r="Q131">
        <v>0</v>
      </c>
      <c r="R131">
        <v>5.5</v>
      </c>
      <c r="S131" s="11" t="s">
        <v>8308</v>
      </c>
      <c r="T131" t="s">
        <v>8309</v>
      </c>
    </row>
    <row r="132" spans="1:20" ht="273.60000000000002" x14ac:dyDescent="0.3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 s="15">
        <v>41968.041666666672</v>
      </c>
      <c r="K132">
        <v>1414505137</v>
      </c>
      <c r="L132" s="15">
        <v>41940.587233796294</v>
      </c>
      <c r="M132" t="b">
        <v>0</v>
      </c>
      <c r="N132">
        <v>2</v>
      </c>
      <c r="O132" t="b">
        <v>0</v>
      </c>
      <c r="P132" t="s">
        <v>8269</v>
      </c>
      <c r="Q132">
        <v>1</v>
      </c>
      <c r="R132">
        <v>25</v>
      </c>
      <c r="S132" s="11" t="s">
        <v>8308</v>
      </c>
      <c r="T132" t="s">
        <v>8309</v>
      </c>
    </row>
    <row r="133" spans="1:20" ht="216" x14ac:dyDescent="0.3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 s="15">
        <v>42171.904097222221</v>
      </c>
      <c r="K133">
        <v>1429306914</v>
      </c>
      <c r="L133" s="15">
        <v>42111.904097222221</v>
      </c>
      <c r="M133" t="b">
        <v>0</v>
      </c>
      <c r="N133">
        <v>0</v>
      </c>
      <c r="O133" t="b">
        <v>0</v>
      </c>
      <c r="P133" t="s">
        <v>8269</v>
      </c>
      <c r="Q133">
        <v>0</v>
      </c>
      <c r="R133">
        <v>0</v>
      </c>
      <c r="S133" s="11" t="s">
        <v>8308</v>
      </c>
      <c r="T133" t="s">
        <v>8309</v>
      </c>
    </row>
    <row r="134" spans="1:20" ht="201.6" x14ac:dyDescent="0.3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 s="15">
        <v>42310.701388888891</v>
      </c>
      <c r="K134">
        <v>1443811268</v>
      </c>
      <c r="L134" s="15">
        <v>42279.778564814813</v>
      </c>
      <c r="M134" t="b">
        <v>0</v>
      </c>
      <c r="N134">
        <v>13</v>
      </c>
      <c r="O134" t="b">
        <v>0</v>
      </c>
      <c r="P134" t="s">
        <v>8269</v>
      </c>
      <c r="Q134">
        <v>36</v>
      </c>
      <c r="R134">
        <v>137.08000000000001</v>
      </c>
      <c r="S134" s="11" t="s">
        <v>8308</v>
      </c>
      <c r="T134" t="s">
        <v>8309</v>
      </c>
    </row>
    <row r="135" spans="1:20" ht="259.2" x14ac:dyDescent="0.3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 s="15">
        <v>42243.662905092591</v>
      </c>
      <c r="K135">
        <v>1438098875</v>
      </c>
      <c r="L135" s="15">
        <v>42213.662905092591</v>
      </c>
      <c r="M135" t="b">
        <v>0</v>
      </c>
      <c r="N135">
        <v>0</v>
      </c>
      <c r="O135" t="b">
        <v>0</v>
      </c>
      <c r="P135" t="s">
        <v>8269</v>
      </c>
      <c r="Q135">
        <v>0</v>
      </c>
      <c r="R135">
        <v>0</v>
      </c>
      <c r="S135" s="11" t="s">
        <v>8308</v>
      </c>
      <c r="T135" t="s">
        <v>8309</v>
      </c>
    </row>
    <row r="136" spans="1:20" ht="259.2" x14ac:dyDescent="0.3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 s="15">
        <v>42139.801712962959</v>
      </c>
      <c r="K136">
        <v>1429125268</v>
      </c>
      <c r="L136" s="15">
        <v>42109.801712962959</v>
      </c>
      <c r="M136" t="b">
        <v>0</v>
      </c>
      <c r="N136">
        <v>1</v>
      </c>
      <c r="O136" t="b">
        <v>0</v>
      </c>
      <c r="P136" t="s">
        <v>8269</v>
      </c>
      <c r="Q136">
        <v>0</v>
      </c>
      <c r="R136">
        <v>5</v>
      </c>
      <c r="S136" s="11" t="s">
        <v>8308</v>
      </c>
      <c r="T136" t="s">
        <v>8309</v>
      </c>
    </row>
    <row r="137" spans="1:20" ht="158.4" x14ac:dyDescent="0.3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 s="15">
        <v>42063.333333333328</v>
      </c>
      <c r="K137">
        <v>1422388822</v>
      </c>
      <c r="L137" s="15">
        <v>42031.833587962959</v>
      </c>
      <c r="M137" t="b">
        <v>0</v>
      </c>
      <c r="N137">
        <v>5</v>
      </c>
      <c r="O137" t="b">
        <v>0</v>
      </c>
      <c r="P137" t="s">
        <v>8269</v>
      </c>
      <c r="Q137">
        <v>3</v>
      </c>
      <c r="R137">
        <v>39</v>
      </c>
      <c r="S137" s="11" t="s">
        <v>8308</v>
      </c>
      <c r="T137" t="s">
        <v>8309</v>
      </c>
    </row>
    <row r="138" spans="1:20" ht="230.4" x14ac:dyDescent="0.3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 s="15">
        <v>42645.142870370371</v>
      </c>
      <c r="K138">
        <v>1472786744</v>
      </c>
      <c r="L138" s="15">
        <v>42615.142870370371</v>
      </c>
      <c r="M138" t="b">
        <v>0</v>
      </c>
      <c r="N138">
        <v>2</v>
      </c>
      <c r="O138" t="b">
        <v>0</v>
      </c>
      <c r="P138" t="s">
        <v>8269</v>
      </c>
      <c r="Q138">
        <v>3</v>
      </c>
      <c r="R138">
        <v>50.5</v>
      </c>
      <c r="S138" s="11" t="s">
        <v>8308</v>
      </c>
      <c r="T138" t="s">
        <v>8309</v>
      </c>
    </row>
    <row r="139" spans="1:20" ht="244.8" x14ac:dyDescent="0.3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 s="15">
        <v>42468.774305555555</v>
      </c>
      <c r="K139">
        <v>1457628680</v>
      </c>
      <c r="L139" s="15">
        <v>42439.702314814815</v>
      </c>
      <c r="M139" t="b">
        <v>0</v>
      </c>
      <c r="N139">
        <v>1</v>
      </c>
      <c r="O139" t="b">
        <v>0</v>
      </c>
      <c r="P139" t="s">
        <v>8269</v>
      </c>
      <c r="Q139">
        <v>1</v>
      </c>
      <c r="R139">
        <v>25</v>
      </c>
      <c r="S139" s="11" t="s">
        <v>8308</v>
      </c>
      <c r="T139" t="s">
        <v>8309</v>
      </c>
    </row>
    <row r="140" spans="1:20" ht="244.8" x14ac:dyDescent="0.3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 s="15">
        <v>42303.790393518517</v>
      </c>
      <c r="K140">
        <v>1440701890</v>
      </c>
      <c r="L140" s="15">
        <v>42243.790393518517</v>
      </c>
      <c r="M140" t="b">
        <v>0</v>
      </c>
      <c r="N140">
        <v>1</v>
      </c>
      <c r="O140" t="b">
        <v>0</v>
      </c>
      <c r="P140" t="s">
        <v>8269</v>
      </c>
      <c r="Q140">
        <v>0</v>
      </c>
      <c r="R140">
        <v>25</v>
      </c>
      <c r="S140" s="11" t="s">
        <v>8308</v>
      </c>
      <c r="T140" t="s">
        <v>8309</v>
      </c>
    </row>
    <row r="141" spans="1:20" ht="259.2" x14ac:dyDescent="0.3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 s="15">
        <v>42580.978472222225</v>
      </c>
      <c r="K141">
        <v>1467162586</v>
      </c>
      <c r="L141" s="15">
        <v>42550.048449074078</v>
      </c>
      <c r="M141" t="b">
        <v>0</v>
      </c>
      <c r="N141">
        <v>0</v>
      </c>
      <c r="O141" t="b">
        <v>0</v>
      </c>
      <c r="P141" t="s">
        <v>8269</v>
      </c>
      <c r="Q141">
        <v>0</v>
      </c>
      <c r="R141">
        <v>0</v>
      </c>
      <c r="S141" s="11" t="s">
        <v>8308</v>
      </c>
      <c r="T141" t="s">
        <v>8309</v>
      </c>
    </row>
    <row r="142" spans="1:20" ht="244.8" x14ac:dyDescent="0.3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 s="15">
        <v>42336.890520833331</v>
      </c>
      <c r="K142">
        <v>1446150141</v>
      </c>
      <c r="L142" s="15">
        <v>42306.848854166667</v>
      </c>
      <c r="M142" t="b">
        <v>0</v>
      </c>
      <c r="N142">
        <v>8</v>
      </c>
      <c r="O142" t="b">
        <v>0</v>
      </c>
      <c r="P142" t="s">
        <v>8269</v>
      </c>
      <c r="Q142">
        <v>24</v>
      </c>
      <c r="R142">
        <v>53.13</v>
      </c>
      <c r="S142" s="11" t="s">
        <v>8308</v>
      </c>
      <c r="T142" t="s">
        <v>8309</v>
      </c>
    </row>
    <row r="143" spans="1:20" ht="259.2" x14ac:dyDescent="0.3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 s="15">
        <v>42485.013888888891</v>
      </c>
      <c r="K143">
        <v>1459203727</v>
      </c>
      <c r="L143" s="15">
        <v>42457.932025462964</v>
      </c>
      <c r="M143" t="b">
        <v>0</v>
      </c>
      <c r="N143">
        <v>0</v>
      </c>
      <c r="O143" t="b">
        <v>0</v>
      </c>
      <c r="P143" t="s">
        <v>8269</v>
      </c>
      <c r="Q143">
        <v>0</v>
      </c>
      <c r="R143">
        <v>0</v>
      </c>
      <c r="S143" s="11" t="s">
        <v>8308</v>
      </c>
      <c r="T143" t="s">
        <v>8309</v>
      </c>
    </row>
    <row r="144" spans="1:20" ht="216" x14ac:dyDescent="0.3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 s="15">
        <v>42559.976319444439</v>
      </c>
      <c r="K144">
        <v>1464045954</v>
      </c>
      <c r="L144" s="15">
        <v>42513.976319444439</v>
      </c>
      <c r="M144" t="b">
        <v>0</v>
      </c>
      <c r="N144">
        <v>1</v>
      </c>
      <c r="O144" t="b">
        <v>0</v>
      </c>
      <c r="P144" t="s">
        <v>8269</v>
      </c>
      <c r="Q144">
        <v>0</v>
      </c>
      <c r="R144">
        <v>7</v>
      </c>
      <c r="S144" s="11" t="s">
        <v>8308</v>
      </c>
      <c r="T144" t="s">
        <v>8309</v>
      </c>
    </row>
    <row r="145" spans="1:20" ht="259.2" x14ac:dyDescent="0.3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 s="15">
        <v>41853.583333333336</v>
      </c>
      <c r="K145">
        <v>1403822912</v>
      </c>
      <c r="L145" s="15">
        <v>41816.950370370374</v>
      </c>
      <c r="M145" t="b">
        <v>0</v>
      </c>
      <c r="N145">
        <v>16</v>
      </c>
      <c r="O145" t="b">
        <v>0</v>
      </c>
      <c r="P145" t="s">
        <v>8269</v>
      </c>
      <c r="Q145">
        <v>32</v>
      </c>
      <c r="R145">
        <v>40.06</v>
      </c>
      <c r="S145" s="11" t="s">
        <v>8308</v>
      </c>
      <c r="T145" t="s">
        <v>8309</v>
      </c>
    </row>
    <row r="146" spans="1:20" ht="244.8" x14ac:dyDescent="0.3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 s="15">
        <v>41910.788842592592</v>
      </c>
      <c r="K146">
        <v>1409338556</v>
      </c>
      <c r="L146" s="15">
        <v>41880.788842592592</v>
      </c>
      <c r="M146" t="b">
        <v>0</v>
      </c>
      <c r="N146">
        <v>12</v>
      </c>
      <c r="O146" t="b">
        <v>0</v>
      </c>
      <c r="P146" t="s">
        <v>8269</v>
      </c>
      <c r="Q146">
        <v>24</v>
      </c>
      <c r="R146">
        <v>24.33</v>
      </c>
      <c r="S146" s="11" t="s">
        <v>8308</v>
      </c>
      <c r="T146" t="s">
        <v>8309</v>
      </c>
    </row>
    <row r="147" spans="1:20" ht="273.60000000000002" x14ac:dyDescent="0.3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 s="15">
        <v>42372.845555555556</v>
      </c>
      <c r="K147">
        <v>1449260256</v>
      </c>
      <c r="L147" s="15">
        <v>42342.845555555556</v>
      </c>
      <c r="M147" t="b">
        <v>0</v>
      </c>
      <c r="N147">
        <v>4</v>
      </c>
      <c r="O147" t="b">
        <v>0</v>
      </c>
      <c r="P147" t="s">
        <v>8269</v>
      </c>
      <c r="Q147">
        <v>2</v>
      </c>
      <c r="R147">
        <v>11.25</v>
      </c>
      <c r="S147" s="11" t="s">
        <v>8308</v>
      </c>
      <c r="T147" t="s">
        <v>8309</v>
      </c>
    </row>
    <row r="148" spans="1:20" ht="216" x14ac:dyDescent="0.3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 s="15">
        <v>42113.680393518516</v>
      </c>
      <c r="K148">
        <v>1424279986</v>
      </c>
      <c r="L148" s="15">
        <v>42053.722060185188</v>
      </c>
      <c r="M148" t="b">
        <v>0</v>
      </c>
      <c r="N148">
        <v>3</v>
      </c>
      <c r="O148" t="b">
        <v>0</v>
      </c>
      <c r="P148" t="s">
        <v>8269</v>
      </c>
      <c r="Q148">
        <v>6</v>
      </c>
      <c r="R148">
        <v>42</v>
      </c>
      <c r="S148" s="11" t="s">
        <v>8308</v>
      </c>
      <c r="T148" t="s">
        <v>8309</v>
      </c>
    </row>
    <row r="149" spans="1:20" ht="259.2" x14ac:dyDescent="0.3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 s="15">
        <v>42474.194212962961</v>
      </c>
      <c r="K149">
        <v>1455428380</v>
      </c>
      <c r="L149" s="15">
        <v>42414.235879629632</v>
      </c>
      <c r="M149" t="b">
        <v>0</v>
      </c>
      <c r="N149">
        <v>4</v>
      </c>
      <c r="O149" t="b">
        <v>0</v>
      </c>
      <c r="P149" t="s">
        <v>8269</v>
      </c>
      <c r="Q149">
        <v>14</v>
      </c>
      <c r="R149">
        <v>71.25</v>
      </c>
      <c r="S149" s="11" t="s">
        <v>8308</v>
      </c>
      <c r="T149" t="s">
        <v>8309</v>
      </c>
    </row>
    <row r="150" spans="1:20" ht="259.2" x14ac:dyDescent="0.3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 s="15">
        <v>41844.124305555553</v>
      </c>
      <c r="K150">
        <v>1402506278</v>
      </c>
      <c r="L150" s="15">
        <v>41801.711550925924</v>
      </c>
      <c r="M150" t="b">
        <v>0</v>
      </c>
      <c r="N150">
        <v>2</v>
      </c>
      <c r="O150" t="b">
        <v>0</v>
      </c>
      <c r="P150" t="s">
        <v>8269</v>
      </c>
      <c r="Q150">
        <v>1</v>
      </c>
      <c r="R150">
        <v>22.5</v>
      </c>
      <c r="S150" s="11" t="s">
        <v>8308</v>
      </c>
      <c r="T150" t="s">
        <v>8309</v>
      </c>
    </row>
    <row r="151" spans="1:20" ht="244.8" x14ac:dyDescent="0.3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 s="15">
        <v>42800.290590277778</v>
      </c>
      <c r="K151">
        <v>1486191507</v>
      </c>
      <c r="L151" s="15">
        <v>42770.290590277778</v>
      </c>
      <c r="M151" t="b">
        <v>0</v>
      </c>
      <c r="N151">
        <v>10</v>
      </c>
      <c r="O151" t="b">
        <v>0</v>
      </c>
      <c r="P151" t="s">
        <v>8269</v>
      </c>
      <c r="Q151">
        <v>24</v>
      </c>
      <c r="R151">
        <v>41</v>
      </c>
      <c r="S151" s="11" t="s">
        <v>8308</v>
      </c>
      <c r="T151" t="s">
        <v>8309</v>
      </c>
    </row>
    <row r="152" spans="1:20" ht="216" x14ac:dyDescent="0.3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 s="15">
        <v>42512.815659722226</v>
      </c>
      <c r="K152">
        <v>1458761673</v>
      </c>
      <c r="L152" s="15">
        <v>42452.815659722226</v>
      </c>
      <c r="M152" t="b">
        <v>0</v>
      </c>
      <c r="N152">
        <v>11</v>
      </c>
      <c r="O152" t="b">
        <v>0</v>
      </c>
      <c r="P152" t="s">
        <v>8269</v>
      </c>
      <c r="Q152">
        <v>11</v>
      </c>
      <c r="R152">
        <v>47.91</v>
      </c>
      <c r="S152" s="11" t="s">
        <v>8308</v>
      </c>
      <c r="T152" t="s">
        <v>8309</v>
      </c>
    </row>
    <row r="153" spans="1:20" ht="230.4" x14ac:dyDescent="0.3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 s="15">
        <v>42611.163194444445</v>
      </c>
      <c r="K153">
        <v>1471638646</v>
      </c>
      <c r="L153" s="15">
        <v>42601.854699074072</v>
      </c>
      <c r="M153" t="b">
        <v>0</v>
      </c>
      <c r="N153">
        <v>6</v>
      </c>
      <c r="O153" t="b">
        <v>0</v>
      </c>
      <c r="P153" t="s">
        <v>8269</v>
      </c>
      <c r="Q153">
        <v>7</v>
      </c>
      <c r="R153">
        <v>35.17</v>
      </c>
      <c r="S153" s="11" t="s">
        <v>8308</v>
      </c>
      <c r="T153" t="s">
        <v>8309</v>
      </c>
    </row>
    <row r="154" spans="1:20" ht="288" x14ac:dyDescent="0.3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 s="15">
        <v>42477.863553240735</v>
      </c>
      <c r="K154">
        <v>1458333811</v>
      </c>
      <c r="L154" s="15">
        <v>42447.863553240735</v>
      </c>
      <c r="M154" t="b">
        <v>0</v>
      </c>
      <c r="N154">
        <v>2</v>
      </c>
      <c r="O154" t="b">
        <v>0</v>
      </c>
      <c r="P154" t="s">
        <v>8269</v>
      </c>
      <c r="Q154">
        <v>0</v>
      </c>
      <c r="R154">
        <v>5.5</v>
      </c>
      <c r="S154" s="11" t="s">
        <v>8308</v>
      </c>
      <c r="T154" t="s">
        <v>8309</v>
      </c>
    </row>
    <row r="155" spans="1:20" ht="259.2" x14ac:dyDescent="0.3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 s="15">
        <v>41841.536180555559</v>
      </c>
      <c r="K155">
        <v>1403355126</v>
      </c>
      <c r="L155" s="15">
        <v>41811.536180555559</v>
      </c>
      <c r="M155" t="b">
        <v>0</v>
      </c>
      <c r="N155">
        <v>6</v>
      </c>
      <c r="O155" t="b">
        <v>0</v>
      </c>
      <c r="P155" t="s">
        <v>8269</v>
      </c>
      <c r="Q155">
        <v>1</v>
      </c>
      <c r="R155">
        <v>22.67</v>
      </c>
      <c r="S155" s="11" t="s">
        <v>8308</v>
      </c>
      <c r="T155" t="s">
        <v>8309</v>
      </c>
    </row>
    <row r="156" spans="1:20" ht="172.8" x14ac:dyDescent="0.3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 s="15">
        <v>42041.067523148144</v>
      </c>
      <c r="K156">
        <v>1418002634</v>
      </c>
      <c r="L156" s="15">
        <v>41981.067523148144</v>
      </c>
      <c r="M156" t="b">
        <v>0</v>
      </c>
      <c r="N156">
        <v>8</v>
      </c>
      <c r="O156" t="b">
        <v>0</v>
      </c>
      <c r="P156" t="s">
        <v>8269</v>
      </c>
      <c r="Q156">
        <v>21</v>
      </c>
      <c r="R156">
        <v>26.38</v>
      </c>
      <c r="S156" s="11" t="s">
        <v>8308</v>
      </c>
      <c r="T156" t="s">
        <v>8309</v>
      </c>
    </row>
    <row r="157" spans="1:20" ht="259.2" x14ac:dyDescent="0.3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 s="15">
        <v>42499.166666666672</v>
      </c>
      <c r="K157">
        <v>1460219110</v>
      </c>
      <c r="L157" s="15">
        <v>42469.68414351852</v>
      </c>
      <c r="M157" t="b">
        <v>0</v>
      </c>
      <c r="N157">
        <v>37</v>
      </c>
      <c r="O157" t="b">
        <v>0</v>
      </c>
      <c r="P157" t="s">
        <v>8269</v>
      </c>
      <c r="Q157">
        <v>78</v>
      </c>
      <c r="R157">
        <v>105.54</v>
      </c>
      <c r="S157" s="11" t="s">
        <v>8308</v>
      </c>
      <c r="T157" t="s">
        <v>8309</v>
      </c>
    </row>
    <row r="158" spans="1:20" ht="259.2" x14ac:dyDescent="0.3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 s="15">
        <v>42564.866875</v>
      </c>
      <c r="K158">
        <v>1465850898</v>
      </c>
      <c r="L158" s="15">
        <v>42534.866875</v>
      </c>
      <c r="M158" t="b">
        <v>0</v>
      </c>
      <c r="N158">
        <v>0</v>
      </c>
      <c r="O158" t="b">
        <v>0</v>
      </c>
      <c r="P158" t="s">
        <v>8269</v>
      </c>
      <c r="Q158">
        <v>0</v>
      </c>
      <c r="R158">
        <v>0</v>
      </c>
      <c r="S158" s="11" t="s">
        <v>8308</v>
      </c>
      <c r="T158" t="s">
        <v>8309</v>
      </c>
    </row>
    <row r="159" spans="1:20" ht="259.2" x14ac:dyDescent="0.3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 s="15">
        <v>41852.291666666664</v>
      </c>
      <c r="K159">
        <v>1405024561</v>
      </c>
      <c r="L159" s="15">
        <v>41830.858344907407</v>
      </c>
      <c r="M159" t="b">
        <v>0</v>
      </c>
      <c r="N159">
        <v>10</v>
      </c>
      <c r="O159" t="b">
        <v>0</v>
      </c>
      <c r="P159" t="s">
        <v>8269</v>
      </c>
      <c r="Q159">
        <v>48</v>
      </c>
      <c r="R159">
        <v>62</v>
      </c>
      <c r="S159" s="11" t="s">
        <v>8308</v>
      </c>
      <c r="T159" t="s">
        <v>8309</v>
      </c>
    </row>
    <row r="160" spans="1:20" ht="273.60000000000002" x14ac:dyDescent="0.3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 s="15">
        <v>42573.788564814815</v>
      </c>
      <c r="K160">
        <v>1466621732</v>
      </c>
      <c r="L160" s="15">
        <v>42543.788564814815</v>
      </c>
      <c r="M160" t="b">
        <v>0</v>
      </c>
      <c r="N160">
        <v>6</v>
      </c>
      <c r="O160" t="b">
        <v>0</v>
      </c>
      <c r="P160" t="s">
        <v>8269</v>
      </c>
      <c r="Q160">
        <v>1</v>
      </c>
      <c r="R160">
        <v>217.5</v>
      </c>
      <c r="S160" s="11" t="s">
        <v>8308</v>
      </c>
      <c r="T160" t="s">
        <v>8309</v>
      </c>
    </row>
    <row r="161" spans="1:20" ht="259.2" x14ac:dyDescent="0.3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 s="15">
        <v>42035.642974537041</v>
      </c>
      <c r="K161">
        <v>1417533953</v>
      </c>
      <c r="L161" s="15">
        <v>41975.642974537041</v>
      </c>
      <c r="M161" t="b">
        <v>0</v>
      </c>
      <c r="N161">
        <v>8</v>
      </c>
      <c r="O161" t="b">
        <v>0</v>
      </c>
      <c r="P161" t="s">
        <v>8269</v>
      </c>
      <c r="Q161">
        <v>11</v>
      </c>
      <c r="R161">
        <v>26.75</v>
      </c>
      <c r="S161" s="11" t="s">
        <v>8308</v>
      </c>
      <c r="T161" t="s">
        <v>8309</v>
      </c>
    </row>
    <row r="162" spans="1:20" ht="273.60000000000002" x14ac:dyDescent="0.3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 s="15">
        <v>41825.598923611113</v>
      </c>
      <c r="K162">
        <v>1401978147</v>
      </c>
      <c r="L162" s="15">
        <v>41795.598923611113</v>
      </c>
      <c r="M162" t="b">
        <v>0</v>
      </c>
      <c r="N162">
        <v>7</v>
      </c>
      <c r="O162" t="b">
        <v>0</v>
      </c>
      <c r="P162" t="s">
        <v>8269</v>
      </c>
      <c r="Q162">
        <v>18</v>
      </c>
      <c r="R162">
        <v>64.290000000000006</v>
      </c>
      <c r="S162" s="11" t="s">
        <v>8308</v>
      </c>
      <c r="T162" t="s">
        <v>8309</v>
      </c>
    </row>
    <row r="163" spans="1:20" ht="201.6" x14ac:dyDescent="0.3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 s="15">
        <v>42568.179965277777</v>
      </c>
      <c r="K163">
        <v>1463545149</v>
      </c>
      <c r="L163" s="15">
        <v>42508.179965277777</v>
      </c>
      <c r="M163" t="b">
        <v>0</v>
      </c>
      <c r="N163">
        <v>7</v>
      </c>
      <c r="O163" t="b">
        <v>0</v>
      </c>
      <c r="P163" t="s">
        <v>8269</v>
      </c>
      <c r="Q163">
        <v>4</v>
      </c>
      <c r="R163">
        <v>175</v>
      </c>
      <c r="S163" s="11" t="s">
        <v>8308</v>
      </c>
      <c r="T163" t="s">
        <v>8309</v>
      </c>
    </row>
    <row r="164" spans="1:20" ht="259.2" x14ac:dyDescent="0.3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 s="15">
        <v>41779.290972222225</v>
      </c>
      <c r="K164">
        <v>1397854356</v>
      </c>
      <c r="L164" s="15">
        <v>41747.86986111111</v>
      </c>
      <c r="M164" t="b">
        <v>0</v>
      </c>
      <c r="N164">
        <v>46</v>
      </c>
      <c r="O164" t="b">
        <v>0</v>
      </c>
      <c r="P164" t="s">
        <v>8269</v>
      </c>
      <c r="Q164">
        <v>35</v>
      </c>
      <c r="R164">
        <v>84.28</v>
      </c>
      <c r="S164" s="11" t="s">
        <v>8308</v>
      </c>
      <c r="T164" t="s">
        <v>8309</v>
      </c>
    </row>
    <row r="165" spans="1:20" ht="273.60000000000002" x14ac:dyDescent="0.3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 s="15">
        <v>42420.878472222219</v>
      </c>
      <c r="K165">
        <v>1454173120</v>
      </c>
      <c r="L165" s="15">
        <v>42399.707407407404</v>
      </c>
      <c r="M165" t="b">
        <v>0</v>
      </c>
      <c r="N165">
        <v>19</v>
      </c>
      <c r="O165" t="b">
        <v>0</v>
      </c>
      <c r="P165" t="s">
        <v>8269</v>
      </c>
      <c r="Q165">
        <v>32</v>
      </c>
      <c r="R165">
        <v>33.74</v>
      </c>
      <c r="S165" s="11" t="s">
        <v>8308</v>
      </c>
      <c r="T165" t="s">
        <v>8309</v>
      </c>
    </row>
    <row r="166" spans="1:20" ht="115.2" x14ac:dyDescent="0.3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 s="15">
        <v>42245.08116898148</v>
      </c>
      <c r="K166">
        <v>1439517413</v>
      </c>
      <c r="L166" s="15">
        <v>42230.08116898148</v>
      </c>
      <c r="M166" t="b">
        <v>0</v>
      </c>
      <c r="N166">
        <v>4</v>
      </c>
      <c r="O166" t="b">
        <v>0</v>
      </c>
      <c r="P166" t="s">
        <v>8269</v>
      </c>
      <c r="Q166">
        <v>2</v>
      </c>
      <c r="R166">
        <v>8</v>
      </c>
      <c r="S166" s="11" t="s">
        <v>8308</v>
      </c>
      <c r="T166" t="s">
        <v>8309</v>
      </c>
    </row>
    <row r="167" spans="1:20" ht="244.8" x14ac:dyDescent="0.3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 s="15">
        <v>42316.791446759264</v>
      </c>
      <c r="K167">
        <v>1444413581</v>
      </c>
      <c r="L167" s="15">
        <v>42286.749780092592</v>
      </c>
      <c r="M167" t="b">
        <v>0</v>
      </c>
      <c r="N167">
        <v>0</v>
      </c>
      <c r="O167" t="b">
        <v>0</v>
      </c>
      <c r="P167" t="s">
        <v>8269</v>
      </c>
      <c r="Q167">
        <v>0</v>
      </c>
      <c r="R167">
        <v>0</v>
      </c>
      <c r="S167" s="11" t="s">
        <v>8308</v>
      </c>
      <c r="T167" t="s">
        <v>8309</v>
      </c>
    </row>
    <row r="168" spans="1:20" ht="129.6" x14ac:dyDescent="0.3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 s="15">
        <v>42155.644467592589</v>
      </c>
      <c r="K168">
        <v>1430494082</v>
      </c>
      <c r="L168" s="15">
        <v>42125.644467592589</v>
      </c>
      <c r="M168" t="b">
        <v>0</v>
      </c>
      <c r="N168">
        <v>1</v>
      </c>
      <c r="O168" t="b">
        <v>0</v>
      </c>
      <c r="P168" t="s">
        <v>8269</v>
      </c>
      <c r="Q168">
        <v>20</v>
      </c>
      <c r="R168">
        <v>100</v>
      </c>
      <c r="S168" s="11" t="s">
        <v>8308</v>
      </c>
      <c r="T168" t="s">
        <v>8309</v>
      </c>
    </row>
    <row r="169" spans="1:20" ht="187.2" x14ac:dyDescent="0.3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 s="15">
        <v>42349.982164351852</v>
      </c>
      <c r="K169">
        <v>1444689259</v>
      </c>
      <c r="L169" s="15">
        <v>42289.94049768518</v>
      </c>
      <c r="M169" t="b">
        <v>0</v>
      </c>
      <c r="N169">
        <v>9</v>
      </c>
      <c r="O169" t="b">
        <v>0</v>
      </c>
      <c r="P169" t="s">
        <v>8269</v>
      </c>
      <c r="Q169">
        <v>5</v>
      </c>
      <c r="R169">
        <v>60.11</v>
      </c>
      <c r="S169" s="11" t="s">
        <v>8308</v>
      </c>
      <c r="T169" t="s">
        <v>8309</v>
      </c>
    </row>
    <row r="170" spans="1:20" ht="216" x14ac:dyDescent="0.3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 s="15">
        <v>42137.864722222221</v>
      </c>
      <c r="K170">
        <v>1428957912</v>
      </c>
      <c r="L170" s="15">
        <v>42107.864722222221</v>
      </c>
      <c r="M170" t="b">
        <v>0</v>
      </c>
      <c r="N170">
        <v>1</v>
      </c>
      <c r="O170" t="b">
        <v>0</v>
      </c>
      <c r="P170" t="s">
        <v>8269</v>
      </c>
      <c r="Q170">
        <v>0</v>
      </c>
      <c r="R170">
        <v>3</v>
      </c>
      <c r="S170" s="11" t="s">
        <v>8308</v>
      </c>
      <c r="T170" t="s">
        <v>8309</v>
      </c>
    </row>
    <row r="171" spans="1:20" ht="172.8" x14ac:dyDescent="0.3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 s="15">
        <v>41839.389930555553</v>
      </c>
      <c r="K171">
        <v>1403169690</v>
      </c>
      <c r="L171" s="15">
        <v>41809.389930555553</v>
      </c>
      <c r="M171" t="b">
        <v>0</v>
      </c>
      <c r="N171">
        <v>1</v>
      </c>
      <c r="O171" t="b">
        <v>0</v>
      </c>
      <c r="P171" t="s">
        <v>8269</v>
      </c>
      <c r="Q171">
        <v>0</v>
      </c>
      <c r="R171">
        <v>5</v>
      </c>
      <c r="S171" s="11" t="s">
        <v>8308</v>
      </c>
      <c r="T171" t="s">
        <v>8309</v>
      </c>
    </row>
    <row r="172" spans="1:20" ht="244.8" x14ac:dyDescent="0.3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 s="15">
        <v>41963.669444444444</v>
      </c>
      <c r="K172">
        <v>1415341464</v>
      </c>
      <c r="L172" s="15">
        <v>41950.26694444444</v>
      </c>
      <c r="M172" t="b">
        <v>0</v>
      </c>
      <c r="N172">
        <v>17</v>
      </c>
      <c r="O172" t="b">
        <v>0</v>
      </c>
      <c r="P172" t="s">
        <v>8269</v>
      </c>
      <c r="Q172">
        <v>17</v>
      </c>
      <c r="R172">
        <v>29.24</v>
      </c>
      <c r="S172" s="11" t="s">
        <v>8308</v>
      </c>
      <c r="T172" t="s">
        <v>8309</v>
      </c>
    </row>
    <row r="173" spans="1:20" ht="187.2" x14ac:dyDescent="0.3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 s="15">
        <v>42091.921597222223</v>
      </c>
      <c r="K173">
        <v>1424992026</v>
      </c>
      <c r="L173" s="15">
        <v>42061.963263888887</v>
      </c>
      <c r="M173" t="b">
        <v>0</v>
      </c>
      <c r="N173">
        <v>12</v>
      </c>
      <c r="O173" t="b">
        <v>0</v>
      </c>
      <c r="P173" t="s">
        <v>8269</v>
      </c>
      <c r="Q173">
        <v>57</v>
      </c>
      <c r="R173">
        <v>59.58</v>
      </c>
      <c r="S173" s="11" t="s">
        <v>8308</v>
      </c>
      <c r="T173" t="s">
        <v>8309</v>
      </c>
    </row>
    <row r="174" spans="1:20" ht="216" x14ac:dyDescent="0.3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 s="15">
        <v>41882.827650462961</v>
      </c>
      <c r="K174">
        <v>1406058798</v>
      </c>
      <c r="L174" s="15">
        <v>41842.828680555554</v>
      </c>
      <c r="M174" t="b">
        <v>0</v>
      </c>
      <c r="N174">
        <v>14</v>
      </c>
      <c r="O174" t="b">
        <v>0</v>
      </c>
      <c r="P174" t="s">
        <v>8269</v>
      </c>
      <c r="Q174">
        <v>17</v>
      </c>
      <c r="R174">
        <v>82.57</v>
      </c>
      <c r="S174" s="11" t="s">
        <v>8308</v>
      </c>
      <c r="T174" t="s">
        <v>8309</v>
      </c>
    </row>
    <row r="175" spans="1:20" ht="100.8" x14ac:dyDescent="0.3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 s="15">
        <v>42497.603680555556</v>
      </c>
      <c r="K175">
        <v>1457450958</v>
      </c>
      <c r="L175" s="15">
        <v>42437.64534722222</v>
      </c>
      <c r="M175" t="b">
        <v>0</v>
      </c>
      <c r="N175">
        <v>1</v>
      </c>
      <c r="O175" t="b">
        <v>0</v>
      </c>
      <c r="P175" t="s">
        <v>8269</v>
      </c>
      <c r="Q175">
        <v>0</v>
      </c>
      <c r="R175">
        <v>10</v>
      </c>
      <c r="S175" s="11" t="s">
        <v>8308</v>
      </c>
      <c r="T175" t="s">
        <v>8309</v>
      </c>
    </row>
    <row r="176" spans="1:20" ht="259.2" x14ac:dyDescent="0.3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 s="15">
        <v>41909.043530092589</v>
      </c>
      <c r="K176">
        <v>1409187761</v>
      </c>
      <c r="L176" s="15">
        <v>41879.043530092589</v>
      </c>
      <c r="M176" t="b">
        <v>0</v>
      </c>
      <c r="N176">
        <v>4</v>
      </c>
      <c r="O176" t="b">
        <v>0</v>
      </c>
      <c r="P176" t="s">
        <v>8269</v>
      </c>
      <c r="Q176">
        <v>2</v>
      </c>
      <c r="R176">
        <v>5.75</v>
      </c>
      <c r="S176" s="11" t="s">
        <v>8308</v>
      </c>
      <c r="T176" t="s">
        <v>8309</v>
      </c>
    </row>
    <row r="177" spans="1:20" ht="216" x14ac:dyDescent="0.3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 s="15">
        <v>42050.587349537032</v>
      </c>
      <c r="K177">
        <v>1421417147</v>
      </c>
      <c r="L177" s="15">
        <v>42020.587349537032</v>
      </c>
      <c r="M177" t="b">
        <v>0</v>
      </c>
      <c r="N177">
        <v>2</v>
      </c>
      <c r="O177" t="b">
        <v>0</v>
      </c>
      <c r="P177" t="s">
        <v>8269</v>
      </c>
      <c r="Q177">
        <v>10</v>
      </c>
      <c r="R177">
        <v>100.5</v>
      </c>
      <c r="S177" s="11" t="s">
        <v>8308</v>
      </c>
      <c r="T177" t="s">
        <v>8309</v>
      </c>
    </row>
    <row r="178" spans="1:20" ht="100.8" x14ac:dyDescent="0.3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 s="15">
        <v>41920.16269675926</v>
      </c>
      <c r="K178">
        <v>1410148457</v>
      </c>
      <c r="L178" s="15">
        <v>41890.16269675926</v>
      </c>
      <c r="M178" t="b">
        <v>0</v>
      </c>
      <c r="N178">
        <v>1</v>
      </c>
      <c r="O178" t="b">
        <v>0</v>
      </c>
      <c r="P178" t="s">
        <v>8269</v>
      </c>
      <c r="Q178">
        <v>0</v>
      </c>
      <c r="R178">
        <v>1</v>
      </c>
      <c r="S178" s="11" t="s">
        <v>8308</v>
      </c>
      <c r="T178" t="s">
        <v>8309</v>
      </c>
    </row>
    <row r="179" spans="1:20" ht="216" x14ac:dyDescent="0.3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 s="15">
        <v>41932.807696759257</v>
      </c>
      <c r="K179">
        <v>1408648985</v>
      </c>
      <c r="L179" s="15">
        <v>41872.807696759257</v>
      </c>
      <c r="M179" t="b">
        <v>0</v>
      </c>
      <c r="N179">
        <v>2</v>
      </c>
      <c r="O179" t="b">
        <v>0</v>
      </c>
      <c r="P179" t="s">
        <v>8269</v>
      </c>
      <c r="Q179">
        <v>1</v>
      </c>
      <c r="R179">
        <v>20</v>
      </c>
      <c r="S179" s="11" t="s">
        <v>8308</v>
      </c>
      <c r="T179" t="s">
        <v>8309</v>
      </c>
    </row>
    <row r="180" spans="1:20" ht="244.8" x14ac:dyDescent="0.3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 s="15">
        <v>42416.772997685184</v>
      </c>
      <c r="K180">
        <v>1453487587</v>
      </c>
      <c r="L180" s="15">
        <v>42391.772997685184</v>
      </c>
      <c r="M180" t="b">
        <v>0</v>
      </c>
      <c r="N180">
        <v>1</v>
      </c>
      <c r="O180" t="b">
        <v>0</v>
      </c>
      <c r="P180" t="s">
        <v>8269</v>
      </c>
      <c r="Q180">
        <v>0</v>
      </c>
      <c r="R180">
        <v>2</v>
      </c>
      <c r="S180" s="11" t="s">
        <v>8308</v>
      </c>
      <c r="T180" t="s">
        <v>8309</v>
      </c>
    </row>
    <row r="181" spans="1:20" ht="230.4" x14ac:dyDescent="0.3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 s="15">
        <v>41877.686111111114</v>
      </c>
      <c r="K181">
        <v>1406572381</v>
      </c>
      <c r="L181" s="15">
        <v>41848.772928240738</v>
      </c>
      <c r="M181" t="b">
        <v>0</v>
      </c>
      <c r="N181">
        <v>1</v>
      </c>
      <c r="O181" t="b">
        <v>0</v>
      </c>
      <c r="P181" t="s">
        <v>8269</v>
      </c>
      <c r="Q181">
        <v>0</v>
      </c>
      <c r="R181">
        <v>5</v>
      </c>
      <c r="S181" s="11" t="s">
        <v>8308</v>
      </c>
      <c r="T181" t="s">
        <v>8309</v>
      </c>
    </row>
    <row r="182" spans="1:20" ht="201.6" x14ac:dyDescent="0.3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 s="15">
        <v>41938.770439814813</v>
      </c>
      <c r="K182">
        <v>1412879366</v>
      </c>
      <c r="L182" s="15">
        <v>41921.770439814813</v>
      </c>
      <c r="M182" t="b">
        <v>0</v>
      </c>
      <c r="N182">
        <v>38</v>
      </c>
      <c r="O182" t="b">
        <v>0</v>
      </c>
      <c r="P182" t="s">
        <v>8269</v>
      </c>
      <c r="Q182">
        <v>24</v>
      </c>
      <c r="R182">
        <v>45.84</v>
      </c>
      <c r="S182" s="11" t="s">
        <v>8308</v>
      </c>
      <c r="T182" t="s">
        <v>8309</v>
      </c>
    </row>
    <row r="183" spans="1:20" ht="259.2" x14ac:dyDescent="0.3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 s="15">
        <v>42051.301192129627</v>
      </c>
      <c r="K183">
        <v>1421478823</v>
      </c>
      <c r="L183" s="15">
        <v>42021.301192129627</v>
      </c>
      <c r="M183" t="b">
        <v>0</v>
      </c>
      <c r="N183">
        <v>2</v>
      </c>
      <c r="O183" t="b">
        <v>0</v>
      </c>
      <c r="P183" t="s">
        <v>8269</v>
      </c>
      <c r="Q183">
        <v>1</v>
      </c>
      <c r="R183">
        <v>13</v>
      </c>
      <c r="S183" s="11" t="s">
        <v>8308</v>
      </c>
      <c r="T183" t="s">
        <v>8309</v>
      </c>
    </row>
    <row r="184" spans="1:20" ht="244.8" x14ac:dyDescent="0.3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 s="15">
        <v>42434.246168981481</v>
      </c>
      <c r="K184">
        <v>1455861269</v>
      </c>
      <c r="L184" s="15">
        <v>42419.246168981481</v>
      </c>
      <c r="M184" t="b">
        <v>0</v>
      </c>
      <c r="N184">
        <v>0</v>
      </c>
      <c r="O184" t="b">
        <v>0</v>
      </c>
      <c r="P184" t="s">
        <v>8269</v>
      </c>
      <c r="Q184">
        <v>0</v>
      </c>
      <c r="R184">
        <v>0</v>
      </c>
      <c r="S184" s="11" t="s">
        <v>8308</v>
      </c>
      <c r="T184" t="s">
        <v>8309</v>
      </c>
    </row>
    <row r="185" spans="1:20" ht="259.2" x14ac:dyDescent="0.3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 s="15">
        <v>42204.780821759254</v>
      </c>
      <c r="K185">
        <v>1434739463</v>
      </c>
      <c r="L185" s="15">
        <v>42174.780821759254</v>
      </c>
      <c r="M185" t="b">
        <v>0</v>
      </c>
      <c r="N185">
        <v>1</v>
      </c>
      <c r="O185" t="b">
        <v>0</v>
      </c>
      <c r="P185" t="s">
        <v>8269</v>
      </c>
      <c r="Q185">
        <v>0</v>
      </c>
      <c r="R185">
        <v>1</v>
      </c>
      <c r="S185" s="11" t="s">
        <v>8308</v>
      </c>
      <c r="T185" t="s">
        <v>8309</v>
      </c>
    </row>
    <row r="186" spans="1:20" ht="244.8" x14ac:dyDescent="0.3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 s="15">
        <v>41886.672152777777</v>
      </c>
      <c r="K186">
        <v>1407254874</v>
      </c>
      <c r="L186" s="15">
        <v>41856.672152777777</v>
      </c>
      <c r="M186" t="b">
        <v>0</v>
      </c>
      <c r="N186">
        <v>2</v>
      </c>
      <c r="O186" t="b">
        <v>0</v>
      </c>
      <c r="P186" t="s">
        <v>8269</v>
      </c>
      <c r="Q186">
        <v>1</v>
      </c>
      <c r="R186">
        <v>52.5</v>
      </c>
      <c r="S186" s="11" t="s">
        <v>8308</v>
      </c>
      <c r="T186" t="s">
        <v>8309</v>
      </c>
    </row>
    <row r="187" spans="1:20" ht="244.8" x14ac:dyDescent="0.3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 s="15">
        <v>42475.686111111107</v>
      </c>
      <c r="K187">
        <v>1455725596</v>
      </c>
      <c r="L187" s="15">
        <v>42417.675879629634</v>
      </c>
      <c r="M187" t="b">
        <v>0</v>
      </c>
      <c r="N187">
        <v>4</v>
      </c>
      <c r="O187" t="b">
        <v>0</v>
      </c>
      <c r="P187" t="s">
        <v>8269</v>
      </c>
      <c r="Q187">
        <v>1</v>
      </c>
      <c r="R187">
        <v>7.25</v>
      </c>
      <c r="S187" s="11" t="s">
        <v>8308</v>
      </c>
      <c r="T187" t="s">
        <v>8309</v>
      </c>
    </row>
    <row r="188" spans="1:20" ht="230.4" x14ac:dyDescent="0.3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 s="15">
        <v>42087.149293981478</v>
      </c>
      <c r="K188">
        <v>1424579699</v>
      </c>
      <c r="L188" s="15">
        <v>42057.190960648149</v>
      </c>
      <c r="M188" t="b">
        <v>0</v>
      </c>
      <c r="N188">
        <v>3</v>
      </c>
      <c r="O188" t="b">
        <v>0</v>
      </c>
      <c r="P188" t="s">
        <v>8269</v>
      </c>
      <c r="Q188">
        <v>17</v>
      </c>
      <c r="R188">
        <v>33.33</v>
      </c>
      <c r="S188" s="11" t="s">
        <v>8308</v>
      </c>
      <c r="T188" t="s">
        <v>8309</v>
      </c>
    </row>
    <row r="189" spans="1:20" ht="187.2" x14ac:dyDescent="0.3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 s="15">
        <v>41938.911550925928</v>
      </c>
      <c r="K189">
        <v>1409176358</v>
      </c>
      <c r="L189" s="15">
        <v>41878.911550925928</v>
      </c>
      <c r="M189" t="b">
        <v>0</v>
      </c>
      <c r="N189">
        <v>2</v>
      </c>
      <c r="O189" t="b">
        <v>0</v>
      </c>
      <c r="P189" t="s">
        <v>8269</v>
      </c>
      <c r="Q189">
        <v>1</v>
      </c>
      <c r="R189">
        <v>62.5</v>
      </c>
      <c r="S189" s="11" t="s">
        <v>8308</v>
      </c>
      <c r="T189" t="s">
        <v>8309</v>
      </c>
    </row>
    <row r="190" spans="1:20" ht="158.4" x14ac:dyDescent="0.3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 s="15">
        <v>42036.120833333334</v>
      </c>
      <c r="K190">
        <v>1418824867</v>
      </c>
      <c r="L190" s="15">
        <v>41990.584108796291</v>
      </c>
      <c r="M190" t="b">
        <v>0</v>
      </c>
      <c r="N190">
        <v>197</v>
      </c>
      <c r="O190" t="b">
        <v>0</v>
      </c>
      <c r="P190" t="s">
        <v>8269</v>
      </c>
      <c r="Q190">
        <v>70</v>
      </c>
      <c r="R190">
        <v>63.56</v>
      </c>
      <c r="S190" s="11" t="s">
        <v>8308</v>
      </c>
      <c r="T190" t="s">
        <v>8309</v>
      </c>
    </row>
    <row r="191" spans="1:20" ht="201.6" x14ac:dyDescent="0.3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 s="15">
        <v>42453.957905092597</v>
      </c>
      <c r="K191">
        <v>1454975963</v>
      </c>
      <c r="L191" s="15">
        <v>42408.999571759254</v>
      </c>
      <c r="M191" t="b">
        <v>0</v>
      </c>
      <c r="N191">
        <v>0</v>
      </c>
      <c r="O191" t="b">
        <v>0</v>
      </c>
      <c r="P191" t="s">
        <v>8269</v>
      </c>
      <c r="Q191">
        <v>0</v>
      </c>
      <c r="R191">
        <v>0</v>
      </c>
      <c r="S191" s="11" t="s">
        <v>8308</v>
      </c>
      <c r="T191" t="s">
        <v>8309</v>
      </c>
    </row>
    <row r="192" spans="1:20" ht="259.2" x14ac:dyDescent="0.3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 s="15">
        <v>42247.670104166667</v>
      </c>
      <c r="K192">
        <v>1438445097</v>
      </c>
      <c r="L192" s="15">
        <v>42217.670104166667</v>
      </c>
      <c r="M192" t="b">
        <v>0</v>
      </c>
      <c r="N192">
        <v>1</v>
      </c>
      <c r="O192" t="b">
        <v>0</v>
      </c>
      <c r="P192" t="s">
        <v>8269</v>
      </c>
      <c r="Q192">
        <v>1</v>
      </c>
      <c r="R192">
        <v>10</v>
      </c>
      <c r="S192" s="11" t="s">
        <v>8308</v>
      </c>
      <c r="T192" t="s">
        <v>8309</v>
      </c>
    </row>
    <row r="193" spans="1:20" ht="201.6" x14ac:dyDescent="0.3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 s="15">
        <v>42342.697210648148</v>
      </c>
      <c r="K193">
        <v>1444059839</v>
      </c>
      <c r="L193" s="15">
        <v>42282.655543981484</v>
      </c>
      <c r="M193" t="b">
        <v>0</v>
      </c>
      <c r="N193">
        <v>0</v>
      </c>
      <c r="O193" t="b">
        <v>0</v>
      </c>
      <c r="P193" t="s">
        <v>8269</v>
      </c>
      <c r="Q193">
        <v>0</v>
      </c>
      <c r="R193">
        <v>0</v>
      </c>
      <c r="S193" s="11" t="s">
        <v>8308</v>
      </c>
      <c r="T193" t="s">
        <v>8309</v>
      </c>
    </row>
    <row r="194" spans="1:20" ht="244.8" x14ac:dyDescent="0.3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 s="15">
        <v>42789.041666666672</v>
      </c>
      <c r="K194">
        <v>1486077481</v>
      </c>
      <c r="L194" s="15">
        <v>42768.97084490741</v>
      </c>
      <c r="M194" t="b">
        <v>0</v>
      </c>
      <c r="N194">
        <v>7</v>
      </c>
      <c r="O194" t="b">
        <v>0</v>
      </c>
      <c r="P194" t="s">
        <v>8269</v>
      </c>
      <c r="Q194">
        <v>7</v>
      </c>
      <c r="R194">
        <v>30.71</v>
      </c>
      <c r="S194" s="11" t="s">
        <v>8308</v>
      </c>
      <c r="T194" t="s">
        <v>8309</v>
      </c>
    </row>
    <row r="195" spans="1:20" ht="201.6" x14ac:dyDescent="0.3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 s="15">
        <v>41795.938657407409</v>
      </c>
      <c r="K195">
        <v>1399415500</v>
      </c>
      <c r="L195" s="15">
        <v>41765.938657407409</v>
      </c>
      <c r="M195" t="b">
        <v>0</v>
      </c>
      <c r="N195">
        <v>11</v>
      </c>
      <c r="O195" t="b">
        <v>0</v>
      </c>
      <c r="P195" t="s">
        <v>8269</v>
      </c>
      <c r="Q195">
        <v>28</v>
      </c>
      <c r="R195">
        <v>51</v>
      </c>
      <c r="S195" s="11" t="s">
        <v>8308</v>
      </c>
      <c r="T195" t="s">
        <v>8309</v>
      </c>
    </row>
    <row r="196" spans="1:20" ht="230.4" x14ac:dyDescent="0.3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 s="15">
        <v>42352.025115740747</v>
      </c>
      <c r="K196">
        <v>1447461370</v>
      </c>
      <c r="L196" s="15">
        <v>42322.025115740747</v>
      </c>
      <c r="M196" t="b">
        <v>0</v>
      </c>
      <c r="N196">
        <v>0</v>
      </c>
      <c r="O196" t="b">
        <v>0</v>
      </c>
      <c r="P196" t="s">
        <v>8269</v>
      </c>
      <c r="Q196">
        <v>0</v>
      </c>
      <c r="R196">
        <v>0</v>
      </c>
      <c r="S196" s="11" t="s">
        <v>8308</v>
      </c>
      <c r="T196" t="s">
        <v>8309</v>
      </c>
    </row>
    <row r="197" spans="1:20" ht="216" x14ac:dyDescent="0.3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 s="15">
        <v>42403.784027777772</v>
      </c>
      <c r="K197">
        <v>1452008599</v>
      </c>
      <c r="L197" s="15">
        <v>42374.655081018514</v>
      </c>
      <c r="M197" t="b">
        <v>0</v>
      </c>
      <c r="N197">
        <v>6</v>
      </c>
      <c r="O197" t="b">
        <v>0</v>
      </c>
      <c r="P197" t="s">
        <v>8269</v>
      </c>
      <c r="Q197">
        <v>16</v>
      </c>
      <c r="R197">
        <v>66.67</v>
      </c>
      <c r="S197" s="11" t="s">
        <v>8308</v>
      </c>
      <c r="T197" t="s">
        <v>8309</v>
      </c>
    </row>
    <row r="198" spans="1:20" ht="259.2" x14ac:dyDescent="0.3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 s="15">
        <v>41991.626898148148</v>
      </c>
      <c r="K198">
        <v>1414591364</v>
      </c>
      <c r="L198" s="15">
        <v>41941.585231481484</v>
      </c>
      <c r="M198" t="b">
        <v>0</v>
      </c>
      <c r="N198">
        <v>0</v>
      </c>
      <c r="O198" t="b">
        <v>0</v>
      </c>
      <c r="P198" t="s">
        <v>8269</v>
      </c>
      <c r="Q198">
        <v>0</v>
      </c>
      <c r="R198">
        <v>0</v>
      </c>
      <c r="S198" s="11" t="s">
        <v>8308</v>
      </c>
      <c r="T198" t="s">
        <v>8309</v>
      </c>
    </row>
    <row r="199" spans="1:20" ht="230.4" x14ac:dyDescent="0.3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 s="15">
        <v>42353.85087962963</v>
      </c>
      <c r="K199">
        <v>1445023516</v>
      </c>
      <c r="L199" s="15">
        <v>42293.809212962966</v>
      </c>
      <c r="M199" t="b">
        <v>0</v>
      </c>
      <c r="N199">
        <v>7</v>
      </c>
      <c r="O199" t="b">
        <v>0</v>
      </c>
      <c r="P199" t="s">
        <v>8269</v>
      </c>
      <c r="Q199">
        <v>7</v>
      </c>
      <c r="R199">
        <v>59</v>
      </c>
      <c r="S199" s="11" t="s">
        <v>8308</v>
      </c>
      <c r="T199" t="s">
        <v>8309</v>
      </c>
    </row>
    <row r="200" spans="1:20" ht="230.4" x14ac:dyDescent="0.3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 s="15">
        <v>42097.905671296292</v>
      </c>
      <c r="K200">
        <v>1425509050</v>
      </c>
      <c r="L200" s="15">
        <v>42067.947337962964</v>
      </c>
      <c r="M200" t="b">
        <v>0</v>
      </c>
      <c r="N200">
        <v>2</v>
      </c>
      <c r="O200" t="b">
        <v>0</v>
      </c>
      <c r="P200" t="s">
        <v>8269</v>
      </c>
      <c r="Q200">
        <v>1</v>
      </c>
      <c r="R200">
        <v>100</v>
      </c>
      <c r="S200" s="11" t="s">
        <v>8308</v>
      </c>
      <c r="T200" t="s">
        <v>8309</v>
      </c>
    </row>
    <row r="201" spans="1:20" ht="144" x14ac:dyDescent="0.3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 s="15">
        <v>41933.882951388885</v>
      </c>
      <c r="K201">
        <v>1411333887</v>
      </c>
      <c r="L201" s="15">
        <v>41903.882951388885</v>
      </c>
      <c r="M201" t="b">
        <v>0</v>
      </c>
      <c r="N201">
        <v>25</v>
      </c>
      <c r="O201" t="b">
        <v>0</v>
      </c>
      <c r="P201" t="s">
        <v>8269</v>
      </c>
      <c r="Q201">
        <v>37</v>
      </c>
      <c r="R201">
        <v>147.4</v>
      </c>
      <c r="S201" s="11" t="s">
        <v>8308</v>
      </c>
      <c r="T201" t="s">
        <v>8309</v>
      </c>
    </row>
    <row r="202" spans="1:20" ht="259.2" x14ac:dyDescent="0.3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 s="15">
        <v>41821.9375</v>
      </c>
      <c r="K202">
        <v>1402784964</v>
      </c>
      <c r="L202" s="15">
        <v>41804.937083333331</v>
      </c>
      <c r="M202" t="b">
        <v>0</v>
      </c>
      <c r="N202">
        <v>17</v>
      </c>
      <c r="O202" t="b">
        <v>0</v>
      </c>
      <c r="P202" t="s">
        <v>8269</v>
      </c>
      <c r="Q202">
        <v>47</v>
      </c>
      <c r="R202">
        <v>166.06</v>
      </c>
      <c r="S202" s="11" t="s">
        <v>8308</v>
      </c>
      <c r="T202" t="s">
        <v>8309</v>
      </c>
    </row>
    <row r="203" spans="1:20" ht="259.2" x14ac:dyDescent="0.3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 s="15">
        <v>42514.600694444445</v>
      </c>
      <c r="K203">
        <v>1462585315</v>
      </c>
      <c r="L203" s="15">
        <v>42497.070775462969</v>
      </c>
      <c r="M203" t="b">
        <v>0</v>
      </c>
      <c r="N203">
        <v>2</v>
      </c>
      <c r="O203" t="b">
        <v>0</v>
      </c>
      <c r="P203" t="s">
        <v>8269</v>
      </c>
      <c r="Q203">
        <v>11</v>
      </c>
      <c r="R203">
        <v>40</v>
      </c>
      <c r="S203" s="11" t="s">
        <v>8308</v>
      </c>
      <c r="T203" t="s">
        <v>8309</v>
      </c>
    </row>
    <row r="204" spans="1:20" ht="216" x14ac:dyDescent="0.3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 s="15">
        <v>41929.798726851855</v>
      </c>
      <c r="K204">
        <v>1408389010</v>
      </c>
      <c r="L204" s="15">
        <v>41869.798726851855</v>
      </c>
      <c r="M204" t="b">
        <v>0</v>
      </c>
      <c r="N204">
        <v>4</v>
      </c>
      <c r="O204" t="b">
        <v>0</v>
      </c>
      <c r="P204" t="s">
        <v>8269</v>
      </c>
      <c r="Q204">
        <v>12</v>
      </c>
      <c r="R204">
        <v>75.25</v>
      </c>
      <c r="S204" s="11" t="s">
        <v>8308</v>
      </c>
      <c r="T204" t="s">
        <v>8309</v>
      </c>
    </row>
    <row r="205" spans="1:20" ht="187.2" x14ac:dyDescent="0.3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 s="15">
        <v>42339.249305555553</v>
      </c>
      <c r="K205">
        <v>1446048367</v>
      </c>
      <c r="L205" s="15">
        <v>42305.670914351853</v>
      </c>
      <c r="M205" t="b">
        <v>0</v>
      </c>
      <c r="N205">
        <v>5</v>
      </c>
      <c r="O205" t="b">
        <v>0</v>
      </c>
      <c r="P205" t="s">
        <v>8269</v>
      </c>
      <c r="Q205">
        <v>60</v>
      </c>
      <c r="R205">
        <v>60</v>
      </c>
      <c r="S205" s="11" t="s">
        <v>8308</v>
      </c>
      <c r="T205" t="s">
        <v>8309</v>
      </c>
    </row>
    <row r="206" spans="1:20" ht="244.8" x14ac:dyDescent="0.3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 s="15">
        <v>42203.125</v>
      </c>
      <c r="K206">
        <v>1432100004</v>
      </c>
      <c r="L206" s="15">
        <v>42144.231527777782</v>
      </c>
      <c r="M206" t="b">
        <v>0</v>
      </c>
      <c r="N206">
        <v>2</v>
      </c>
      <c r="O206" t="b">
        <v>0</v>
      </c>
      <c r="P206" t="s">
        <v>8269</v>
      </c>
      <c r="Q206">
        <v>31</v>
      </c>
      <c r="R206">
        <v>1250</v>
      </c>
      <c r="S206" s="11" t="s">
        <v>8308</v>
      </c>
      <c r="T206" t="s">
        <v>8309</v>
      </c>
    </row>
    <row r="207" spans="1:20" ht="244.8" x14ac:dyDescent="0.3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 s="15">
        <v>42024.802777777775</v>
      </c>
      <c r="K207">
        <v>1419213664</v>
      </c>
      <c r="L207" s="15">
        <v>41995.084074074075</v>
      </c>
      <c r="M207" t="b">
        <v>0</v>
      </c>
      <c r="N207">
        <v>3</v>
      </c>
      <c r="O207" t="b">
        <v>0</v>
      </c>
      <c r="P207" t="s">
        <v>8269</v>
      </c>
      <c r="Q207">
        <v>0</v>
      </c>
      <c r="R207">
        <v>7</v>
      </c>
      <c r="S207" s="11" t="s">
        <v>8308</v>
      </c>
      <c r="T207" t="s">
        <v>8309</v>
      </c>
    </row>
    <row r="208" spans="1:20" ht="259.2" x14ac:dyDescent="0.3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 s="15">
        <v>42104.208333333328</v>
      </c>
      <c r="K208">
        <v>1426050982</v>
      </c>
      <c r="L208" s="15">
        <v>42074.219699074078</v>
      </c>
      <c r="M208" t="b">
        <v>0</v>
      </c>
      <c r="N208">
        <v>4</v>
      </c>
      <c r="O208" t="b">
        <v>0</v>
      </c>
      <c r="P208" t="s">
        <v>8269</v>
      </c>
      <c r="Q208">
        <v>38</v>
      </c>
      <c r="R208">
        <v>56.25</v>
      </c>
      <c r="S208" s="11" t="s">
        <v>8308</v>
      </c>
      <c r="T208" t="s">
        <v>8309</v>
      </c>
    </row>
    <row r="209" spans="1:20" ht="273.60000000000002" x14ac:dyDescent="0.3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 s="15">
        <v>41934.650578703702</v>
      </c>
      <c r="K209">
        <v>1411400210</v>
      </c>
      <c r="L209" s="15">
        <v>41904.650578703702</v>
      </c>
      <c r="M209" t="b">
        <v>0</v>
      </c>
      <c r="N209">
        <v>12</v>
      </c>
      <c r="O209" t="b">
        <v>0</v>
      </c>
      <c r="P209" t="s">
        <v>8269</v>
      </c>
      <c r="Q209">
        <v>8</v>
      </c>
      <c r="R209">
        <v>38.33</v>
      </c>
      <c r="S209" s="11" t="s">
        <v>8308</v>
      </c>
      <c r="T209" t="s">
        <v>8309</v>
      </c>
    </row>
    <row r="210" spans="1:20" ht="259.2" x14ac:dyDescent="0.3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 s="15">
        <v>42015.041666666672</v>
      </c>
      <c r="K210">
        <v>1418862743</v>
      </c>
      <c r="L210" s="15">
        <v>41991.022488425922</v>
      </c>
      <c r="M210" t="b">
        <v>0</v>
      </c>
      <c r="N210">
        <v>4</v>
      </c>
      <c r="O210" t="b">
        <v>0</v>
      </c>
      <c r="P210" t="s">
        <v>8269</v>
      </c>
      <c r="Q210">
        <v>2</v>
      </c>
      <c r="R210">
        <v>27.5</v>
      </c>
      <c r="S210" s="11" t="s">
        <v>8308</v>
      </c>
      <c r="T210" t="s">
        <v>8309</v>
      </c>
    </row>
    <row r="211" spans="1:20" ht="259.2" x14ac:dyDescent="0.3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 s="15">
        <v>42199.958506944444</v>
      </c>
      <c r="K211">
        <v>1434322815</v>
      </c>
      <c r="L211" s="15">
        <v>42169.958506944444</v>
      </c>
      <c r="M211" t="b">
        <v>0</v>
      </c>
      <c r="N211">
        <v>1</v>
      </c>
      <c r="O211" t="b">
        <v>0</v>
      </c>
      <c r="P211" t="s">
        <v>8269</v>
      </c>
      <c r="Q211">
        <v>0</v>
      </c>
      <c r="R211">
        <v>16</v>
      </c>
      <c r="S211" s="11" t="s">
        <v>8308</v>
      </c>
      <c r="T211" t="s">
        <v>8309</v>
      </c>
    </row>
    <row r="212" spans="1:20" ht="259.2" x14ac:dyDescent="0.3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 s="15">
        <v>41935.636469907404</v>
      </c>
      <c r="K212">
        <v>1411485391</v>
      </c>
      <c r="L212" s="15">
        <v>41905.636469907404</v>
      </c>
      <c r="M212" t="b">
        <v>0</v>
      </c>
      <c r="N212">
        <v>1</v>
      </c>
      <c r="O212" t="b">
        <v>0</v>
      </c>
      <c r="P212" t="s">
        <v>8269</v>
      </c>
      <c r="Q212">
        <v>0</v>
      </c>
      <c r="R212">
        <v>1</v>
      </c>
      <c r="S212" s="11" t="s">
        <v>8308</v>
      </c>
      <c r="T212" t="s">
        <v>8309</v>
      </c>
    </row>
    <row r="213" spans="1:20" ht="244.8" x14ac:dyDescent="0.3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 s="15">
        <v>41768.286805555559</v>
      </c>
      <c r="K213">
        <v>1399058797</v>
      </c>
      <c r="L213" s="15">
        <v>41761.810150462967</v>
      </c>
      <c r="M213" t="b">
        <v>0</v>
      </c>
      <c r="N213">
        <v>0</v>
      </c>
      <c r="O213" t="b">
        <v>0</v>
      </c>
      <c r="P213" t="s">
        <v>8269</v>
      </c>
      <c r="Q213">
        <v>0</v>
      </c>
      <c r="R213">
        <v>0</v>
      </c>
      <c r="S213" s="11" t="s">
        <v>8308</v>
      </c>
      <c r="T213" t="s">
        <v>8309</v>
      </c>
    </row>
    <row r="214" spans="1:20" ht="259.2" x14ac:dyDescent="0.3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 s="15">
        <v>41925.878657407404</v>
      </c>
      <c r="K214">
        <v>1408050316</v>
      </c>
      <c r="L214" s="15">
        <v>41865.878657407404</v>
      </c>
      <c r="M214" t="b">
        <v>0</v>
      </c>
      <c r="N214">
        <v>13</v>
      </c>
      <c r="O214" t="b">
        <v>0</v>
      </c>
      <c r="P214" t="s">
        <v>8269</v>
      </c>
      <c r="Q214">
        <v>38</v>
      </c>
      <c r="R214">
        <v>86.62</v>
      </c>
      <c r="S214" s="11" t="s">
        <v>8308</v>
      </c>
      <c r="T214" t="s">
        <v>8309</v>
      </c>
    </row>
    <row r="215" spans="1:20" ht="244.8" x14ac:dyDescent="0.3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 s="15">
        <v>42644.166666666672</v>
      </c>
      <c r="K215">
        <v>1472674285</v>
      </c>
      <c r="L215" s="15">
        <v>42613.841261574074</v>
      </c>
      <c r="M215" t="b">
        <v>0</v>
      </c>
      <c r="N215">
        <v>0</v>
      </c>
      <c r="O215" t="b">
        <v>0</v>
      </c>
      <c r="P215" t="s">
        <v>8269</v>
      </c>
      <c r="Q215">
        <v>0</v>
      </c>
      <c r="R215">
        <v>0</v>
      </c>
      <c r="S215" s="11" t="s">
        <v>8308</v>
      </c>
      <c r="T215" t="s">
        <v>8309</v>
      </c>
    </row>
    <row r="216" spans="1:20" ht="244.8" x14ac:dyDescent="0.3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 s="15">
        <v>42554.832638888889</v>
      </c>
      <c r="K216">
        <v>1465856639</v>
      </c>
      <c r="L216" s="15">
        <v>42534.933321759265</v>
      </c>
      <c r="M216" t="b">
        <v>0</v>
      </c>
      <c r="N216">
        <v>9</v>
      </c>
      <c r="O216" t="b">
        <v>0</v>
      </c>
      <c r="P216" t="s">
        <v>8269</v>
      </c>
      <c r="Q216">
        <v>53</v>
      </c>
      <c r="R216">
        <v>88.33</v>
      </c>
      <c r="S216" s="11" t="s">
        <v>8308</v>
      </c>
      <c r="T216" t="s">
        <v>8309</v>
      </c>
    </row>
    <row r="217" spans="1:20" ht="244.8" x14ac:dyDescent="0.3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 s="15">
        <v>42461.165972222225</v>
      </c>
      <c r="K217">
        <v>1458178044</v>
      </c>
      <c r="L217" s="15">
        <v>42446.060694444444</v>
      </c>
      <c r="M217" t="b">
        <v>0</v>
      </c>
      <c r="N217">
        <v>4</v>
      </c>
      <c r="O217" t="b">
        <v>0</v>
      </c>
      <c r="P217" t="s">
        <v>8269</v>
      </c>
      <c r="Q217">
        <v>3</v>
      </c>
      <c r="R217">
        <v>23.75</v>
      </c>
      <c r="S217" s="11" t="s">
        <v>8308</v>
      </c>
      <c r="T217" t="s">
        <v>8309</v>
      </c>
    </row>
    <row r="218" spans="1:20" ht="158.4" x14ac:dyDescent="0.3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 s="15">
        <v>42481.099803240737</v>
      </c>
      <c r="K218">
        <v>1456025023</v>
      </c>
      <c r="L218" s="15">
        <v>42421.141469907408</v>
      </c>
      <c r="M218" t="b">
        <v>0</v>
      </c>
      <c r="N218">
        <v>0</v>
      </c>
      <c r="O218" t="b">
        <v>0</v>
      </c>
      <c r="P218" t="s">
        <v>8269</v>
      </c>
      <c r="Q218">
        <v>0</v>
      </c>
      <c r="R218">
        <v>0</v>
      </c>
      <c r="S218" s="11" t="s">
        <v>8308</v>
      </c>
      <c r="T218" t="s">
        <v>8309</v>
      </c>
    </row>
    <row r="219" spans="1:20" ht="230.4" x14ac:dyDescent="0.3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 s="15">
        <v>42553.739212962959</v>
      </c>
      <c r="K219">
        <v>1464889468</v>
      </c>
      <c r="L219" s="15">
        <v>42523.739212962959</v>
      </c>
      <c r="M219" t="b">
        <v>0</v>
      </c>
      <c r="N219">
        <v>3</v>
      </c>
      <c r="O219" t="b">
        <v>0</v>
      </c>
      <c r="P219" t="s">
        <v>8269</v>
      </c>
      <c r="Q219">
        <v>2</v>
      </c>
      <c r="R219">
        <v>163.33000000000001</v>
      </c>
      <c r="S219" s="11" t="s">
        <v>8308</v>
      </c>
      <c r="T219" t="s">
        <v>8309</v>
      </c>
    </row>
    <row r="220" spans="1:20" ht="187.2" x14ac:dyDescent="0.3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5">
        <v>41863.951516203706</v>
      </c>
      <c r="K220">
        <v>1405291811</v>
      </c>
      <c r="L220" s="15">
        <v>41833.951516203706</v>
      </c>
      <c r="M220" t="b">
        <v>0</v>
      </c>
      <c r="N220">
        <v>4</v>
      </c>
      <c r="O220" t="b">
        <v>0</v>
      </c>
      <c r="P220" t="s">
        <v>8269</v>
      </c>
      <c r="Q220">
        <v>1</v>
      </c>
      <c r="R220">
        <v>6.75</v>
      </c>
      <c r="S220" s="11" t="s">
        <v>8308</v>
      </c>
      <c r="T220" t="s">
        <v>8309</v>
      </c>
    </row>
    <row r="221" spans="1:20" ht="259.2" x14ac:dyDescent="0.3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 s="15">
        <v>42509.039212962962</v>
      </c>
      <c r="K221">
        <v>1461027388</v>
      </c>
      <c r="L221" s="15">
        <v>42479.039212962962</v>
      </c>
      <c r="M221" t="b">
        <v>0</v>
      </c>
      <c r="N221">
        <v>1</v>
      </c>
      <c r="O221" t="b">
        <v>0</v>
      </c>
      <c r="P221" t="s">
        <v>8269</v>
      </c>
      <c r="Q221">
        <v>0</v>
      </c>
      <c r="R221">
        <v>25</v>
      </c>
      <c r="S221" s="11" t="s">
        <v>8308</v>
      </c>
      <c r="T221" t="s">
        <v>8309</v>
      </c>
    </row>
    <row r="222" spans="1:20" ht="244.8" x14ac:dyDescent="0.3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 s="15">
        <v>42275.117476851854</v>
      </c>
      <c r="K222">
        <v>1439952550</v>
      </c>
      <c r="L222" s="15">
        <v>42235.117476851854</v>
      </c>
      <c r="M222" t="b">
        <v>0</v>
      </c>
      <c r="N222">
        <v>17</v>
      </c>
      <c r="O222" t="b">
        <v>0</v>
      </c>
      <c r="P222" t="s">
        <v>8269</v>
      </c>
      <c r="Q222">
        <v>61</v>
      </c>
      <c r="R222">
        <v>179.12</v>
      </c>
      <c r="S222" s="11" t="s">
        <v>8308</v>
      </c>
      <c r="T222" t="s">
        <v>8309</v>
      </c>
    </row>
    <row r="223" spans="1:20" ht="187.2" x14ac:dyDescent="0.3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 s="15">
        <v>42748.961805555555</v>
      </c>
      <c r="K223">
        <v>1481756855</v>
      </c>
      <c r="L223" s="15">
        <v>42718.963599537034</v>
      </c>
      <c r="M223" t="b">
        <v>0</v>
      </c>
      <c r="N223">
        <v>1</v>
      </c>
      <c r="O223" t="b">
        <v>0</v>
      </c>
      <c r="P223" t="s">
        <v>8269</v>
      </c>
      <c r="Q223">
        <v>1</v>
      </c>
      <c r="R223">
        <v>34.950000000000003</v>
      </c>
      <c r="S223" s="11" t="s">
        <v>8308</v>
      </c>
      <c r="T223" t="s">
        <v>8309</v>
      </c>
    </row>
    <row r="224" spans="1:20" ht="201.6" x14ac:dyDescent="0.3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 s="15">
        <v>42064.125</v>
      </c>
      <c r="K224">
        <v>1422374420</v>
      </c>
      <c r="L224" s="15">
        <v>42031.666898148149</v>
      </c>
      <c r="M224" t="b">
        <v>0</v>
      </c>
      <c r="N224">
        <v>6</v>
      </c>
      <c r="O224" t="b">
        <v>0</v>
      </c>
      <c r="P224" t="s">
        <v>8269</v>
      </c>
      <c r="Q224">
        <v>17</v>
      </c>
      <c r="R224">
        <v>27.5</v>
      </c>
      <c r="S224" s="11" t="s">
        <v>8308</v>
      </c>
      <c r="T224" t="s">
        <v>8309</v>
      </c>
    </row>
    <row r="225" spans="1:20" ht="216" x14ac:dyDescent="0.3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 s="15">
        <v>42133.166666666672</v>
      </c>
      <c r="K225">
        <v>1426407426</v>
      </c>
      <c r="L225" s="15">
        <v>42078.34520833334</v>
      </c>
      <c r="M225" t="b">
        <v>0</v>
      </c>
      <c r="N225">
        <v>2</v>
      </c>
      <c r="O225" t="b">
        <v>0</v>
      </c>
      <c r="P225" t="s">
        <v>8269</v>
      </c>
      <c r="Q225">
        <v>1</v>
      </c>
      <c r="R225">
        <v>18.5</v>
      </c>
      <c r="S225" s="11" t="s">
        <v>8308</v>
      </c>
      <c r="T225" t="s">
        <v>8309</v>
      </c>
    </row>
    <row r="226" spans="1:20" ht="187.2" x14ac:dyDescent="0.3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 s="15">
        <v>41933.82708333333</v>
      </c>
      <c r="K226">
        <v>1411499149</v>
      </c>
      <c r="L226" s="15">
        <v>41905.795706018522</v>
      </c>
      <c r="M226" t="b">
        <v>0</v>
      </c>
      <c r="N226">
        <v>0</v>
      </c>
      <c r="O226" t="b">
        <v>0</v>
      </c>
      <c r="P226" t="s">
        <v>8269</v>
      </c>
      <c r="Q226">
        <v>0</v>
      </c>
      <c r="R226">
        <v>0</v>
      </c>
      <c r="S226" s="11" t="s">
        <v>8308</v>
      </c>
      <c r="T226" t="s">
        <v>8309</v>
      </c>
    </row>
    <row r="227" spans="1:20" ht="259.2" x14ac:dyDescent="0.3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 s="15">
        <v>42725.7105787037</v>
      </c>
      <c r="K227">
        <v>1479747794</v>
      </c>
      <c r="L227" s="15">
        <v>42695.7105787037</v>
      </c>
      <c r="M227" t="b">
        <v>0</v>
      </c>
      <c r="N227">
        <v>6</v>
      </c>
      <c r="O227" t="b">
        <v>0</v>
      </c>
      <c r="P227" t="s">
        <v>8269</v>
      </c>
      <c r="Q227">
        <v>9</v>
      </c>
      <c r="R227">
        <v>222.5</v>
      </c>
      <c r="S227" s="11" t="s">
        <v>8308</v>
      </c>
      <c r="T227" t="s">
        <v>8309</v>
      </c>
    </row>
    <row r="228" spans="1:20" ht="244.8" x14ac:dyDescent="0.3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 s="15">
        <v>42540.938900462963</v>
      </c>
      <c r="K228">
        <v>1463783521</v>
      </c>
      <c r="L228" s="15">
        <v>42510.938900462963</v>
      </c>
      <c r="M228" t="b">
        <v>0</v>
      </c>
      <c r="N228">
        <v>1</v>
      </c>
      <c r="O228" t="b">
        <v>0</v>
      </c>
      <c r="P228" t="s">
        <v>8269</v>
      </c>
      <c r="Q228">
        <v>0</v>
      </c>
      <c r="R228">
        <v>5</v>
      </c>
      <c r="S228" s="11" t="s">
        <v>8308</v>
      </c>
      <c r="T228" t="s">
        <v>8309</v>
      </c>
    </row>
    <row r="229" spans="1:20" ht="230.4" x14ac:dyDescent="0.3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 s="15">
        <v>42535.787500000006</v>
      </c>
      <c r="K229">
        <v>1463849116</v>
      </c>
      <c r="L229" s="15">
        <v>42511.698101851856</v>
      </c>
      <c r="M229" t="b">
        <v>0</v>
      </c>
      <c r="N229">
        <v>0</v>
      </c>
      <c r="O229" t="b">
        <v>0</v>
      </c>
      <c r="P229" t="s">
        <v>8269</v>
      </c>
      <c r="Q229">
        <v>0</v>
      </c>
      <c r="R229">
        <v>0</v>
      </c>
      <c r="S229" s="11" t="s">
        <v>8308</v>
      </c>
      <c r="T229" t="s">
        <v>8309</v>
      </c>
    </row>
    <row r="230" spans="1:20" ht="230.4" x14ac:dyDescent="0.3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 s="15">
        <v>42071.539641203708</v>
      </c>
      <c r="K230">
        <v>1423231025</v>
      </c>
      <c r="L230" s="15">
        <v>42041.581307870365</v>
      </c>
      <c r="M230" t="b">
        <v>0</v>
      </c>
      <c r="N230">
        <v>12</v>
      </c>
      <c r="O230" t="b">
        <v>0</v>
      </c>
      <c r="P230" t="s">
        <v>8269</v>
      </c>
      <c r="Q230">
        <v>16</v>
      </c>
      <c r="R230">
        <v>29.17</v>
      </c>
      <c r="S230" s="11" t="s">
        <v>8308</v>
      </c>
      <c r="T230" t="s">
        <v>8309</v>
      </c>
    </row>
    <row r="231" spans="1:20" ht="273.60000000000002" x14ac:dyDescent="0.3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 s="15">
        <v>42322.958333333328</v>
      </c>
      <c r="K231">
        <v>1446179553</v>
      </c>
      <c r="L231" s="15">
        <v>42307.189270833333</v>
      </c>
      <c r="M231" t="b">
        <v>0</v>
      </c>
      <c r="N231">
        <v>2</v>
      </c>
      <c r="O231" t="b">
        <v>0</v>
      </c>
      <c r="P231" t="s">
        <v>8269</v>
      </c>
      <c r="Q231">
        <v>2</v>
      </c>
      <c r="R231">
        <v>1.5</v>
      </c>
      <c r="S231" s="11" t="s">
        <v>8308</v>
      </c>
      <c r="T231" t="s">
        <v>8309</v>
      </c>
    </row>
    <row r="232" spans="1:20" ht="230.4" x14ac:dyDescent="0.3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 s="15">
        <v>42383.761759259258</v>
      </c>
      <c r="K232">
        <v>1450203416</v>
      </c>
      <c r="L232" s="15">
        <v>42353.761759259258</v>
      </c>
      <c r="M232" t="b">
        <v>0</v>
      </c>
      <c r="N232">
        <v>6</v>
      </c>
      <c r="O232" t="b">
        <v>0</v>
      </c>
      <c r="P232" t="s">
        <v>8269</v>
      </c>
      <c r="Q232">
        <v>22</v>
      </c>
      <c r="R232">
        <v>126.5</v>
      </c>
      <c r="S232" s="11" t="s">
        <v>8308</v>
      </c>
      <c r="T232" t="s">
        <v>8309</v>
      </c>
    </row>
    <row r="233" spans="1:20" ht="244.8" x14ac:dyDescent="0.3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 s="15">
        <v>42087.165972222225</v>
      </c>
      <c r="K233">
        <v>1424701775</v>
      </c>
      <c r="L233" s="15">
        <v>42058.603877314818</v>
      </c>
      <c r="M233" t="b">
        <v>0</v>
      </c>
      <c r="N233">
        <v>1</v>
      </c>
      <c r="O233" t="b">
        <v>0</v>
      </c>
      <c r="P233" t="s">
        <v>8269</v>
      </c>
      <c r="Q233">
        <v>0</v>
      </c>
      <c r="R233">
        <v>10</v>
      </c>
      <c r="S233" s="11" t="s">
        <v>8308</v>
      </c>
      <c r="T233" t="s">
        <v>8309</v>
      </c>
    </row>
    <row r="234" spans="1:20" ht="259.2" x14ac:dyDescent="0.3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 s="15">
        <v>42329.166666666672</v>
      </c>
      <c r="K234">
        <v>1445985299</v>
      </c>
      <c r="L234" s="15">
        <v>42304.940960648149</v>
      </c>
      <c r="M234" t="b">
        <v>0</v>
      </c>
      <c r="N234">
        <v>5</v>
      </c>
      <c r="O234" t="b">
        <v>0</v>
      </c>
      <c r="P234" t="s">
        <v>8269</v>
      </c>
      <c r="Q234">
        <v>5</v>
      </c>
      <c r="R234">
        <v>9.4</v>
      </c>
      <c r="S234" s="11" t="s">
        <v>8308</v>
      </c>
      <c r="T234" t="s">
        <v>8309</v>
      </c>
    </row>
    <row r="235" spans="1:20" ht="72" x14ac:dyDescent="0.3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 s="15">
        <v>42568.742893518516</v>
      </c>
      <c r="K235">
        <v>1466185786</v>
      </c>
      <c r="L235" s="15">
        <v>42538.742893518516</v>
      </c>
      <c r="M235" t="b">
        <v>0</v>
      </c>
      <c r="N235">
        <v>0</v>
      </c>
      <c r="O235" t="b">
        <v>0</v>
      </c>
      <c r="P235" t="s">
        <v>8269</v>
      </c>
      <c r="Q235">
        <v>0</v>
      </c>
      <c r="R235">
        <v>0</v>
      </c>
      <c r="S235" s="11" t="s">
        <v>8308</v>
      </c>
      <c r="T235" t="s">
        <v>8309</v>
      </c>
    </row>
    <row r="236" spans="1:20" ht="273.60000000000002" x14ac:dyDescent="0.3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 s="15">
        <v>42155.732638888891</v>
      </c>
      <c r="K236">
        <v>1430242488</v>
      </c>
      <c r="L236" s="15">
        <v>42122.732499999998</v>
      </c>
      <c r="M236" t="b">
        <v>0</v>
      </c>
      <c r="N236">
        <v>8</v>
      </c>
      <c r="O236" t="b">
        <v>0</v>
      </c>
      <c r="P236" t="s">
        <v>8269</v>
      </c>
      <c r="Q236">
        <v>5</v>
      </c>
      <c r="R236">
        <v>30</v>
      </c>
      <c r="S236" s="11" t="s">
        <v>8308</v>
      </c>
      <c r="T236" t="s">
        <v>8309</v>
      </c>
    </row>
    <row r="237" spans="1:20" ht="201.6" x14ac:dyDescent="0.3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 s="15">
        <v>42223.625</v>
      </c>
      <c r="K237">
        <v>1437754137</v>
      </c>
      <c r="L237" s="15">
        <v>42209.67288194444</v>
      </c>
      <c r="M237" t="b">
        <v>0</v>
      </c>
      <c r="N237">
        <v>3</v>
      </c>
      <c r="O237" t="b">
        <v>0</v>
      </c>
      <c r="P237" t="s">
        <v>8269</v>
      </c>
      <c r="Q237">
        <v>3</v>
      </c>
      <c r="R237">
        <v>10.67</v>
      </c>
      <c r="S237" s="11" t="s">
        <v>8308</v>
      </c>
      <c r="T237" t="s">
        <v>8309</v>
      </c>
    </row>
    <row r="238" spans="1:20" ht="273.60000000000002" x14ac:dyDescent="0.3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 s="15">
        <v>42020.506377314814</v>
      </c>
      <c r="K238">
        <v>1418818151</v>
      </c>
      <c r="L238" s="15">
        <v>41990.506377314814</v>
      </c>
      <c r="M238" t="b">
        <v>0</v>
      </c>
      <c r="N238">
        <v>8</v>
      </c>
      <c r="O238" t="b">
        <v>0</v>
      </c>
      <c r="P238" t="s">
        <v>8269</v>
      </c>
      <c r="Q238">
        <v>13</v>
      </c>
      <c r="R238">
        <v>25.5</v>
      </c>
      <c r="S238" s="11" t="s">
        <v>8308</v>
      </c>
      <c r="T238" t="s">
        <v>8309</v>
      </c>
    </row>
    <row r="239" spans="1:20" ht="230.4" x14ac:dyDescent="0.3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 s="15">
        <v>42099.153321759266</v>
      </c>
      <c r="K239">
        <v>1423024847</v>
      </c>
      <c r="L239" s="15">
        <v>42039.194988425923</v>
      </c>
      <c r="M239" t="b">
        <v>0</v>
      </c>
      <c r="N239">
        <v>1</v>
      </c>
      <c r="O239" t="b">
        <v>0</v>
      </c>
      <c r="P239" t="s">
        <v>8269</v>
      </c>
      <c r="Q239">
        <v>0</v>
      </c>
      <c r="R239">
        <v>20</v>
      </c>
      <c r="S239" s="11" t="s">
        <v>8308</v>
      </c>
      <c r="T239" t="s">
        <v>8309</v>
      </c>
    </row>
    <row r="240" spans="1:20" ht="244.8" x14ac:dyDescent="0.3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 s="15">
        <v>41934.207638888889</v>
      </c>
      <c r="K240">
        <v>1410141900</v>
      </c>
      <c r="L240" s="15">
        <v>41890.086805555555</v>
      </c>
      <c r="M240" t="b">
        <v>0</v>
      </c>
      <c r="N240">
        <v>8</v>
      </c>
      <c r="O240" t="b">
        <v>0</v>
      </c>
      <c r="P240" t="s">
        <v>8269</v>
      </c>
      <c r="Q240">
        <v>37</v>
      </c>
      <c r="R240">
        <v>91.25</v>
      </c>
      <c r="S240" s="11" t="s">
        <v>8308</v>
      </c>
      <c r="T240" t="s">
        <v>8309</v>
      </c>
    </row>
    <row r="241" spans="1:20" ht="201.6" x14ac:dyDescent="0.3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 s="15">
        <v>42525.722187499996</v>
      </c>
      <c r="K241">
        <v>1462468797</v>
      </c>
      <c r="L241" s="15">
        <v>42495.722187499996</v>
      </c>
      <c r="M241" t="b">
        <v>0</v>
      </c>
      <c r="N241">
        <v>0</v>
      </c>
      <c r="O241" t="b">
        <v>0</v>
      </c>
      <c r="P241" t="s">
        <v>8269</v>
      </c>
      <c r="Q241">
        <v>0</v>
      </c>
      <c r="R241">
        <v>0</v>
      </c>
      <c r="S241" s="11" t="s">
        <v>8308</v>
      </c>
      <c r="T241" t="s">
        <v>8309</v>
      </c>
    </row>
    <row r="242" spans="1:20" ht="273.60000000000002" x14ac:dyDescent="0.3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 s="15">
        <v>42615.850381944445</v>
      </c>
      <c r="K242">
        <v>1468959873</v>
      </c>
      <c r="L242" s="15">
        <v>42570.850381944445</v>
      </c>
      <c r="M242" t="b">
        <v>0</v>
      </c>
      <c r="N242">
        <v>1</v>
      </c>
      <c r="O242" t="b">
        <v>0</v>
      </c>
      <c r="P242" t="s">
        <v>8269</v>
      </c>
      <c r="Q242">
        <v>1</v>
      </c>
      <c r="R242">
        <v>50</v>
      </c>
      <c r="S242" s="11" t="s">
        <v>8308</v>
      </c>
      <c r="T242" t="s">
        <v>8309</v>
      </c>
    </row>
    <row r="243" spans="1:20" ht="172.8" x14ac:dyDescent="0.3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 s="15">
        <v>41937.124884259261</v>
      </c>
      <c r="K243">
        <v>1413341990</v>
      </c>
      <c r="L243" s="15">
        <v>41927.124884259261</v>
      </c>
      <c r="M243" t="b">
        <v>0</v>
      </c>
      <c r="N243">
        <v>0</v>
      </c>
      <c r="O243" t="b">
        <v>0</v>
      </c>
      <c r="P243" t="s">
        <v>8269</v>
      </c>
      <c r="Q243">
        <v>0</v>
      </c>
      <c r="R243">
        <v>0</v>
      </c>
      <c r="S243" s="11" t="s">
        <v>8308</v>
      </c>
      <c r="T243" t="s">
        <v>8309</v>
      </c>
    </row>
    <row r="244" spans="1:20" ht="259.2" x14ac:dyDescent="0.3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 s="15">
        <v>42760.903726851851</v>
      </c>
      <c r="K244">
        <v>1482788482</v>
      </c>
      <c r="L244" s="15">
        <v>42730.903726851851</v>
      </c>
      <c r="M244" t="b">
        <v>0</v>
      </c>
      <c r="N244">
        <v>0</v>
      </c>
      <c r="O244" t="b">
        <v>0</v>
      </c>
      <c r="P244" t="s">
        <v>8269</v>
      </c>
      <c r="Q244">
        <v>0</v>
      </c>
      <c r="R244">
        <v>0</v>
      </c>
      <c r="S244" s="11" t="s">
        <v>8308</v>
      </c>
      <c r="T244" t="s">
        <v>8309</v>
      </c>
    </row>
    <row r="245" spans="1:20" ht="216" x14ac:dyDescent="0.3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 s="15">
        <v>42505.848067129627</v>
      </c>
      <c r="K245">
        <v>1460751673</v>
      </c>
      <c r="L245" s="15">
        <v>42475.848067129627</v>
      </c>
      <c r="M245" t="b">
        <v>0</v>
      </c>
      <c r="N245">
        <v>6</v>
      </c>
      <c r="O245" t="b">
        <v>0</v>
      </c>
      <c r="P245" t="s">
        <v>8269</v>
      </c>
      <c r="Q245">
        <v>27</v>
      </c>
      <c r="R245">
        <v>22.83</v>
      </c>
      <c r="S245" s="11" t="s">
        <v>8308</v>
      </c>
      <c r="T245" t="s">
        <v>8309</v>
      </c>
    </row>
    <row r="246" spans="1:20" ht="259.2" x14ac:dyDescent="0.3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 s="15">
        <v>42242.772222222222</v>
      </c>
      <c r="K246">
        <v>1435953566</v>
      </c>
      <c r="L246" s="15">
        <v>42188.83293981482</v>
      </c>
      <c r="M246" t="b">
        <v>0</v>
      </c>
      <c r="N246">
        <v>6</v>
      </c>
      <c r="O246" t="b">
        <v>0</v>
      </c>
      <c r="P246" t="s">
        <v>8269</v>
      </c>
      <c r="Q246">
        <v>10</v>
      </c>
      <c r="R246">
        <v>16.670000000000002</v>
      </c>
      <c r="S246" s="11" t="s">
        <v>8308</v>
      </c>
      <c r="T246" t="s">
        <v>8309</v>
      </c>
    </row>
    <row r="247" spans="1:20" ht="244.8" x14ac:dyDescent="0.3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 s="15">
        <v>42096.041666666672</v>
      </c>
      <c r="K247">
        <v>1424221866</v>
      </c>
      <c r="L247" s="15">
        <v>42053.049375000002</v>
      </c>
      <c r="M247" t="b">
        <v>0</v>
      </c>
      <c r="N247">
        <v>33</v>
      </c>
      <c r="O247" t="b">
        <v>0</v>
      </c>
      <c r="P247" t="s">
        <v>8269</v>
      </c>
      <c r="Q247">
        <v>71</v>
      </c>
      <c r="R247">
        <v>106.97</v>
      </c>
      <c r="S247" s="11" t="s">
        <v>8308</v>
      </c>
      <c r="T247" t="s">
        <v>8309</v>
      </c>
    </row>
    <row r="248" spans="1:20" ht="244.8" x14ac:dyDescent="0.3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 s="15">
        <v>41906.916678240741</v>
      </c>
      <c r="K248">
        <v>1409608801</v>
      </c>
      <c r="L248" s="15">
        <v>41883.916678240741</v>
      </c>
      <c r="M248" t="b">
        <v>0</v>
      </c>
      <c r="N248">
        <v>4</v>
      </c>
      <c r="O248" t="b">
        <v>0</v>
      </c>
      <c r="P248" t="s">
        <v>8269</v>
      </c>
      <c r="Q248">
        <v>2</v>
      </c>
      <c r="R248">
        <v>10.25</v>
      </c>
      <c r="S248" s="11" t="s">
        <v>8308</v>
      </c>
      <c r="T248" t="s">
        <v>8309</v>
      </c>
    </row>
    <row r="249" spans="1:20" ht="230.4" x14ac:dyDescent="0.3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 s="15">
        <v>42797.208333333328</v>
      </c>
      <c r="K249">
        <v>1485909937</v>
      </c>
      <c r="L249" s="15">
        <v>42767.031678240746</v>
      </c>
      <c r="M249" t="b">
        <v>0</v>
      </c>
      <c r="N249">
        <v>1</v>
      </c>
      <c r="O249" t="b">
        <v>0</v>
      </c>
      <c r="P249" t="s">
        <v>8269</v>
      </c>
      <c r="Q249">
        <v>2</v>
      </c>
      <c r="R249">
        <v>59</v>
      </c>
      <c r="S249" s="11" t="s">
        <v>8308</v>
      </c>
      <c r="T249" t="s">
        <v>8309</v>
      </c>
    </row>
    <row r="250" spans="1:20" ht="216" x14ac:dyDescent="0.3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 s="15">
        <v>42059.135879629626</v>
      </c>
      <c r="K250">
        <v>1422155740</v>
      </c>
      <c r="L250" s="15">
        <v>42029.135879629626</v>
      </c>
      <c r="M250" t="b">
        <v>0</v>
      </c>
      <c r="N250">
        <v>6</v>
      </c>
      <c r="O250" t="b">
        <v>0</v>
      </c>
      <c r="P250" t="s">
        <v>8269</v>
      </c>
      <c r="Q250">
        <v>3</v>
      </c>
      <c r="R250">
        <v>15.67</v>
      </c>
      <c r="S250" s="11" t="s">
        <v>8308</v>
      </c>
      <c r="T250" t="s">
        <v>8309</v>
      </c>
    </row>
    <row r="251" spans="1:20" ht="259.2" x14ac:dyDescent="0.3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 s="15">
        <v>42377.273611111115</v>
      </c>
      <c r="K251">
        <v>1450619123</v>
      </c>
      <c r="L251" s="15">
        <v>42358.573182870372</v>
      </c>
      <c r="M251" t="b">
        <v>0</v>
      </c>
      <c r="N251">
        <v>3</v>
      </c>
      <c r="O251" t="b">
        <v>0</v>
      </c>
      <c r="P251" t="s">
        <v>8269</v>
      </c>
      <c r="Q251">
        <v>0</v>
      </c>
      <c r="R251">
        <v>1</v>
      </c>
      <c r="S251" s="11" t="s">
        <v>8308</v>
      </c>
      <c r="T251" t="s">
        <v>8309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Q1:R1 Q2:Q251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27BEC-73BC-45AE-A507-41C1B1F7FFA5}">
  <dimension ref="A1:T413"/>
  <sheetViews>
    <sheetView topLeftCell="B1" zoomScale="63" workbookViewId="0">
      <selection activeCell="E2" sqref="E2"/>
    </sheetView>
  </sheetViews>
  <sheetFormatPr defaultRowHeight="14.4" x14ac:dyDescent="0.3"/>
  <cols>
    <col min="1" max="1" width="10.77734375" customWidth="1"/>
    <col min="2" max="2" width="32.33203125" customWidth="1"/>
    <col min="3" max="3" width="31.5546875" customWidth="1"/>
    <col min="4" max="4" width="20" customWidth="1"/>
    <col min="5" max="5" width="27.44140625" customWidth="1"/>
    <col min="6" max="6" width="35.6640625" customWidth="1"/>
    <col min="7" max="7" width="26.77734375" customWidth="1"/>
    <col min="8" max="8" width="9.109375" customWidth="1"/>
    <col min="9" max="9" width="33.33203125" customWidth="1"/>
    <col min="10" max="10" width="17.5546875" customWidth="1"/>
    <col min="11" max="11" width="38.77734375" customWidth="1"/>
    <col min="12" max="12" width="31.77734375" customWidth="1"/>
    <col min="13" max="13" width="16.33203125" customWidth="1"/>
    <col min="16" max="16" width="19" customWidth="1"/>
    <col min="17" max="17" width="29.6640625" customWidth="1"/>
    <col min="18" max="19" width="27.77734375" customWidth="1"/>
    <col min="20" max="20" width="39.5546875" customWidth="1"/>
  </cols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244.8" x14ac:dyDescent="0.3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 s="15">
        <v>42675.207638888889</v>
      </c>
      <c r="K2">
        <v>1475460819</v>
      </c>
      <c r="L2" s="15">
        <v>42646.092812499999</v>
      </c>
      <c r="M2" t="b">
        <v>0</v>
      </c>
      <c r="N2">
        <v>56</v>
      </c>
      <c r="O2" t="b">
        <v>1</v>
      </c>
      <c r="P2" t="s">
        <v>8269</v>
      </c>
      <c r="Q2">
        <v>105</v>
      </c>
      <c r="R2">
        <v>93.43</v>
      </c>
      <c r="S2" s="11" t="s">
        <v>8308</v>
      </c>
      <c r="T2" t="s">
        <v>8309</v>
      </c>
    </row>
    <row r="3" spans="1:20" ht="187.2" x14ac:dyDescent="0.3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 s="15">
        <v>42449.999131944445</v>
      </c>
      <c r="K3">
        <v>1456793925</v>
      </c>
      <c r="L3" s="15">
        <v>42430.040798611109</v>
      </c>
      <c r="M3" t="b">
        <v>0</v>
      </c>
      <c r="N3">
        <v>31</v>
      </c>
      <c r="O3" t="b">
        <v>1</v>
      </c>
      <c r="P3" t="s">
        <v>8269</v>
      </c>
      <c r="Q3">
        <v>115</v>
      </c>
      <c r="R3">
        <v>110.97</v>
      </c>
      <c r="S3" s="11" t="s">
        <v>8308</v>
      </c>
      <c r="T3" t="s">
        <v>8309</v>
      </c>
    </row>
    <row r="4" spans="1:20" ht="259.2" x14ac:dyDescent="0.3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 s="15">
        <v>42268.13282407407</v>
      </c>
      <c r="K4">
        <v>1440213076</v>
      </c>
      <c r="L4" s="15">
        <v>42238.13282407407</v>
      </c>
      <c r="M4" t="b">
        <v>0</v>
      </c>
      <c r="N4">
        <v>84</v>
      </c>
      <c r="O4" t="b">
        <v>1</v>
      </c>
      <c r="P4" t="s">
        <v>8269</v>
      </c>
      <c r="Q4">
        <v>121</v>
      </c>
      <c r="R4">
        <v>71.790000000000006</v>
      </c>
      <c r="S4" s="11" t="s">
        <v>8308</v>
      </c>
      <c r="T4" t="s">
        <v>8309</v>
      </c>
    </row>
    <row r="5" spans="1:20" ht="216" x14ac:dyDescent="0.3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 s="15">
        <v>41895.400937500002</v>
      </c>
      <c r="K5">
        <v>1406713041</v>
      </c>
      <c r="L5" s="15">
        <v>41850.400937500002</v>
      </c>
      <c r="M5" t="b">
        <v>0</v>
      </c>
      <c r="N5">
        <v>12</v>
      </c>
      <c r="O5" t="b">
        <v>1</v>
      </c>
      <c r="P5" t="s">
        <v>8269</v>
      </c>
      <c r="Q5">
        <v>100</v>
      </c>
      <c r="R5">
        <v>1000</v>
      </c>
      <c r="S5" s="11" t="s">
        <v>8308</v>
      </c>
      <c r="T5" t="s">
        <v>8309</v>
      </c>
    </row>
    <row r="6" spans="1:20" ht="244.8" x14ac:dyDescent="0.3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 s="15">
        <v>42783.670138888891</v>
      </c>
      <c r="K6">
        <v>1484715366</v>
      </c>
      <c r="L6" s="15">
        <v>42753.205625000002</v>
      </c>
      <c r="M6" t="b">
        <v>0</v>
      </c>
      <c r="N6">
        <v>158</v>
      </c>
      <c r="O6" t="b">
        <v>1</v>
      </c>
      <c r="P6" t="s">
        <v>8269</v>
      </c>
      <c r="Q6">
        <v>101</v>
      </c>
      <c r="R6">
        <v>63.83</v>
      </c>
      <c r="S6" s="11" t="s">
        <v>8308</v>
      </c>
      <c r="T6" t="s">
        <v>8309</v>
      </c>
    </row>
    <row r="7" spans="1:20" ht="86.4" x14ac:dyDescent="0.3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 s="15">
        <v>42176.888888888891</v>
      </c>
      <c r="K7">
        <v>1433109907</v>
      </c>
      <c r="L7" s="15">
        <v>42155.920219907406</v>
      </c>
      <c r="M7" t="b">
        <v>0</v>
      </c>
      <c r="N7">
        <v>30</v>
      </c>
      <c r="O7" t="b">
        <v>1</v>
      </c>
      <c r="P7" t="s">
        <v>8269</v>
      </c>
      <c r="Q7">
        <v>116</v>
      </c>
      <c r="R7">
        <v>44.33</v>
      </c>
      <c r="S7" s="11" t="s">
        <v>8308</v>
      </c>
      <c r="T7" t="s">
        <v>8309</v>
      </c>
    </row>
    <row r="8" spans="1:20" ht="244.8" x14ac:dyDescent="0.3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 s="15">
        <v>42179.083333333328</v>
      </c>
      <c r="K8">
        <v>1433254268</v>
      </c>
      <c r="L8" s="15">
        <v>42157.591064814813</v>
      </c>
      <c r="M8" t="b">
        <v>0</v>
      </c>
      <c r="N8">
        <v>29</v>
      </c>
      <c r="O8" t="b">
        <v>1</v>
      </c>
      <c r="P8" t="s">
        <v>8269</v>
      </c>
      <c r="Q8">
        <v>108</v>
      </c>
      <c r="R8">
        <v>126.55</v>
      </c>
      <c r="S8" s="11" t="s">
        <v>8308</v>
      </c>
      <c r="T8" t="s">
        <v>8309</v>
      </c>
    </row>
    <row r="9" spans="1:20" ht="259.2" x14ac:dyDescent="0.3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 s="15">
        <v>42721.290972222225</v>
      </c>
      <c r="K9">
        <v>1478050429</v>
      </c>
      <c r="L9" s="15">
        <v>42676.065150462964</v>
      </c>
      <c r="M9" t="b">
        <v>0</v>
      </c>
      <c r="N9">
        <v>31</v>
      </c>
      <c r="O9" t="b">
        <v>1</v>
      </c>
      <c r="P9" t="s">
        <v>8269</v>
      </c>
      <c r="Q9">
        <v>100</v>
      </c>
      <c r="R9">
        <v>129.03</v>
      </c>
      <c r="S9" s="11" t="s">
        <v>8308</v>
      </c>
      <c r="T9" t="s">
        <v>8309</v>
      </c>
    </row>
    <row r="10" spans="1:20" ht="259.2" x14ac:dyDescent="0.3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 s="15">
        <v>42503.007037037038</v>
      </c>
      <c r="K10">
        <v>1460506208</v>
      </c>
      <c r="L10" s="15">
        <v>42473.007037037038</v>
      </c>
      <c r="M10" t="b">
        <v>0</v>
      </c>
      <c r="N10">
        <v>173</v>
      </c>
      <c r="O10" t="b">
        <v>1</v>
      </c>
      <c r="P10" t="s">
        <v>8269</v>
      </c>
      <c r="Q10">
        <v>123</v>
      </c>
      <c r="R10">
        <v>71.239999999999995</v>
      </c>
      <c r="S10" s="11" t="s">
        <v>8308</v>
      </c>
      <c r="T10" t="s">
        <v>8309</v>
      </c>
    </row>
    <row r="11" spans="1:20" ht="259.2" x14ac:dyDescent="0.3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 s="15">
        <v>42312.810081018513</v>
      </c>
      <c r="K11">
        <v>1444069591</v>
      </c>
      <c r="L11" s="15">
        <v>42282.768414351856</v>
      </c>
      <c r="M11" t="b">
        <v>0</v>
      </c>
      <c r="N11">
        <v>59</v>
      </c>
      <c r="O11" t="b">
        <v>1</v>
      </c>
      <c r="P11" t="s">
        <v>8269</v>
      </c>
      <c r="Q11">
        <v>121</v>
      </c>
      <c r="R11">
        <v>40.85</v>
      </c>
      <c r="S11" s="11" t="s">
        <v>8308</v>
      </c>
      <c r="T11" t="s">
        <v>8309</v>
      </c>
    </row>
    <row r="12" spans="1:20" ht="230.4" x14ac:dyDescent="0.3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 s="15">
        <v>42503.794710648144</v>
      </c>
      <c r="K12">
        <v>1460574263</v>
      </c>
      <c r="L12" s="15">
        <v>42473.794710648144</v>
      </c>
      <c r="M12" t="b">
        <v>0</v>
      </c>
      <c r="N12">
        <v>60</v>
      </c>
      <c r="O12" t="b">
        <v>1</v>
      </c>
      <c r="P12" t="s">
        <v>8269</v>
      </c>
      <c r="Q12">
        <v>302</v>
      </c>
      <c r="R12">
        <v>252.02</v>
      </c>
      <c r="S12" s="11" t="s">
        <v>8308</v>
      </c>
      <c r="T12" t="s">
        <v>8309</v>
      </c>
    </row>
    <row r="13" spans="1:20" ht="244.8" x14ac:dyDescent="0.3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 s="15">
        <v>42735.707638888889</v>
      </c>
      <c r="K13">
        <v>1481175482</v>
      </c>
      <c r="L13" s="15">
        <v>42712.23474537037</v>
      </c>
      <c r="M13" t="b">
        <v>0</v>
      </c>
      <c r="N13">
        <v>31</v>
      </c>
      <c r="O13" t="b">
        <v>1</v>
      </c>
      <c r="P13" t="s">
        <v>8269</v>
      </c>
      <c r="Q13">
        <v>101</v>
      </c>
      <c r="R13">
        <v>65.16</v>
      </c>
      <c r="S13" s="11" t="s">
        <v>8308</v>
      </c>
      <c r="T13" t="s">
        <v>8309</v>
      </c>
    </row>
    <row r="14" spans="1:20" ht="273.60000000000002" x14ac:dyDescent="0.3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 s="15">
        <v>42592.166666666672</v>
      </c>
      <c r="K14">
        <v>1468122163</v>
      </c>
      <c r="L14" s="15">
        <v>42561.154664351852</v>
      </c>
      <c r="M14" t="b">
        <v>0</v>
      </c>
      <c r="N14">
        <v>61</v>
      </c>
      <c r="O14" t="b">
        <v>1</v>
      </c>
      <c r="P14" t="s">
        <v>8269</v>
      </c>
      <c r="Q14">
        <v>100</v>
      </c>
      <c r="R14">
        <v>65.87</v>
      </c>
      <c r="S14" s="11" t="s">
        <v>8308</v>
      </c>
      <c r="T14" t="s">
        <v>8309</v>
      </c>
    </row>
    <row r="15" spans="1:20" ht="201.6" x14ac:dyDescent="0.3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 s="15">
        <v>42739.134780092587</v>
      </c>
      <c r="K15">
        <v>1480907645</v>
      </c>
      <c r="L15" s="15">
        <v>42709.134780092587</v>
      </c>
      <c r="M15" t="b">
        <v>0</v>
      </c>
      <c r="N15">
        <v>52</v>
      </c>
      <c r="O15" t="b">
        <v>1</v>
      </c>
      <c r="P15" t="s">
        <v>8269</v>
      </c>
      <c r="Q15">
        <v>125</v>
      </c>
      <c r="R15">
        <v>36.08</v>
      </c>
      <c r="S15" s="11" t="s">
        <v>8308</v>
      </c>
      <c r="T15" t="s">
        <v>8309</v>
      </c>
    </row>
    <row r="16" spans="1:20" ht="100.8" x14ac:dyDescent="0.3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 s="15">
        <v>42117.290972222225</v>
      </c>
      <c r="K16">
        <v>1427121931</v>
      </c>
      <c r="L16" s="15">
        <v>42086.614942129629</v>
      </c>
      <c r="M16" t="b">
        <v>0</v>
      </c>
      <c r="N16">
        <v>86</v>
      </c>
      <c r="O16" t="b">
        <v>1</v>
      </c>
      <c r="P16" t="s">
        <v>8269</v>
      </c>
      <c r="Q16">
        <v>109</v>
      </c>
      <c r="R16">
        <v>44.19</v>
      </c>
      <c r="S16" s="11" t="s">
        <v>8308</v>
      </c>
      <c r="T16" t="s">
        <v>8309</v>
      </c>
    </row>
    <row r="17" spans="1:20" ht="244.8" x14ac:dyDescent="0.3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 s="15">
        <v>42101.291666666672</v>
      </c>
      <c r="K17">
        <v>1425224391</v>
      </c>
      <c r="L17" s="15">
        <v>42064.652673611112</v>
      </c>
      <c r="M17" t="b">
        <v>0</v>
      </c>
      <c r="N17">
        <v>42</v>
      </c>
      <c r="O17" t="b">
        <v>1</v>
      </c>
      <c r="P17" t="s">
        <v>8269</v>
      </c>
      <c r="Q17">
        <v>146</v>
      </c>
      <c r="R17">
        <v>104.07</v>
      </c>
      <c r="S17" s="11" t="s">
        <v>8308</v>
      </c>
      <c r="T17" t="s">
        <v>8309</v>
      </c>
    </row>
    <row r="18" spans="1:20" ht="259.2" x14ac:dyDescent="0.3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 s="15">
        <v>42322.742719907401</v>
      </c>
      <c r="K18">
        <v>1444927771</v>
      </c>
      <c r="L18" s="15">
        <v>42292.701053240744</v>
      </c>
      <c r="M18" t="b">
        <v>0</v>
      </c>
      <c r="N18">
        <v>120</v>
      </c>
      <c r="O18" t="b">
        <v>1</v>
      </c>
      <c r="P18" t="s">
        <v>8269</v>
      </c>
      <c r="Q18">
        <v>102</v>
      </c>
      <c r="R18">
        <v>127.79</v>
      </c>
      <c r="S18" s="11" t="s">
        <v>8308</v>
      </c>
      <c r="T18" t="s">
        <v>8309</v>
      </c>
    </row>
    <row r="19" spans="1:20" ht="259.2" x14ac:dyDescent="0.3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 s="15">
        <v>42491.747199074074</v>
      </c>
      <c r="K19">
        <v>1459533358</v>
      </c>
      <c r="L19" s="15">
        <v>42461.747199074074</v>
      </c>
      <c r="M19" t="b">
        <v>0</v>
      </c>
      <c r="N19">
        <v>238</v>
      </c>
      <c r="O19" t="b">
        <v>1</v>
      </c>
      <c r="P19" t="s">
        <v>8269</v>
      </c>
      <c r="Q19">
        <v>110</v>
      </c>
      <c r="R19">
        <v>92.04</v>
      </c>
      <c r="S19" s="11" t="s">
        <v>8308</v>
      </c>
      <c r="T19" t="s">
        <v>8309</v>
      </c>
    </row>
    <row r="20" spans="1:20" ht="216" x14ac:dyDescent="0.3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 s="15">
        <v>42199.814340277779</v>
      </c>
      <c r="K20">
        <v>1434310359</v>
      </c>
      <c r="L20" s="15">
        <v>42169.814340277779</v>
      </c>
      <c r="M20" t="b">
        <v>0</v>
      </c>
      <c r="N20">
        <v>32</v>
      </c>
      <c r="O20" t="b">
        <v>1</v>
      </c>
      <c r="P20" t="s">
        <v>8269</v>
      </c>
      <c r="Q20">
        <v>124</v>
      </c>
      <c r="R20">
        <v>135.63</v>
      </c>
      <c r="S20" s="11" t="s">
        <v>8308</v>
      </c>
      <c r="T20" t="s">
        <v>8309</v>
      </c>
    </row>
    <row r="21" spans="1:20" ht="273.60000000000002" x14ac:dyDescent="0.3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 s="15">
        <v>42522.789583333331</v>
      </c>
      <c r="K21">
        <v>1461427938</v>
      </c>
      <c r="L21" s="15">
        <v>42483.675208333334</v>
      </c>
      <c r="M21" t="b">
        <v>0</v>
      </c>
      <c r="N21">
        <v>24</v>
      </c>
      <c r="O21" t="b">
        <v>1</v>
      </c>
      <c r="P21" t="s">
        <v>8269</v>
      </c>
      <c r="Q21">
        <v>135</v>
      </c>
      <c r="R21">
        <v>168.75</v>
      </c>
      <c r="S21" s="11" t="s">
        <v>8308</v>
      </c>
      <c r="T21" t="s">
        <v>8309</v>
      </c>
    </row>
    <row r="22" spans="1:20" ht="259.2" x14ac:dyDescent="0.3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 s="15">
        <v>42206.125</v>
      </c>
      <c r="K22">
        <v>1436551178</v>
      </c>
      <c r="L22" s="15">
        <v>42195.749745370369</v>
      </c>
      <c r="M22" t="b">
        <v>0</v>
      </c>
      <c r="N22">
        <v>29</v>
      </c>
      <c r="O22" t="b">
        <v>1</v>
      </c>
      <c r="P22" t="s">
        <v>8269</v>
      </c>
      <c r="Q22">
        <v>103</v>
      </c>
      <c r="R22">
        <v>70.86</v>
      </c>
      <c r="S22" s="11" t="s">
        <v>8308</v>
      </c>
      <c r="T22" t="s">
        <v>8309</v>
      </c>
    </row>
    <row r="23" spans="1:20" ht="201.6" x14ac:dyDescent="0.3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 s="15">
        <v>42705.099664351852</v>
      </c>
      <c r="K23">
        <v>1477963411</v>
      </c>
      <c r="L23" s="15">
        <v>42675.057997685188</v>
      </c>
      <c r="M23" t="b">
        <v>0</v>
      </c>
      <c r="N23">
        <v>50</v>
      </c>
      <c r="O23" t="b">
        <v>1</v>
      </c>
      <c r="P23" t="s">
        <v>8269</v>
      </c>
      <c r="Q23">
        <v>100</v>
      </c>
      <c r="R23">
        <v>50</v>
      </c>
      <c r="S23" s="11" t="s">
        <v>8308</v>
      </c>
      <c r="T23" t="s">
        <v>8309</v>
      </c>
    </row>
    <row r="24" spans="1:20" ht="172.8" x14ac:dyDescent="0.3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 s="15">
        <v>42047.291666666672</v>
      </c>
      <c r="K24">
        <v>1421274954</v>
      </c>
      <c r="L24" s="15">
        <v>42018.94159722222</v>
      </c>
      <c r="M24" t="b">
        <v>0</v>
      </c>
      <c r="N24">
        <v>28</v>
      </c>
      <c r="O24" t="b">
        <v>1</v>
      </c>
      <c r="P24" t="s">
        <v>8269</v>
      </c>
      <c r="Q24">
        <v>105</v>
      </c>
      <c r="R24">
        <v>47</v>
      </c>
      <c r="S24" s="11" t="s">
        <v>8308</v>
      </c>
      <c r="T24" t="s">
        <v>8309</v>
      </c>
    </row>
    <row r="25" spans="1:20" ht="172.8" x14ac:dyDescent="0.3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 s="15">
        <v>42052.207638888889</v>
      </c>
      <c r="K25">
        <v>1421964718</v>
      </c>
      <c r="L25" s="15">
        <v>42026.924976851849</v>
      </c>
      <c r="M25" t="b">
        <v>0</v>
      </c>
      <c r="N25">
        <v>18</v>
      </c>
      <c r="O25" t="b">
        <v>1</v>
      </c>
      <c r="P25" t="s">
        <v>8269</v>
      </c>
      <c r="Q25">
        <v>120</v>
      </c>
      <c r="R25">
        <v>66.67</v>
      </c>
      <c r="S25" s="11" t="s">
        <v>8308</v>
      </c>
      <c r="T25" t="s">
        <v>8309</v>
      </c>
    </row>
    <row r="26" spans="1:20" ht="216" x14ac:dyDescent="0.3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 s="15">
        <v>41941.787534722222</v>
      </c>
      <c r="K26">
        <v>1412794443</v>
      </c>
      <c r="L26" s="15">
        <v>41920.787534722222</v>
      </c>
      <c r="M26" t="b">
        <v>0</v>
      </c>
      <c r="N26">
        <v>108</v>
      </c>
      <c r="O26" t="b">
        <v>1</v>
      </c>
      <c r="P26" t="s">
        <v>8269</v>
      </c>
      <c r="Q26">
        <v>119</v>
      </c>
      <c r="R26">
        <v>66.11</v>
      </c>
      <c r="S26" s="11" t="s">
        <v>8308</v>
      </c>
      <c r="T26" t="s">
        <v>8309</v>
      </c>
    </row>
    <row r="27" spans="1:20" ht="201.6" x14ac:dyDescent="0.3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 s="15">
        <v>42587.875</v>
      </c>
      <c r="K27">
        <v>1467865967</v>
      </c>
      <c r="L27" s="15">
        <v>42558.189432870371</v>
      </c>
      <c r="M27" t="b">
        <v>0</v>
      </c>
      <c r="N27">
        <v>142</v>
      </c>
      <c r="O27" t="b">
        <v>1</v>
      </c>
      <c r="P27" t="s">
        <v>8269</v>
      </c>
      <c r="Q27">
        <v>105</v>
      </c>
      <c r="R27">
        <v>36.86</v>
      </c>
      <c r="S27" s="11" t="s">
        <v>8308</v>
      </c>
      <c r="T27" t="s">
        <v>8309</v>
      </c>
    </row>
    <row r="28" spans="1:20" ht="259.2" x14ac:dyDescent="0.3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 s="15">
        <v>41838.198518518519</v>
      </c>
      <c r="K28">
        <v>1403066752</v>
      </c>
      <c r="L28" s="15">
        <v>41808.198518518519</v>
      </c>
      <c r="M28" t="b">
        <v>0</v>
      </c>
      <c r="N28">
        <v>38</v>
      </c>
      <c r="O28" t="b">
        <v>1</v>
      </c>
      <c r="P28" t="s">
        <v>8269</v>
      </c>
      <c r="Q28">
        <v>120</v>
      </c>
      <c r="R28">
        <v>31.5</v>
      </c>
      <c r="S28" s="11" t="s">
        <v>8308</v>
      </c>
      <c r="T28" t="s">
        <v>8309</v>
      </c>
    </row>
    <row r="29" spans="1:20" ht="216" x14ac:dyDescent="0.3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 s="15">
        <v>42580.701886574068</v>
      </c>
      <c r="K29">
        <v>1467219043</v>
      </c>
      <c r="L29" s="15">
        <v>42550.701886574068</v>
      </c>
      <c r="M29" t="b">
        <v>0</v>
      </c>
      <c r="N29">
        <v>20</v>
      </c>
      <c r="O29" t="b">
        <v>1</v>
      </c>
      <c r="P29" t="s">
        <v>8269</v>
      </c>
      <c r="Q29">
        <v>103</v>
      </c>
      <c r="R29">
        <v>102.5</v>
      </c>
      <c r="S29" s="11" t="s">
        <v>8308</v>
      </c>
      <c r="T29" t="s">
        <v>8309</v>
      </c>
    </row>
    <row r="30" spans="1:20" ht="129.6" x14ac:dyDescent="0.3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 s="15">
        <v>42075.166666666672</v>
      </c>
      <c r="K30">
        <v>1424477934</v>
      </c>
      <c r="L30" s="15">
        <v>42056.013124999998</v>
      </c>
      <c r="M30" t="b">
        <v>0</v>
      </c>
      <c r="N30">
        <v>24</v>
      </c>
      <c r="O30" t="b">
        <v>1</v>
      </c>
      <c r="P30" t="s">
        <v>8269</v>
      </c>
      <c r="Q30">
        <v>101</v>
      </c>
      <c r="R30">
        <v>126.46</v>
      </c>
      <c r="S30" s="11" t="s">
        <v>8308</v>
      </c>
      <c r="T30" t="s">
        <v>8309</v>
      </c>
    </row>
    <row r="31" spans="1:20" ht="244.8" x14ac:dyDescent="0.3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 s="15">
        <v>42046.938692129625</v>
      </c>
      <c r="K31">
        <v>1421101903</v>
      </c>
      <c r="L31" s="15">
        <v>42016.938692129625</v>
      </c>
      <c r="M31" t="b">
        <v>0</v>
      </c>
      <c r="N31">
        <v>66</v>
      </c>
      <c r="O31" t="b">
        <v>1</v>
      </c>
      <c r="P31" t="s">
        <v>8269</v>
      </c>
      <c r="Q31">
        <v>105</v>
      </c>
      <c r="R31">
        <v>47.88</v>
      </c>
      <c r="S31" s="11" t="s">
        <v>8308</v>
      </c>
      <c r="T31" t="s">
        <v>8309</v>
      </c>
    </row>
    <row r="32" spans="1:20" ht="259.2" x14ac:dyDescent="0.3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 s="15">
        <v>42622.166666666672</v>
      </c>
      <c r="K32">
        <v>1470778559</v>
      </c>
      <c r="L32" s="15">
        <v>42591.899988425925</v>
      </c>
      <c r="M32" t="b">
        <v>0</v>
      </c>
      <c r="N32">
        <v>28</v>
      </c>
      <c r="O32" t="b">
        <v>1</v>
      </c>
      <c r="P32" t="s">
        <v>8269</v>
      </c>
      <c r="Q32">
        <v>103</v>
      </c>
      <c r="R32">
        <v>73.209999999999994</v>
      </c>
      <c r="S32" s="11" t="s">
        <v>8308</v>
      </c>
      <c r="T32" t="s">
        <v>8309</v>
      </c>
    </row>
    <row r="33" spans="1:20" ht="259.2" x14ac:dyDescent="0.3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 s="15">
        <v>42228.231006944443</v>
      </c>
      <c r="K33">
        <v>1435469559</v>
      </c>
      <c r="L33" s="15">
        <v>42183.231006944443</v>
      </c>
      <c r="M33" t="b">
        <v>0</v>
      </c>
      <c r="N33">
        <v>24</v>
      </c>
      <c r="O33" t="b">
        <v>1</v>
      </c>
      <c r="P33" t="s">
        <v>8269</v>
      </c>
      <c r="Q33">
        <v>108</v>
      </c>
      <c r="R33">
        <v>89.67</v>
      </c>
      <c r="S33" s="11" t="s">
        <v>8308</v>
      </c>
      <c r="T33" t="s">
        <v>8309</v>
      </c>
    </row>
    <row r="34" spans="1:20" ht="216" x14ac:dyDescent="0.3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 s="15">
        <v>41796.958333333336</v>
      </c>
      <c r="K34">
        <v>1400675841</v>
      </c>
      <c r="L34" s="15">
        <v>41780.525937500002</v>
      </c>
      <c r="M34" t="b">
        <v>0</v>
      </c>
      <c r="N34">
        <v>20</v>
      </c>
      <c r="O34" t="b">
        <v>1</v>
      </c>
      <c r="P34" t="s">
        <v>8269</v>
      </c>
      <c r="Q34">
        <v>104</v>
      </c>
      <c r="R34">
        <v>36.5</v>
      </c>
      <c r="S34" s="11" t="s">
        <v>8308</v>
      </c>
      <c r="T34" t="s">
        <v>8309</v>
      </c>
    </row>
    <row r="35" spans="1:20" ht="244.8" x14ac:dyDescent="0.3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 s="15">
        <v>42201</v>
      </c>
      <c r="K35">
        <v>1433295276</v>
      </c>
      <c r="L35" s="15">
        <v>42158.065694444449</v>
      </c>
      <c r="M35" t="b">
        <v>0</v>
      </c>
      <c r="N35">
        <v>141</v>
      </c>
      <c r="O35" t="b">
        <v>1</v>
      </c>
      <c r="P35" t="s">
        <v>8269</v>
      </c>
      <c r="Q35">
        <v>128</v>
      </c>
      <c r="R35">
        <v>90.74</v>
      </c>
      <c r="S35" s="11" t="s">
        <v>8308</v>
      </c>
      <c r="T35" t="s">
        <v>8309</v>
      </c>
    </row>
    <row r="36" spans="1:20" ht="86.4" x14ac:dyDescent="0.3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 s="15">
        <v>42184.873124999998</v>
      </c>
      <c r="K36">
        <v>1433019438</v>
      </c>
      <c r="L36" s="15">
        <v>42154.873124999998</v>
      </c>
      <c r="M36" t="b">
        <v>0</v>
      </c>
      <c r="N36">
        <v>93</v>
      </c>
      <c r="O36" t="b">
        <v>1</v>
      </c>
      <c r="P36" t="s">
        <v>8269</v>
      </c>
      <c r="Q36">
        <v>126</v>
      </c>
      <c r="R36">
        <v>67.739999999999995</v>
      </c>
      <c r="S36" s="11" t="s">
        <v>8308</v>
      </c>
      <c r="T36" t="s">
        <v>8309</v>
      </c>
    </row>
    <row r="37" spans="1:20" ht="230.4" x14ac:dyDescent="0.3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 s="15">
        <v>42238.84646990741</v>
      </c>
      <c r="K37">
        <v>1437682735</v>
      </c>
      <c r="L37" s="15">
        <v>42208.84646990741</v>
      </c>
      <c r="M37" t="b">
        <v>0</v>
      </c>
      <c r="N37">
        <v>69</v>
      </c>
      <c r="O37" t="b">
        <v>1</v>
      </c>
      <c r="P37" t="s">
        <v>8269</v>
      </c>
      <c r="Q37">
        <v>100</v>
      </c>
      <c r="R37">
        <v>65.38</v>
      </c>
      <c r="S37" s="11" t="s">
        <v>8308</v>
      </c>
      <c r="T37" t="s">
        <v>8309</v>
      </c>
    </row>
    <row r="38" spans="1:20" ht="244.8" x14ac:dyDescent="0.3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 s="15">
        <v>42459.610416666663</v>
      </c>
      <c r="K38">
        <v>1458647725</v>
      </c>
      <c r="L38" s="15">
        <v>42451.496817129635</v>
      </c>
      <c r="M38" t="b">
        <v>0</v>
      </c>
      <c r="N38">
        <v>21</v>
      </c>
      <c r="O38" t="b">
        <v>1</v>
      </c>
      <c r="P38" t="s">
        <v>8269</v>
      </c>
      <c r="Q38">
        <v>102</v>
      </c>
      <c r="R38">
        <v>121.9</v>
      </c>
      <c r="S38" s="11" t="s">
        <v>8308</v>
      </c>
      <c r="T38" t="s">
        <v>8309</v>
      </c>
    </row>
    <row r="39" spans="1:20" ht="230.4" x14ac:dyDescent="0.3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 s="15">
        <v>41791.165972222225</v>
      </c>
      <c r="K39">
        <v>1398828064</v>
      </c>
      <c r="L39" s="15">
        <v>41759.13962962963</v>
      </c>
      <c r="M39" t="b">
        <v>0</v>
      </c>
      <c r="N39">
        <v>57</v>
      </c>
      <c r="O39" t="b">
        <v>1</v>
      </c>
      <c r="P39" t="s">
        <v>8269</v>
      </c>
      <c r="Q39">
        <v>108</v>
      </c>
      <c r="R39">
        <v>47.46</v>
      </c>
      <c r="S39" s="11" t="s">
        <v>8308</v>
      </c>
      <c r="T39" t="s">
        <v>8309</v>
      </c>
    </row>
    <row r="40" spans="1:20" ht="216" x14ac:dyDescent="0.3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 s="15">
        <v>42718.742604166662</v>
      </c>
      <c r="K40">
        <v>1479577761</v>
      </c>
      <c r="L40" s="15">
        <v>42693.742604166662</v>
      </c>
      <c r="M40" t="b">
        <v>0</v>
      </c>
      <c r="N40">
        <v>96</v>
      </c>
      <c r="O40" t="b">
        <v>1</v>
      </c>
      <c r="P40" t="s">
        <v>8269</v>
      </c>
      <c r="Q40">
        <v>128</v>
      </c>
      <c r="R40">
        <v>37.21</v>
      </c>
      <c r="S40" s="11" t="s">
        <v>8308</v>
      </c>
      <c r="T40" t="s">
        <v>8309</v>
      </c>
    </row>
    <row r="41" spans="1:20" ht="216" x14ac:dyDescent="0.3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 s="15">
        <v>42270.598217592589</v>
      </c>
      <c r="K41">
        <v>1441290086</v>
      </c>
      <c r="L41" s="15">
        <v>42250.598217592589</v>
      </c>
      <c r="M41" t="b">
        <v>0</v>
      </c>
      <c r="N41">
        <v>102</v>
      </c>
      <c r="O41" t="b">
        <v>1</v>
      </c>
      <c r="P41" t="s">
        <v>8269</v>
      </c>
      <c r="Q41">
        <v>106</v>
      </c>
      <c r="R41">
        <v>103.95</v>
      </c>
      <c r="S41" s="11" t="s">
        <v>8308</v>
      </c>
      <c r="T41" t="s">
        <v>8309</v>
      </c>
    </row>
    <row r="42" spans="1:20" ht="259.2" x14ac:dyDescent="0.3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 s="15">
        <v>42090.642268518524</v>
      </c>
      <c r="K42">
        <v>1424881492</v>
      </c>
      <c r="L42" s="15">
        <v>42060.683935185181</v>
      </c>
      <c r="M42" t="b">
        <v>0</v>
      </c>
      <c r="N42">
        <v>94</v>
      </c>
      <c r="O42" t="b">
        <v>1</v>
      </c>
      <c r="P42" t="s">
        <v>8269</v>
      </c>
      <c r="Q42">
        <v>100</v>
      </c>
      <c r="R42">
        <v>63.83</v>
      </c>
      <c r="S42" s="11" t="s">
        <v>8308</v>
      </c>
      <c r="T42" t="s">
        <v>8309</v>
      </c>
    </row>
    <row r="43" spans="1:20" ht="201.6" x14ac:dyDescent="0.3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 s="15">
        <v>42168.071527777778</v>
      </c>
      <c r="K43">
        <v>1431412196</v>
      </c>
      <c r="L43" s="15">
        <v>42136.270787037036</v>
      </c>
      <c r="M43" t="b">
        <v>0</v>
      </c>
      <c r="N43">
        <v>15</v>
      </c>
      <c r="O43" t="b">
        <v>1</v>
      </c>
      <c r="P43" t="s">
        <v>8269</v>
      </c>
      <c r="Q43">
        <v>117</v>
      </c>
      <c r="R43">
        <v>50.67</v>
      </c>
      <c r="S43" s="11" t="s">
        <v>8308</v>
      </c>
      <c r="T43" t="s">
        <v>8309</v>
      </c>
    </row>
    <row r="44" spans="1:20" ht="230.4" x14ac:dyDescent="0.3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 s="15">
        <v>42195.291666666672</v>
      </c>
      <c r="K44">
        <v>1434415812</v>
      </c>
      <c r="L44" s="15">
        <v>42171.034861111111</v>
      </c>
      <c r="M44" t="b">
        <v>0</v>
      </c>
      <c r="N44">
        <v>19</v>
      </c>
      <c r="O44" t="b">
        <v>1</v>
      </c>
      <c r="P44" t="s">
        <v>8269</v>
      </c>
      <c r="Q44">
        <v>108</v>
      </c>
      <c r="R44">
        <v>113.42</v>
      </c>
      <c r="S44" s="11" t="s">
        <v>8308</v>
      </c>
      <c r="T44" t="s">
        <v>8309</v>
      </c>
    </row>
    <row r="45" spans="1:20" ht="244.8" x14ac:dyDescent="0.3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 s="15">
        <v>42524.6875</v>
      </c>
      <c r="K45">
        <v>1462379066</v>
      </c>
      <c r="L45" s="15">
        <v>42494.683634259258</v>
      </c>
      <c r="M45" t="b">
        <v>0</v>
      </c>
      <c r="N45">
        <v>23</v>
      </c>
      <c r="O45" t="b">
        <v>1</v>
      </c>
      <c r="P45" t="s">
        <v>8269</v>
      </c>
      <c r="Q45">
        <v>120</v>
      </c>
      <c r="R45">
        <v>104.57</v>
      </c>
      <c r="S45" s="11" t="s">
        <v>8308</v>
      </c>
      <c r="T45" t="s">
        <v>8309</v>
      </c>
    </row>
    <row r="46" spans="1:20" ht="144" x14ac:dyDescent="0.3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 s="15">
        <v>41771.165972222225</v>
      </c>
      <c r="K46">
        <v>1398802148</v>
      </c>
      <c r="L46" s="15">
        <v>41758.839675925927</v>
      </c>
      <c r="M46" t="b">
        <v>0</v>
      </c>
      <c r="N46">
        <v>11</v>
      </c>
      <c r="O46" t="b">
        <v>1</v>
      </c>
      <c r="P46" t="s">
        <v>8269</v>
      </c>
      <c r="Q46">
        <v>100</v>
      </c>
      <c r="R46">
        <v>272.73</v>
      </c>
      <c r="S46" s="11" t="s">
        <v>8308</v>
      </c>
      <c r="T46" t="s">
        <v>8309</v>
      </c>
    </row>
    <row r="47" spans="1:20" ht="172.8" x14ac:dyDescent="0.3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 s="15">
        <v>42201.824884259258</v>
      </c>
      <c r="K47">
        <v>1434484070</v>
      </c>
      <c r="L47" s="15">
        <v>42171.824884259258</v>
      </c>
      <c r="M47" t="b">
        <v>0</v>
      </c>
      <c r="N47">
        <v>52</v>
      </c>
      <c r="O47" t="b">
        <v>1</v>
      </c>
      <c r="P47" t="s">
        <v>8269</v>
      </c>
      <c r="Q47">
        <v>111</v>
      </c>
      <c r="R47">
        <v>63.85</v>
      </c>
      <c r="S47" s="11" t="s">
        <v>8308</v>
      </c>
      <c r="T47" t="s">
        <v>8309</v>
      </c>
    </row>
    <row r="48" spans="1:20" ht="86.4" x14ac:dyDescent="0.3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 s="15">
        <v>42288.083333333328</v>
      </c>
      <c r="K48">
        <v>1442804633</v>
      </c>
      <c r="L48" s="15">
        <v>42268.127696759257</v>
      </c>
      <c r="M48" t="b">
        <v>0</v>
      </c>
      <c r="N48">
        <v>35</v>
      </c>
      <c r="O48" t="b">
        <v>1</v>
      </c>
      <c r="P48" t="s">
        <v>8269</v>
      </c>
      <c r="Q48">
        <v>108</v>
      </c>
      <c r="R48">
        <v>83.51</v>
      </c>
      <c r="S48" s="11" t="s">
        <v>8308</v>
      </c>
      <c r="T48" t="s">
        <v>8309</v>
      </c>
    </row>
    <row r="49" spans="1:20" ht="259.2" x14ac:dyDescent="0.3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 s="15">
        <v>42784.207638888889</v>
      </c>
      <c r="K49">
        <v>1484115418</v>
      </c>
      <c r="L49" s="15">
        <v>42746.261782407411</v>
      </c>
      <c r="M49" t="b">
        <v>0</v>
      </c>
      <c r="N49">
        <v>11</v>
      </c>
      <c r="O49" t="b">
        <v>1</v>
      </c>
      <c r="P49" t="s">
        <v>8269</v>
      </c>
      <c r="Q49">
        <v>108</v>
      </c>
      <c r="R49">
        <v>44.09</v>
      </c>
      <c r="S49" s="11" t="s">
        <v>8308</v>
      </c>
      <c r="T49" t="s">
        <v>8309</v>
      </c>
    </row>
    <row r="50" spans="1:20" ht="244.8" x14ac:dyDescent="0.3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 s="15">
        <v>41864.916666666664</v>
      </c>
      <c r="K50">
        <v>1406039696</v>
      </c>
      <c r="L50" s="15">
        <v>41842.607592592591</v>
      </c>
      <c r="M50" t="b">
        <v>0</v>
      </c>
      <c r="N50">
        <v>54</v>
      </c>
      <c r="O50" t="b">
        <v>1</v>
      </c>
      <c r="P50" t="s">
        <v>8269</v>
      </c>
      <c r="Q50">
        <v>120</v>
      </c>
      <c r="R50">
        <v>44.54</v>
      </c>
      <c r="S50" s="11" t="s">
        <v>8308</v>
      </c>
      <c r="T50" t="s">
        <v>8309</v>
      </c>
    </row>
    <row r="51" spans="1:20" ht="259.2" x14ac:dyDescent="0.3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 s="15">
        <v>41876.207638888889</v>
      </c>
      <c r="K51">
        <v>1406958354</v>
      </c>
      <c r="L51" s="15">
        <v>41853.240208333329</v>
      </c>
      <c r="M51" t="b">
        <v>0</v>
      </c>
      <c r="N51">
        <v>31</v>
      </c>
      <c r="O51" t="b">
        <v>1</v>
      </c>
      <c r="P51" t="s">
        <v>8269</v>
      </c>
      <c r="Q51">
        <v>111</v>
      </c>
      <c r="R51">
        <v>125.81</v>
      </c>
      <c r="S51" s="11" t="s">
        <v>8308</v>
      </c>
      <c r="T51" t="s">
        <v>8309</v>
      </c>
    </row>
    <row r="52" spans="1:20" ht="244.8" x14ac:dyDescent="0.3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 s="15">
        <v>42089.166666666672</v>
      </c>
      <c r="K52">
        <v>1424927159</v>
      </c>
      <c r="L52" s="15">
        <v>42061.212488425925</v>
      </c>
      <c r="M52" t="b">
        <v>0</v>
      </c>
      <c r="N52">
        <v>108</v>
      </c>
      <c r="O52" t="b">
        <v>1</v>
      </c>
      <c r="P52" t="s">
        <v>8269</v>
      </c>
      <c r="Q52">
        <v>110</v>
      </c>
      <c r="R52">
        <v>50.75</v>
      </c>
      <c r="S52" s="11" t="s">
        <v>8308</v>
      </c>
      <c r="T52" t="s">
        <v>8309</v>
      </c>
    </row>
    <row r="53" spans="1:20" ht="230.4" x14ac:dyDescent="0.3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 s="15">
        <v>42064.290972222225</v>
      </c>
      <c r="K53">
        <v>1422769906</v>
      </c>
      <c r="L53" s="15">
        <v>42036.24428240741</v>
      </c>
      <c r="M53" t="b">
        <v>0</v>
      </c>
      <c r="N53">
        <v>20</v>
      </c>
      <c r="O53" t="b">
        <v>1</v>
      </c>
      <c r="P53" t="s">
        <v>8269</v>
      </c>
      <c r="Q53">
        <v>122</v>
      </c>
      <c r="R53">
        <v>60.9</v>
      </c>
      <c r="S53" s="11" t="s">
        <v>8308</v>
      </c>
      <c r="T53" t="s">
        <v>8309</v>
      </c>
    </row>
    <row r="54" spans="1:20" ht="259.2" x14ac:dyDescent="0.3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 s="15">
        <v>42187.470185185186</v>
      </c>
      <c r="K54">
        <v>1433243824</v>
      </c>
      <c r="L54" s="15">
        <v>42157.470185185186</v>
      </c>
      <c r="M54" t="b">
        <v>0</v>
      </c>
      <c r="N54">
        <v>98</v>
      </c>
      <c r="O54" t="b">
        <v>1</v>
      </c>
      <c r="P54" t="s">
        <v>8269</v>
      </c>
      <c r="Q54">
        <v>107</v>
      </c>
      <c r="R54">
        <v>109.03</v>
      </c>
      <c r="S54" s="11" t="s">
        <v>8308</v>
      </c>
      <c r="T54" t="s">
        <v>8309</v>
      </c>
    </row>
    <row r="55" spans="1:20" ht="244.8" x14ac:dyDescent="0.3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 s="15">
        <v>41857.897222222222</v>
      </c>
      <c r="K55">
        <v>1404769819</v>
      </c>
      <c r="L55" s="15">
        <v>41827.909942129627</v>
      </c>
      <c r="M55" t="b">
        <v>0</v>
      </c>
      <c r="N55">
        <v>196</v>
      </c>
      <c r="O55" t="b">
        <v>1</v>
      </c>
      <c r="P55" t="s">
        <v>8269</v>
      </c>
      <c r="Q55">
        <v>101</v>
      </c>
      <c r="R55">
        <v>25.69</v>
      </c>
      <c r="S55" s="11" t="s">
        <v>8308</v>
      </c>
      <c r="T55" t="s">
        <v>8309</v>
      </c>
    </row>
    <row r="56" spans="1:20" ht="259.2" x14ac:dyDescent="0.3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 s="15">
        <v>42192.729548611111</v>
      </c>
      <c r="K56">
        <v>1433698233</v>
      </c>
      <c r="L56" s="15">
        <v>42162.729548611111</v>
      </c>
      <c r="M56" t="b">
        <v>0</v>
      </c>
      <c r="N56">
        <v>39</v>
      </c>
      <c r="O56" t="b">
        <v>1</v>
      </c>
      <c r="P56" t="s">
        <v>8269</v>
      </c>
      <c r="Q56">
        <v>109</v>
      </c>
      <c r="R56">
        <v>41.92</v>
      </c>
      <c r="S56" s="11" t="s">
        <v>8308</v>
      </c>
      <c r="T56" t="s">
        <v>8309</v>
      </c>
    </row>
    <row r="57" spans="1:20" ht="244.8" x14ac:dyDescent="0.3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 s="15">
        <v>42263.738564814819</v>
      </c>
      <c r="K57">
        <v>1439833412</v>
      </c>
      <c r="L57" s="15">
        <v>42233.738564814819</v>
      </c>
      <c r="M57" t="b">
        <v>0</v>
      </c>
      <c r="N57">
        <v>128</v>
      </c>
      <c r="O57" t="b">
        <v>1</v>
      </c>
      <c r="P57" t="s">
        <v>8269</v>
      </c>
      <c r="Q57">
        <v>114</v>
      </c>
      <c r="R57">
        <v>88.77</v>
      </c>
      <c r="S57" s="11" t="s">
        <v>8308</v>
      </c>
      <c r="T57" t="s">
        <v>8309</v>
      </c>
    </row>
    <row r="58" spans="1:20" ht="187.2" x14ac:dyDescent="0.3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 s="15">
        <v>42072.156157407408</v>
      </c>
      <c r="K58">
        <v>1423284292</v>
      </c>
      <c r="L58" s="15">
        <v>42042.197824074072</v>
      </c>
      <c r="M58" t="b">
        <v>0</v>
      </c>
      <c r="N58">
        <v>71</v>
      </c>
      <c r="O58" t="b">
        <v>1</v>
      </c>
      <c r="P58" t="s">
        <v>8269</v>
      </c>
      <c r="Q58">
        <v>114</v>
      </c>
      <c r="R58">
        <v>80.23</v>
      </c>
      <c r="S58" s="11" t="s">
        <v>8308</v>
      </c>
      <c r="T58" t="s">
        <v>8309</v>
      </c>
    </row>
    <row r="59" spans="1:20" ht="172.8" x14ac:dyDescent="0.3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 s="15">
        <v>42599.165972222225</v>
      </c>
      <c r="K59">
        <v>1470227660</v>
      </c>
      <c r="L59" s="15">
        <v>42585.523842592593</v>
      </c>
      <c r="M59" t="b">
        <v>0</v>
      </c>
      <c r="N59">
        <v>47</v>
      </c>
      <c r="O59" t="b">
        <v>1</v>
      </c>
      <c r="P59" t="s">
        <v>8269</v>
      </c>
      <c r="Q59">
        <v>106</v>
      </c>
      <c r="R59">
        <v>78.94</v>
      </c>
      <c r="S59" s="11" t="s">
        <v>8308</v>
      </c>
      <c r="T59" t="s">
        <v>8309</v>
      </c>
    </row>
    <row r="60" spans="1:20" ht="230.4" x14ac:dyDescent="0.3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 s="15">
        <v>41838.669571759259</v>
      </c>
      <c r="K60">
        <v>1403107451</v>
      </c>
      <c r="L60" s="15">
        <v>41808.669571759259</v>
      </c>
      <c r="M60" t="b">
        <v>0</v>
      </c>
      <c r="N60">
        <v>91</v>
      </c>
      <c r="O60" t="b">
        <v>1</v>
      </c>
      <c r="P60" t="s">
        <v>8269</v>
      </c>
      <c r="Q60">
        <v>106</v>
      </c>
      <c r="R60">
        <v>69.89</v>
      </c>
      <c r="S60" s="11" t="s">
        <v>8308</v>
      </c>
      <c r="T60" t="s">
        <v>8309</v>
      </c>
    </row>
    <row r="61" spans="1:20" ht="244.8" x14ac:dyDescent="0.3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 s="15">
        <v>41882.658310185187</v>
      </c>
      <c r="K61">
        <v>1406908078</v>
      </c>
      <c r="L61" s="15">
        <v>41852.658310185187</v>
      </c>
      <c r="M61" t="b">
        <v>0</v>
      </c>
      <c r="N61">
        <v>43</v>
      </c>
      <c r="O61" t="b">
        <v>1</v>
      </c>
      <c r="P61" t="s">
        <v>8269</v>
      </c>
      <c r="Q61">
        <v>100</v>
      </c>
      <c r="R61">
        <v>74.53</v>
      </c>
      <c r="S61" s="11" t="s">
        <v>8308</v>
      </c>
      <c r="T61" t="s">
        <v>8309</v>
      </c>
    </row>
    <row r="62" spans="1:20" ht="172.8" x14ac:dyDescent="0.3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 s="15">
        <v>42709.041666666672</v>
      </c>
      <c r="K62">
        <v>1479609520</v>
      </c>
      <c r="L62" s="15">
        <v>42694.110185185185</v>
      </c>
      <c r="M62" t="b">
        <v>0</v>
      </c>
      <c r="N62">
        <v>17</v>
      </c>
      <c r="O62" t="b">
        <v>1</v>
      </c>
      <c r="P62" t="s">
        <v>8269</v>
      </c>
      <c r="Q62">
        <v>105</v>
      </c>
      <c r="R62">
        <v>123.94</v>
      </c>
      <c r="S62" s="11" t="s">
        <v>8308</v>
      </c>
      <c r="T62" t="s">
        <v>8309</v>
      </c>
    </row>
    <row r="63" spans="1:20" ht="273.60000000000002" x14ac:dyDescent="0.3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 s="15">
        <v>42370.166666666672</v>
      </c>
      <c r="K63">
        <v>1449171508</v>
      </c>
      <c r="L63" s="15">
        <v>42341.818379629629</v>
      </c>
      <c r="M63" t="b">
        <v>0</v>
      </c>
      <c r="N63">
        <v>33</v>
      </c>
      <c r="O63" t="b">
        <v>1</v>
      </c>
      <c r="P63" t="s">
        <v>8269</v>
      </c>
      <c r="Q63">
        <v>175</v>
      </c>
      <c r="R63">
        <v>264.85000000000002</v>
      </c>
      <c r="S63" s="11" t="s">
        <v>8308</v>
      </c>
      <c r="T63" t="s">
        <v>8309</v>
      </c>
    </row>
    <row r="64" spans="1:20" ht="273.60000000000002" x14ac:dyDescent="0.3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 s="15">
        <v>41908.065972222219</v>
      </c>
      <c r="K64">
        <v>1409275671</v>
      </c>
      <c r="L64" s="15">
        <v>41880.061006944445</v>
      </c>
      <c r="M64" t="b">
        <v>0</v>
      </c>
      <c r="N64">
        <v>87</v>
      </c>
      <c r="O64" t="b">
        <v>1</v>
      </c>
      <c r="P64" t="s">
        <v>8269</v>
      </c>
      <c r="Q64">
        <v>102</v>
      </c>
      <c r="R64">
        <v>58.62</v>
      </c>
      <c r="S64" s="11" t="s">
        <v>8308</v>
      </c>
      <c r="T64" t="s">
        <v>8309</v>
      </c>
    </row>
    <row r="65" spans="1:20" ht="244.8" x14ac:dyDescent="0.3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 s="15">
        <v>41970.125</v>
      </c>
      <c r="K65">
        <v>1414599886</v>
      </c>
      <c r="L65" s="15">
        <v>41941.683865740742</v>
      </c>
      <c r="M65" t="b">
        <v>0</v>
      </c>
      <c r="N65">
        <v>113</v>
      </c>
      <c r="O65" t="b">
        <v>1</v>
      </c>
      <c r="P65" t="s">
        <v>8269</v>
      </c>
      <c r="Q65">
        <v>100</v>
      </c>
      <c r="R65">
        <v>70.88</v>
      </c>
      <c r="S65" s="11" t="s">
        <v>8308</v>
      </c>
      <c r="T65" t="s">
        <v>8309</v>
      </c>
    </row>
    <row r="66" spans="1:20" ht="302.39999999999998" x14ac:dyDescent="0.3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 s="15">
        <v>42086.093055555553</v>
      </c>
      <c r="K66">
        <v>1421960934</v>
      </c>
      <c r="L66" s="15">
        <v>42026.88118055556</v>
      </c>
      <c r="M66" t="b">
        <v>0</v>
      </c>
      <c r="N66">
        <v>30</v>
      </c>
      <c r="O66" t="b">
        <v>1</v>
      </c>
      <c r="P66" t="s">
        <v>8269</v>
      </c>
      <c r="Q66">
        <v>114</v>
      </c>
      <c r="R66">
        <v>113.57</v>
      </c>
      <c r="S66" s="11" t="s">
        <v>8308</v>
      </c>
      <c r="T66" t="s">
        <v>8309</v>
      </c>
    </row>
    <row r="67" spans="1:20" ht="259.2" x14ac:dyDescent="0.3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 s="15">
        <v>41932.249305555553</v>
      </c>
      <c r="K67">
        <v>1412954547</v>
      </c>
      <c r="L67" s="15">
        <v>41922.640590277777</v>
      </c>
      <c r="M67" t="b">
        <v>0</v>
      </c>
      <c r="N67">
        <v>16</v>
      </c>
      <c r="O67" t="b">
        <v>1</v>
      </c>
      <c r="P67" t="s">
        <v>8269</v>
      </c>
      <c r="Q67">
        <v>129</v>
      </c>
      <c r="R67">
        <v>60.69</v>
      </c>
      <c r="S67" s="11" t="s">
        <v>8308</v>
      </c>
      <c r="T67" t="s">
        <v>8309</v>
      </c>
    </row>
    <row r="68" spans="1:20" ht="259.2" x14ac:dyDescent="0.3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 s="15">
        <v>42010.25</v>
      </c>
      <c r="K68">
        <v>1419104823</v>
      </c>
      <c r="L68" s="15">
        <v>41993.824340277773</v>
      </c>
      <c r="M68" t="b">
        <v>0</v>
      </c>
      <c r="N68">
        <v>46</v>
      </c>
      <c r="O68" t="b">
        <v>1</v>
      </c>
      <c r="P68" t="s">
        <v>8269</v>
      </c>
      <c r="Q68">
        <v>101</v>
      </c>
      <c r="R68">
        <v>110.22</v>
      </c>
      <c r="S68" s="11" t="s">
        <v>8308</v>
      </c>
      <c r="T68" t="s">
        <v>8309</v>
      </c>
    </row>
    <row r="69" spans="1:20" ht="201.6" x14ac:dyDescent="0.3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 s="15">
        <v>42240.083333333328</v>
      </c>
      <c r="K69">
        <v>1438639130</v>
      </c>
      <c r="L69" s="15">
        <v>42219.915856481486</v>
      </c>
      <c r="M69" t="b">
        <v>0</v>
      </c>
      <c r="N69">
        <v>24</v>
      </c>
      <c r="O69" t="b">
        <v>1</v>
      </c>
      <c r="P69" t="s">
        <v>8269</v>
      </c>
      <c r="Q69">
        <v>109</v>
      </c>
      <c r="R69">
        <v>136.46</v>
      </c>
      <c r="S69" s="11" t="s">
        <v>8308</v>
      </c>
      <c r="T69" t="s">
        <v>8309</v>
      </c>
    </row>
    <row r="70" spans="1:20" ht="230.4" x14ac:dyDescent="0.3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 s="15">
        <v>41950.011053240742</v>
      </c>
      <c r="K70">
        <v>1411859755</v>
      </c>
      <c r="L70" s="15">
        <v>41909.969386574077</v>
      </c>
      <c r="M70" t="b">
        <v>1</v>
      </c>
      <c r="N70">
        <v>213</v>
      </c>
      <c r="O70" t="b">
        <v>1</v>
      </c>
      <c r="P70" t="s">
        <v>8269</v>
      </c>
      <c r="Q70">
        <v>118</v>
      </c>
      <c r="R70">
        <v>110.35</v>
      </c>
      <c r="S70" s="11" t="s">
        <v>8308</v>
      </c>
      <c r="T70" t="s">
        <v>8309</v>
      </c>
    </row>
    <row r="71" spans="1:20" ht="129.6" x14ac:dyDescent="0.3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 s="15">
        <v>41913.166666666664</v>
      </c>
      <c r="K71">
        <v>1410278284</v>
      </c>
      <c r="L71" s="15">
        <v>41891.665324074071</v>
      </c>
      <c r="M71" t="b">
        <v>1</v>
      </c>
      <c r="N71">
        <v>57</v>
      </c>
      <c r="O71" t="b">
        <v>1</v>
      </c>
      <c r="P71" t="s">
        <v>8269</v>
      </c>
      <c r="Q71">
        <v>131</v>
      </c>
      <c r="R71">
        <v>41.42</v>
      </c>
      <c r="S71" s="11" t="s">
        <v>8308</v>
      </c>
      <c r="T71" t="s">
        <v>8309</v>
      </c>
    </row>
    <row r="72" spans="1:20" ht="259.2" x14ac:dyDescent="0.3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 s="15">
        <v>41250.083333333336</v>
      </c>
      <c r="K72">
        <v>1352766300</v>
      </c>
      <c r="L72" s="15">
        <v>41226.017361111109</v>
      </c>
      <c r="M72" t="b">
        <v>1</v>
      </c>
      <c r="N72">
        <v>25</v>
      </c>
      <c r="O72" t="b">
        <v>1</v>
      </c>
      <c r="P72" t="s">
        <v>8269</v>
      </c>
      <c r="Q72">
        <v>104</v>
      </c>
      <c r="R72">
        <v>52</v>
      </c>
      <c r="S72" s="11" t="s">
        <v>8308</v>
      </c>
      <c r="T72" t="s">
        <v>8309</v>
      </c>
    </row>
    <row r="73" spans="1:20" ht="288" x14ac:dyDescent="0.3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 s="15">
        <v>40568.166666666664</v>
      </c>
      <c r="K73">
        <v>1288160403</v>
      </c>
      <c r="L73" s="15">
        <v>40478.263923611114</v>
      </c>
      <c r="M73" t="b">
        <v>1</v>
      </c>
      <c r="N73">
        <v>104</v>
      </c>
      <c r="O73" t="b">
        <v>1</v>
      </c>
      <c r="P73" t="s">
        <v>8269</v>
      </c>
      <c r="Q73">
        <v>101</v>
      </c>
      <c r="R73">
        <v>33.99</v>
      </c>
      <c r="S73" s="11" t="s">
        <v>8308</v>
      </c>
      <c r="T73" t="s">
        <v>8309</v>
      </c>
    </row>
    <row r="74" spans="1:20" ht="187.2" x14ac:dyDescent="0.3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 s="15">
        <v>41892.83997685185</v>
      </c>
      <c r="K74">
        <v>1407787774</v>
      </c>
      <c r="L74" s="15">
        <v>41862.83997685185</v>
      </c>
      <c r="M74" t="b">
        <v>1</v>
      </c>
      <c r="N74">
        <v>34</v>
      </c>
      <c r="O74" t="b">
        <v>1</v>
      </c>
      <c r="P74" t="s">
        <v>8269</v>
      </c>
      <c r="Q74">
        <v>100</v>
      </c>
      <c r="R74">
        <v>103.35</v>
      </c>
      <c r="S74" s="11" t="s">
        <v>8308</v>
      </c>
      <c r="T74" t="s">
        <v>8309</v>
      </c>
    </row>
    <row r="75" spans="1:20" ht="201.6" x14ac:dyDescent="0.3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 s="15">
        <v>40664.207638888889</v>
      </c>
      <c r="K75">
        <v>1301542937</v>
      </c>
      <c r="L75" s="15">
        <v>40633.154363425929</v>
      </c>
      <c r="M75" t="b">
        <v>1</v>
      </c>
      <c r="N75">
        <v>241</v>
      </c>
      <c r="O75" t="b">
        <v>1</v>
      </c>
      <c r="P75" t="s">
        <v>8269</v>
      </c>
      <c r="Q75">
        <v>336</v>
      </c>
      <c r="R75">
        <v>41.77</v>
      </c>
      <c r="S75" s="11" t="s">
        <v>8308</v>
      </c>
      <c r="T75" t="s">
        <v>8309</v>
      </c>
    </row>
    <row r="76" spans="1:20" ht="259.2" x14ac:dyDescent="0.3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 s="15">
        <v>41000.834004629629</v>
      </c>
      <c r="K76">
        <v>1330722058</v>
      </c>
      <c r="L76" s="15">
        <v>40970.875671296293</v>
      </c>
      <c r="M76" t="b">
        <v>1</v>
      </c>
      <c r="N76">
        <v>123</v>
      </c>
      <c r="O76" t="b">
        <v>1</v>
      </c>
      <c r="P76" t="s">
        <v>8269</v>
      </c>
      <c r="Q76">
        <v>113</v>
      </c>
      <c r="R76">
        <v>64.27</v>
      </c>
      <c r="S76" s="11" t="s">
        <v>8308</v>
      </c>
      <c r="T76" t="s">
        <v>8309</v>
      </c>
    </row>
    <row r="77" spans="1:20" ht="259.2" x14ac:dyDescent="0.3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 s="15">
        <v>41061.953055555554</v>
      </c>
      <c r="K77">
        <v>1335567144</v>
      </c>
      <c r="L77" s="15">
        <v>41026.953055555554</v>
      </c>
      <c r="M77" t="b">
        <v>1</v>
      </c>
      <c r="N77">
        <v>89</v>
      </c>
      <c r="O77" t="b">
        <v>1</v>
      </c>
      <c r="P77" t="s">
        <v>8269</v>
      </c>
      <c r="Q77">
        <v>102</v>
      </c>
      <c r="R77">
        <v>62.92</v>
      </c>
      <c r="S77" s="11" t="s">
        <v>8308</v>
      </c>
      <c r="T77" t="s">
        <v>8309</v>
      </c>
    </row>
    <row r="78" spans="1:20" ht="100.8" x14ac:dyDescent="0.3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 s="15">
        <v>41839.208333333336</v>
      </c>
      <c r="K78">
        <v>1404932105</v>
      </c>
      <c r="L78" s="15">
        <v>41829.788252314815</v>
      </c>
      <c r="M78" t="b">
        <v>1</v>
      </c>
      <c r="N78">
        <v>41</v>
      </c>
      <c r="O78" t="b">
        <v>1</v>
      </c>
      <c r="P78" t="s">
        <v>8269</v>
      </c>
      <c r="Q78">
        <v>101</v>
      </c>
      <c r="R78">
        <v>98.54</v>
      </c>
      <c r="S78" s="11" t="s">
        <v>8308</v>
      </c>
      <c r="T78" t="s">
        <v>8309</v>
      </c>
    </row>
    <row r="79" spans="1:20" ht="115.2" x14ac:dyDescent="0.3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 s="15">
        <v>41477.839722222219</v>
      </c>
      <c r="K79">
        <v>1371931752</v>
      </c>
      <c r="L79" s="15">
        <v>41447.839722222219</v>
      </c>
      <c r="M79" t="b">
        <v>1</v>
      </c>
      <c r="N79">
        <v>69</v>
      </c>
      <c r="O79" t="b">
        <v>1</v>
      </c>
      <c r="P79" t="s">
        <v>8269</v>
      </c>
      <c r="Q79">
        <v>114</v>
      </c>
      <c r="R79">
        <v>82.61</v>
      </c>
      <c r="S79" s="11" t="s">
        <v>8308</v>
      </c>
      <c r="T79" t="s">
        <v>8309</v>
      </c>
    </row>
    <row r="80" spans="1:20" ht="187.2" x14ac:dyDescent="0.3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 s="15">
        <v>40926.958333333336</v>
      </c>
      <c r="K80">
        <v>1323221761</v>
      </c>
      <c r="L80" s="15">
        <v>40884.066678240742</v>
      </c>
      <c r="M80" t="b">
        <v>1</v>
      </c>
      <c r="N80">
        <v>52</v>
      </c>
      <c r="O80" t="b">
        <v>1</v>
      </c>
      <c r="P80" t="s">
        <v>8269</v>
      </c>
      <c r="Q80">
        <v>133</v>
      </c>
      <c r="R80">
        <v>38.5</v>
      </c>
      <c r="S80" s="11" t="s">
        <v>8308</v>
      </c>
      <c r="T80" t="s">
        <v>8309</v>
      </c>
    </row>
    <row r="81" spans="1:20" ht="216" x14ac:dyDescent="0.3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 s="15">
        <v>41864.207638888889</v>
      </c>
      <c r="K81">
        <v>1405923687</v>
      </c>
      <c r="L81" s="15">
        <v>41841.26489583333</v>
      </c>
      <c r="M81" t="b">
        <v>1</v>
      </c>
      <c r="N81">
        <v>57</v>
      </c>
      <c r="O81" t="b">
        <v>1</v>
      </c>
      <c r="P81" t="s">
        <v>8269</v>
      </c>
      <c r="Q81">
        <v>102</v>
      </c>
      <c r="R81">
        <v>80.16</v>
      </c>
      <c r="S81" s="11" t="s">
        <v>8308</v>
      </c>
      <c r="T81" t="s">
        <v>8309</v>
      </c>
    </row>
    <row r="82" spans="1:20" ht="244.8" x14ac:dyDescent="0.3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 s="15">
        <v>41827.083333333336</v>
      </c>
      <c r="K82">
        <v>1402331262</v>
      </c>
      <c r="L82" s="15">
        <v>41799.685902777775</v>
      </c>
      <c r="M82" t="b">
        <v>1</v>
      </c>
      <c r="N82">
        <v>63</v>
      </c>
      <c r="O82" t="b">
        <v>1</v>
      </c>
      <c r="P82" t="s">
        <v>8269</v>
      </c>
      <c r="Q82">
        <v>127</v>
      </c>
      <c r="R82">
        <v>80.73</v>
      </c>
      <c r="S82" s="11" t="s">
        <v>8308</v>
      </c>
      <c r="T82" t="s">
        <v>8309</v>
      </c>
    </row>
    <row r="83" spans="1:20" ht="244.8" x14ac:dyDescent="0.3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 s="15">
        <v>41805.753761574073</v>
      </c>
      <c r="K83">
        <v>1400263525</v>
      </c>
      <c r="L83" s="15">
        <v>41775.753761574073</v>
      </c>
      <c r="M83" t="b">
        <v>1</v>
      </c>
      <c r="N83">
        <v>72</v>
      </c>
      <c r="O83" t="b">
        <v>1</v>
      </c>
      <c r="P83" t="s">
        <v>8269</v>
      </c>
      <c r="Q83">
        <v>111</v>
      </c>
      <c r="R83">
        <v>200.69</v>
      </c>
      <c r="S83" s="11" t="s">
        <v>8308</v>
      </c>
      <c r="T83" t="s">
        <v>8309</v>
      </c>
    </row>
    <row r="84" spans="1:20" ht="259.2" x14ac:dyDescent="0.3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 s="15">
        <v>41799.80572916667</v>
      </c>
      <c r="K84">
        <v>1399490415</v>
      </c>
      <c r="L84" s="15">
        <v>41766.80572916667</v>
      </c>
      <c r="M84" t="b">
        <v>1</v>
      </c>
      <c r="N84">
        <v>71</v>
      </c>
      <c r="O84" t="b">
        <v>1</v>
      </c>
      <c r="P84" t="s">
        <v>8269</v>
      </c>
      <c r="Q84">
        <v>107</v>
      </c>
      <c r="R84">
        <v>37.590000000000003</v>
      </c>
      <c r="S84" s="11" t="s">
        <v>8308</v>
      </c>
      <c r="T84" t="s">
        <v>8309</v>
      </c>
    </row>
    <row r="85" spans="1:20" ht="259.2" x14ac:dyDescent="0.3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 s="15">
        <v>40666.165972222225</v>
      </c>
      <c r="K85">
        <v>1302493760</v>
      </c>
      <c r="L85" s="15">
        <v>40644.159259259257</v>
      </c>
      <c r="M85" t="b">
        <v>1</v>
      </c>
      <c r="N85">
        <v>21</v>
      </c>
      <c r="O85" t="b">
        <v>1</v>
      </c>
      <c r="P85" t="s">
        <v>8269</v>
      </c>
      <c r="Q85">
        <v>163</v>
      </c>
      <c r="R85">
        <v>58.1</v>
      </c>
      <c r="S85" s="11" t="s">
        <v>8308</v>
      </c>
      <c r="T85" t="s">
        <v>8309</v>
      </c>
    </row>
    <row r="86" spans="1:20" ht="244.8" x14ac:dyDescent="0.3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 s="15">
        <v>41969.332638888889</v>
      </c>
      <c r="K86">
        <v>1414514153</v>
      </c>
      <c r="L86" s="15">
        <v>41940.69158564815</v>
      </c>
      <c r="M86" t="b">
        <v>1</v>
      </c>
      <c r="N86">
        <v>930</v>
      </c>
      <c r="O86" t="b">
        <v>1</v>
      </c>
      <c r="P86" t="s">
        <v>8269</v>
      </c>
      <c r="Q86">
        <v>160</v>
      </c>
      <c r="R86">
        <v>60.3</v>
      </c>
      <c r="S86" s="11" t="s">
        <v>8308</v>
      </c>
      <c r="T86" t="s">
        <v>8309</v>
      </c>
    </row>
    <row r="87" spans="1:20" ht="115.2" x14ac:dyDescent="0.3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 s="15">
        <v>41853.175706018519</v>
      </c>
      <c r="K87">
        <v>1405743181</v>
      </c>
      <c r="L87" s="15">
        <v>41839.175706018519</v>
      </c>
      <c r="M87" t="b">
        <v>1</v>
      </c>
      <c r="N87">
        <v>55</v>
      </c>
      <c r="O87" t="b">
        <v>1</v>
      </c>
      <c r="P87" t="s">
        <v>8269</v>
      </c>
      <c r="Q87">
        <v>116</v>
      </c>
      <c r="R87">
        <v>63.36</v>
      </c>
      <c r="S87" s="11" t="s">
        <v>8308</v>
      </c>
      <c r="T87" t="s">
        <v>8309</v>
      </c>
    </row>
    <row r="88" spans="1:20" ht="230.4" x14ac:dyDescent="0.3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 s="15">
        <v>41803.916666666664</v>
      </c>
      <c r="K88">
        <v>1399948353</v>
      </c>
      <c r="L88" s="15">
        <v>41772.105937500004</v>
      </c>
      <c r="M88" t="b">
        <v>1</v>
      </c>
      <c r="N88">
        <v>61</v>
      </c>
      <c r="O88" t="b">
        <v>1</v>
      </c>
      <c r="P88" t="s">
        <v>8269</v>
      </c>
      <c r="Q88">
        <v>124</v>
      </c>
      <c r="R88">
        <v>50.9</v>
      </c>
      <c r="S88" s="11" t="s">
        <v>8308</v>
      </c>
      <c r="T88" t="s">
        <v>8309</v>
      </c>
    </row>
    <row r="89" spans="1:20" ht="158.4" x14ac:dyDescent="0.3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 s="15">
        <v>41621.207638888889</v>
      </c>
      <c r="K89">
        <v>1384364561</v>
      </c>
      <c r="L89" s="15">
        <v>41591.737974537034</v>
      </c>
      <c r="M89" t="b">
        <v>1</v>
      </c>
      <c r="N89">
        <v>82</v>
      </c>
      <c r="O89" t="b">
        <v>1</v>
      </c>
      <c r="P89" t="s">
        <v>8269</v>
      </c>
      <c r="Q89">
        <v>103</v>
      </c>
      <c r="R89">
        <v>100.5</v>
      </c>
      <c r="S89" s="11" t="s">
        <v>8308</v>
      </c>
      <c r="T89" t="s">
        <v>8309</v>
      </c>
    </row>
    <row r="90" spans="1:20" ht="201.6" x14ac:dyDescent="0.3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 s="15">
        <v>41822.166666666664</v>
      </c>
      <c r="K90">
        <v>1401414944</v>
      </c>
      <c r="L90" s="15">
        <v>41789.080370370371</v>
      </c>
      <c r="M90" t="b">
        <v>1</v>
      </c>
      <c r="N90">
        <v>71</v>
      </c>
      <c r="O90" t="b">
        <v>1</v>
      </c>
      <c r="P90" t="s">
        <v>8269</v>
      </c>
      <c r="Q90">
        <v>112</v>
      </c>
      <c r="R90">
        <v>31.62</v>
      </c>
      <c r="S90" s="11" t="s">
        <v>8308</v>
      </c>
      <c r="T90" t="s">
        <v>8309</v>
      </c>
    </row>
    <row r="91" spans="1:20" ht="244.8" x14ac:dyDescent="0.3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 s="15">
        <v>40953.729953703703</v>
      </c>
      <c r="K91">
        <v>1326648668</v>
      </c>
      <c r="L91" s="15">
        <v>40923.729953703703</v>
      </c>
      <c r="M91" t="b">
        <v>1</v>
      </c>
      <c r="N91">
        <v>29</v>
      </c>
      <c r="O91" t="b">
        <v>1</v>
      </c>
      <c r="P91" t="s">
        <v>8269</v>
      </c>
      <c r="Q91">
        <v>115</v>
      </c>
      <c r="R91">
        <v>79.31</v>
      </c>
      <c r="S91" s="11" t="s">
        <v>8308</v>
      </c>
      <c r="T91" t="s">
        <v>8309</v>
      </c>
    </row>
    <row r="92" spans="1:20" ht="259.2" x14ac:dyDescent="0.3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 s="15">
        <v>41908.878379629627</v>
      </c>
      <c r="K92">
        <v>1409173492</v>
      </c>
      <c r="L92" s="15">
        <v>41878.878379629627</v>
      </c>
      <c r="M92" t="b">
        <v>1</v>
      </c>
      <c r="N92">
        <v>74</v>
      </c>
      <c r="O92" t="b">
        <v>1</v>
      </c>
      <c r="P92" t="s">
        <v>8269</v>
      </c>
      <c r="Q92">
        <v>103</v>
      </c>
      <c r="R92">
        <v>139.19</v>
      </c>
      <c r="S92" s="11" t="s">
        <v>8308</v>
      </c>
      <c r="T92" t="s">
        <v>8309</v>
      </c>
    </row>
    <row r="93" spans="1:20" ht="273.60000000000002" x14ac:dyDescent="0.3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 s="15">
        <v>41876.864675925928</v>
      </c>
      <c r="K93">
        <v>1407789908</v>
      </c>
      <c r="L93" s="15">
        <v>41862.864675925928</v>
      </c>
      <c r="M93" t="b">
        <v>1</v>
      </c>
      <c r="N93">
        <v>23</v>
      </c>
      <c r="O93" t="b">
        <v>1</v>
      </c>
      <c r="P93" t="s">
        <v>8269</v>
      </c>
      <c r="Q93">
        <v>101</v>
      </c>
      <c r="R93">
        <v>131.91</v>
      </c>
      <c r="S93" s="11" t="s">
        <v>8308</v>
      </c>
      <c r="T93" t="s">
        <v>8309</v>
      </c>
    </row>
    <row r="94" spans="1:20" ht="259.2" x14ac:dyDescent="0.3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 s="15">
        <v>40591.886886574073</v>
      </c>
      <c r="K94">
        <v>1292793427</v>
      </c>
      <c r="L94" s="15">
        <v>40531.886886574073</v>
      </c>
      <c r="M94" t="b">
        <v>1</v>
      </c>
      <c r="N94">
        <v>60</v>
      </c>
      <c r="O94" t="b">
        <v>1</v>
      </c>
      <c r="P94" t="s">
        <v>8269</v>
      </c>
      <c r="Q94">
        <v>110</v>
      </c>
      <c r="R94">
        <v>91.3</v>
      </c>
      <c r="S94" s="11" t="s">
        <v>8308</v>
      </c>
      <c r="T94" t="s">
        <v>8309</v>
      </c>
    </row>
    <row r="95" spans="1:20" ht="273.60000000000002" x14ac:dyDescent="0.3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 s="15">
        <v>41504.625</v>
      </c>
      <c r="K95">
        <v>1374531631</v>
      </c>
      <c r="L95" s="15">
        <v>41477.930914351848</v>
      </c>
      <c r="M95" t="b">
        <v>1</v>
      </c>
      <c r="N95">
        <v>55</v>
      </c>
      <c r="O95" t="b">
        <v>1</v>
      </c>
      <c r="P95" t="s">
        <v>8269</v>
      </c>
      <c r="Q95">
        <v>115</v>
      </c>
      <c r="R95">
        <v>39.67</v>
      </c>
      <c r="S95" s="11" t="s">
        <v>8308</v>
      </c>
      <c r="T95" t="s">
        <v>8309</v>
      </c>
    </row>
    <row r="96" spans="1:20" ht="230.4" x14ac:dyDescent="0.3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 s="15">
        <v>41811.666770833333</v>
      </c>
      <c r="K96">
        <v>1400774409</v>
      </c>
      <c r="L96" s="15">
        <v>41781.666770833333</v>
      </c>
      <c r="M96" t="b">
        <v>1</v>
      </c>
      <c r="N96">
        <v>51</v>
      </c>
      <c r="O96" t="b">
        <v>1</v>
      </c>
      <c r="P96" t="s">
        <v>8269</v>
      </c>
      <c r="Q96">
        <v>117</v>
      </c>
      <c r="R96">
        <v>57.55</v>
      </c>
      <c r="S96" s="11" t="s">
        <v>8308</v>
      </c>
      <c r="T96" t="s">
        <v>8309</v>
      </c>
    </row>
    <row r="97" spans="1:20" ht="172.8" x14ac:dyDescent="0.3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 s="15">
        <v>41400.702210648145</v>
      </c>
      <c r="K97">
        <v>1365699071</v>
      </c>
      <c r="L97" s="15">
        <v>41375.702210648145</v>
      </c>
      <c r="M97" t="b">
        <v>1</v>
      </c>
      <c r="N97">
        <v>62</v>
      </c>
      <c r="O97" t="b">
        <v>1</v>
      </c>
      <c r="P97" t="s">
        <v>8269</v>
      </c>
      <c r="Q97">
        <v>114</v>
      </c>
      <c r="R97">
        <v>77.34</v>
      </c>
      <c r="S97" s="11" t="s">
        <v>8308</v>
      </c>
      <c r="T97" t="s">
        <v>8309</v>
      </c>
    </row>
    <row r="98" spans="1:20" ht="216" x14ac:dyDescent="0.3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 s="15">
        <v>40939.708333333336</v>
      </c>
      <c r="K98">
        <v>1323211621</v>
      </c>
      <c r="L98" s="15">
        <v>40883.949317129627</v>
      </c>
      <c r="M98" t="b">
        <v>1</v>
      </c>
      <c r="N98">
        <v>151</v>
      </c>
      <c r="O98" t="b">
        <v>1</v>
      </c>
      <c r="P98" t="s">
        <v>8269</v>
      </c>
      <c r="Q98">
        <v>101</v>
      </c>
      <c r="R98">
        <v>46.77</v>
      </c>
      <c r="S98" s="11" t="s">
        <v>8308</v>
      </c>
      <c r="T98" t="s">
        <v>8309</v>
      </c>
    </row>
    <row r="99" spans="1:20" ht="201.6" x14ac:dyDescent="0.3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 s="15">
        <v>41509.79478009259</v>
      </c>
      <c r="K99">
        <v>1375729469</v>
      </c>
      <c r="L99" s="15">
        <v>41491.79478009259</v>
      </c>
      <c r="M99" t="b">
        <v>1</v>
      </c>
      <c r="N99">
        <v>68</v>
      </c>
      <c r="O99" t="b">
        <v>1</v>
      </c>
      <c r="P99" t="s">
        <v>8269</v>
      </c>
      <c r="Q99">
        <v>109</v>
      </c>
      <c r="R99">
        <v>40.07</v>
      </c>
      <c r="S99" s="11" t="s">
        <v>8308</v>
      </c>
      <c r="T99" t="s">
        <v>8309</v>
      </c>
    </row>
    <row r="100" spans="1:20" ht="187.2" x14ac:dyDescent="0.3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 s="15">
        <v>41821.993414351848</v>
      </c>
      <c r="K100">
        <v>1401666631</v>
      </c>
      <c r="L100" s="15">
        <v>41791.993414351848</v>
      </c>
      <c r="M100" t="b">
        <v>1</v>
      </c>
      <c r="N100">
        <v>46</v>
      </c>
      <c r="O100" t="b">
        <v>1</v>
      </c>
      <c r="P100" t="s">
        <v>8269</v>
      </c>
      <c r="Q100">
        <v>107</v>
      </c>
      <c r="R100">
        <v>100.22</v>
      </c>
      <c r="S100" s="11" t="s">
        <v>8308</v>
      </c>
      <c r="T100" t="s">
        <v>8309</v>
      </c>
    </row>
    <row r="101" spans="1:20" ht="273.60000000000002" x14ac:dyDescent="0.3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 s="15">
        <v>41855.666354166664</v>
      </c>
      <c r="K101">
        <v>1405439973</v>
      </c>
      <c r="L101" s="15">
        <v>41835.666354166664</v>
      </c>
      <c r="M101" t="b">
        <v>1</v>
      </c>
      <c r="N101">
        <v>244</v>
      </c>
      <c r="O101" t="b">
        <v>1</v>
      </c>
      <c r="P101" t="s">
        <v>8269</v>
      </c>
      <c r="Q101">
        <v>116</v>
      </c>
      <c r="R101">
        <v>71.489999999999995</v>
      </c>
      <c r="S101" s="11" t="s">
        <v>8308</v>
      </c>
      <c r="T101" t="s">
        <v>8309</v>
      </c>
    </row>
    <row r="102" spans="1:20" ht="244.8" x14ac:dyDescent="0.3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 s="15">
        <v>41848.605057870373</v>
      </c>
      <c r="K102">
        <v>1404743477</v>
      </c>
      <c r="L102" s="15">
        <v>41827.605057870373</v>
      </c>
      <c r="M102" t="b">
        <v>1</v>
      </c>
      <c r="N102">
        <v>82</v>
      </c>
      <c r="O102" t="b">
        <v>1</v>
      </c>
      <c r="P102" t="s">
        <v>8269</v>
      </c>
      <c r="Q102">
        <v>104</v>
      </c>
      <c r="R102">
        <v>63.11</v>
      </c>
      <c r="S102" s="11" t="s">
        <v>8308</v>
      </c>
      <c r="T102" t="s">
        <v>8309</v>
      </c>
    </row>
    <row r="103" spans="1:20" ht="259.2" x14ac:dyDescent="0.3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 s="15">
        <v>41810.958333333336</v>
      </c>
      <c r="K103">
        <v>1400512658</v>
      </c>
      <c r="L103" s="15">
        <v>41778.637245370373</v>
      </c>
      <c r="M103" t="b">
        <v>1</v>
      </c>
      <c r="N103">
        <v>226</v>
      </c>
      <c r="O103" t="b">
        <v>1</v>
      </c>
      <c r="P103" t="s">
        <v>8269</v>
      </c>
      <c r="Q103">
        <v>119</v>
      </c>
      <c r="R103">
        <v>50.16</v>
      </c>
      <c r="S103" s="11" t="s">
        <v>8308</v>
      </c>
      <c r="T103" t="s">
        <v>8309</v>
      </c>
    </row>
    <row r="104" spans="1:20" ht="230.4" x14ac:dyDescent="0.3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 s="15">
        <v>41061.165972222225</v>
      </c>
      <c r="K104">
        <v>1334442519</v>
      </c>
      <c r="L104" s="15">
        <v>41013.936562499999</v>
      </c>
      <c r="M104" t="b">
        <v>1</v>
      </c>
      <c r="N104">
        <v>60</v>
      </c>
      <c r="O104" t="b">
        <v>1</v>
      </c>
      <c r="P104" t="s">
        <v>8269</v>
      </c>
      <c r="Q104">
        <v>126</v>
      </c>
      <c r="R104">
        <v>62.88</v>
      </c>
      <c r="S104" s="11" t="s">
        <v>8308</v>
      </c>
      <c r="T104" t="s">
        <v>8309</v>
      </c>
    </row>
    <row r="105" spans="1:20" ht="259.2" x14ac:dyDescent="0.3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 s="15">
        <v>41866.083333333336</v>
      </c>
      <c r="K105">
        <v>1405346680</v>
      </c>
      <c r="L105" s="15">
        <v>41834.586574074077</v>
      </c>
      <c r="M105" t="b">
        <v>1</v>
      </c>
      <c r="N105">
        <v>322</v>
      </c>
      <c r="O105" t="b">
        <v>1</v>
      </c>
      <c r="P105" t="s">
        <v>8269</v>
      </c>
      <c r="Q105">
        <v>120</v>
      </c>
      <c r="R105">
        <v>85.53</v>
      </c>
      <c r="S105" s="11" t="s">
        <v>8308</v>
      </c>
      <c r="T105" t="s">
        <v>8309</v>
      </c>
    </row>
    <row r="106" spans="1:20" ht="158.4" x14ac:dyDescent="0.3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 s="15">
        <v>41859.795729166668</v>
      </c>
      <c r="K106">
        <v>1404932751</v>
      </c>
      <c r="L106" s="15">
        <v>41829.795729166668</v>
      </c>
      <c r="M106" t="b">
        <v>1</v>
      </c>
      <c r="N106">
        <v>94</v>
      </c>
      <c r="O106" t="b">
        <v>1</v>
      </c>
      <c r="P106" t="s">
        <v>8269</v>
      </c>
      <c r="Q106">
        <v>126</v>
      </c>
      <c r="R106">
        <v>53.72</v>
      </c>
      <c r="S106" s="11" t="s">
        <v>8308</v>
      </c>
      <c r="T106" t="s">
        <v>8309</v>
      </c>
    </row>
    <row r="107" spans="1:20" ht="259.2" x14ac:dyDescent="0.3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 s="15">
        <v>42257.165972222225</v>
      </c>
      <c r="K107">
        <v>1438617471</v>
      </c>
      <c r="L107" s="15">
        <v>42219.665173611109</v>
      </c>
      <c r="M107" t="b">
        <v>1</v>
      </c>
      <c r="N107">
        <v>134</v>
      </c>
      <c r="O107" t="b">
        <v>1</v>
      </c>
      <c r="P107" t="s">
        <v>8269</v>
      </c>
      <c r="Q107">
        <v>100</v>
      </c>
      <c r="R107">
        <v>262.11</v>
      </c>
      <c r="S107" s="11" t="s">
        <v>8308</v>
      </c>
      <c r="T107" t="s">
        <v>8309</v>
      </c>
    </row>
    <row r="108" spans="1:20" ht="187.2" x14ac:dyDescent="0.3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 s="15">
        <v>42678.546111111107</v>
      </c>
      <c r="K108">
        <v>1475672784</v>
      </c>
      <c r="L108" s="15">
        <v>42648.546111111107</v>
      </c>
      <c r="M108" t="b">
        <v>1</v>
      </c>
      <c r="N108">
        <v>104</v>
      </c>
      <c r="O108" t="b">
        <v>1</v>
      </c>
      <c r="P108" t="s">
        <v>8269</v>
      </c>
      <c r="Q108">
        <v>116</v>
      </c>
      <c r="R108">
        <v>50.2</v>
      </c>
      <c r="S108" s="11" t="s">
        <v>8308</v>
      </c>
      <c r="T108" t="s">
        <v>8309</v>
      </c>
    </row>
    <row r="109" spans="1:20" ht="172.8" x14ac:dyDescent="0.3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 s="15">
        <v>42085.941516203704</v>
      </c>
      <c r="K109">
        <v>1424043347</v>
      </c>
      <c r="L109" s="15">
        <v>42050.983182870375</v>
      </c>
      <c r="M109" t="b">
        <v>1</v>
      </c>
      <c r="N109">
        <v>119</v>
      </c>
      <c r="O109" t="b">
        <v>1</v>
      </c>
      <c r="P109" t="s">
        <v>8269</v>
      </c>
      <c r="Q109">
        <v>100</v>
      </c>
      <c r="R109">
        <v>168.25</v>
      </c>
      <c r="S109" s="11" t="s">
        <v>8308</v>
      </c>
      <c r="T109" t="s">
        <v>8309</v>
      </c>
    </row>
    <row r="110" spans="1:20" ht="115.2" x14ac:dyDescent="0.3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 s="15">
        <v>42806.875</v>
      </c>
      <c r="K110">
        <v>1486411204</v>
      </c>
      <c r="L110" s="15">
        <v>42772.833379629628</v>
      </c>
      <c r="M110" t="b">
        <v>1</v>
      </c>
      <c r="N110">
        <v>59</v>
      </c>
      <c r="O110" t="b">
        <v>1</v>
      </c>
      <c r="P110" t="s">
        <v>8269</v>
      </c>
      <c r="Q110">
        <v>101</v>
      </c>
      <c r="R110">
        <v>256.37</v>
      </c>
      <c r="S110" s="11" t="s">
        <v>8308</v>
      </c>
      <c r="T110" t="s">
        <v>8309</v>
      </c>
    </row>
    <row r="111" spans="1:20" ht="201.6" x14ac:dyDescent="0.3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 s="15">
        <v>42301.895138888889</v>
      </c>
      <c r="K111">
        <v>1443016697</v>
      </c>
      <c r="L111" s="15">
        <v>42270.582141203704</v>
      </c>
      <c r="M111" t="b">
        <v>1</v>
      </c>
      <c r="N111">
        <v>84</v>
      </c>
      <c r="O111" t="b">
        <v>1</v>
      </c>
      <c r="P111" t="s">
        <v>8269</v>
      </c>
      <c r="Q111">
        <v>125</v>
      </c>
      <c r="R111">
        <v>37.14</v>
      </c>
      <c r="S111" s="11" t="s">
        <v>8308</v>
      </c>
      <c r="T111" t="s">
        <v>8309</v>
      </c>
    </row>
    <row r="112" spans="1:20" ht="144" x14ac:dyDescent="0.3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 s="15">
        <v>42236.835370370376</v>
      </c>
      <c r="K112">
        <v>1437508976</v>
      </c>
      <c r="L112" s="15">
        <v>42206.835370370376</v>
      </c>
      <c r="M112" t="b">
        <v>1</v>
      </c>
      <c r="N112">
        <v>74</v>
      </c>
      <c r="O112" t="b">
        <v>1</v>
      </c>
      <c r="P112" t="s">
        <v>8269</v>
      </c>
      <c r="Q112">
        <v>110</v>
      </c>
      <c r="R112">
        <v>45.88</v>
      </c>
      <c r="S112" s="11" t="s">
        <v>8308</v>
      </c>
      <c r="T112" t="s">
        <v>8309</v>
      </c>
    </row>
    <row r="113" spans="1:20" ht="259.2" x14ac:dyDescent="0.3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 s="15">
        <v>42745.208333333328</v>
      </c>
      <c r="K113">
        <v>1479932713</v>
      </c>
      <c r="L113" s="15">
        <v>42697.850844907407</v>
      </c>
      <c r="M113" t="b">
        <v>1</v>
      </c>
      <c r="N113">
        <v>216</v>
      </c>
      <c r="O113" t="b">
        <v>1</v>
      </c>
      <c r="P113" t="s">
        <v>8269</v>
      </c>
      <c r="Q113">
        <v>102</v>
      </c>
      <c r="R113">
        <v>141.71</v>
      </c>
      <c r="S113" s="11" t="s">
        <v>8308</v>
      </c>
      <c r="T113" t="s">
        <v>8309</v>
      </c>
    </row>
    <row r="114" spans="1:20" ht="230.4" x14ac:dyDescent="0.3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 s="15">
        <v>42524.875</v>
      </c>
      <c r="K114">
        <v>1463145938</v>
      </c>
      <c r="L114" s="15">
        <v>42503.559467592597</v>
      </c>
      <c r="M114" t="b">
        <v>1</v>
      </c>
      <c r="N114">
        <v>39</v>
      </c>
      <c r="O114" t="b">
        <v>1</v>
      </c>
      <c r="P114" t="s">
        <v>8269</v>
      </c>
      <c r="Q114">
        <v>102</v>
      </c>
      <c r="R114">
        <v>52.49</v>
      </c>
      <c r="S114" s="11" t="s">
        <v>8308</v>
      </c>
      <c r="T114" t="s">
        <v>8309</v>
      </c>
    </row>
    <row r="115" spans="1:20" ht="100.8" x14ac:dyDescent="0.3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 s="15">
        <v>42355.207638888889</v>
      </c>
      <c r="K115">
        <v>1447606884</v>
      </c>
      <c r="L115" s="15">
        <v>42323.70930555556</v>
      </c>
      <c r="M115" t="b">
        <v>1</v>
      </c>
      <c r="N115">
        <v>37</v>
      </c>
      <c r="O115" t="b">
        <v>1</v>
      </c>
      <c r="P115" t="s">
        <v>8269</v>
      </c>
      <c r="Q115">
        <v>102</v>
      </c>
      <c r="R115">
        <v>193.62</v>
      </c>
      <c r="S115" s="11" t="s">
        <v>8308</v>
      </c>
      <c r="T115" t="s">
        <v>8309</v>
      </c>
    </row>
    <row r="116" spans="1:20" ht="230.4" x14ac:dyDescent="0.3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 s="15">
        <v>41963.333310185189</v>
      </c>
      <c r="K116">
        <v>1413874798</v>
      </c>
      <c r="L116" s="15">
        <v>41933.291643518518</v>
      </c>
      <c r="M116" t="b">
        <v>1</v>
      </c>
      <c r="N116">
        <v>202</v>
      </c>
      <c r="O116" t="b">
        <v>1</v>
      </c>
      <c r="P116" t="s">
        <v>8269</v>
      </c>
      <c r="Q116">
        <v>108</v>
      </c>
      <c r="R116">
        <v>106.8</v>
      </c>
      <c r="S116" s="11" t="s">
        <v>8308</v>
      </c>
      <c r="T116" t="s">
        <v>8309</v>
      </c>
    </row>
    <row r="117" spans="1:20" ht="259.2" x14ac:dyDescent="0.3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 s="15">
        <v>41913.165972222225</v>
      </c>
      <c r="K117">
        <v>1410840126</v>
      </c>
      <c r="L117" s="15">
        <v>41898.168125000004</v>
      </c>
      <c r="M117" t="b">
        <v>1</v>
      </c>
      <c r="N117">
        <v>37</v>
      </c>
      <c r="O117" t="b">
        <v>1</v>
      </c>
      <c r="P117" t="s">
        <v>8269</v>
      </c>
      <c r="Q117">
        <v>110</v>
      </c>
      <c r="R117">
        <v>77.22</v>
      </c>
      <c r="S117" s="11" t="s">
        <v>8308</v>
      </c>
      <c r="T117" t="s">
        <v>8309</v>
      </c>
    </row>
    <row r="118" spans="1:20" ht="216" x14ac:dyDescent="0.3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 s="15">
        <v>42476.943831018521</v>
      </c>
      <c r="K118">
        <v>1458254347</v>
      </c>
      <c r="L118" s="15">
        <v>42446.943831018521</v>
      </c>
      <c r="M118" t="b">
        <v>0</v>
      </c>
      <c r="N118">
        <v>28</v>
      </c>
      <c r="O118" t="b">
        <v>1</v>
      </c>
      <c r="P118" t="s">
        <v>8269</v>
      </c>
      <c r="Q118">
        <v>161</v>
      </c>
      <c r="R118">
        <v>57.5</v>
      </c>
      <c r="S118" s="11" t="s">
        <v>8308</v>
      </c>
      <c r="T118" t="s">
        <v>8309</v>
      </c>
    </row>
    <row r="119" spans="1:20" ht="201.6" x14ac:dyDescent="0.3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 s="15">
        <v>42494.165972222225</v>
      </c>
      <c r="K119">
        <v>1459711917</v>
      </c>
      <c r="L119" s="15">
        <v>42463.81385416667</v>
      </c>
      <c r="M119" t="b">
        <v>1</v>
      </c>
      <c r="N119">
        <v>26</v>
      </c>
      <c r="O119" t="b">
        <v>1</v>
      </c>
      <c r="P119" t="s">
        <v>8269</v>
      </c>
      <c r="Q119">
        <v>131</v>
      </c>
      <c r="R119">
        <v>50.46</v>
      </c>
      <c r="S119" s="11" t="s">
        <v>8308</v>
      </c>
      <c r="T119" t="s">
        <v>8309</v>
      </c>
    </row>
    <row r="120" spans="1:20" ht="216" x14ac:dyDescent="0.3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 s="15">
        <v>42796.805034722223</v>
      </c>
      <c r="K120">
        <v>1485890355</v>
      </c>
      <c r="L120" s="15">
        <v>42766.805034722223</v>
      </c>
      <c r="M120" t="b">
        <v>0</v>
      </c>
      <c r="N120">
        <v>61</v>
      </c>
      <c r="O120" t="b">
        <v>1</v>
      </c>
      <c r="P120" t="s">
        <v>8269</v>
      </c>
      <c r="Q120">
        <v>119</v>
      </c>
      <c r="R120">
        <v>97.38</v>
      </c>
      <c r="S120" s="11" t="s">
        <v>8308</v>
      </c>
      <c r="T120" t="s">
        <v>8309</v>
      </c>
    </row>
    <row r="121" spans="1:20" ht="273.60000000000002" x14ac:dyDescent="0.3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 s="15">
        <v>42552.347812499997</v>
      </c>
      <c r="K121">
        <v>1464769251</v>
      </c>
      <c r="L121" s="15">
        <v>42522.347812499997</v>
      </c>
      <c r="M121" t="b">
        <v>1</v>
      </c>
      <c r="N121">
        <v>181</v>
      </c>
      <c r="O121" t="b">
        <v>1</v>
      </c>
      <c r="P121" t="s">
        <v>8269</v>
      </c>
      <c r="Q121">
        <v>103</v>
      </c>
      <c r="R121">
        <v>85.53</v>
      </c>
      <c r="S121" s="11" t="s">
        <v>8308</v>
      </c>
      <c r="T121" t="s">
        <v>8309</v>
      </c>
    </row>
    <row r="122" spans="1:20" ht="244.8" x14ac:dyDescent="0.3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 s="15">
        <v>42732.917048611111</v>
      </c>
      <c r="K122">
        <v>1480370433</v>
      </c>
      <c r="L122" s="15">
        <v>42702.917048611111</v>
      </c>
      <c r="M122" t="b">
        <v>0</v>
      </c>
      <c r="N122">
        <v>110</v>
      </c>
      <c r="O122" t="b">
        <v>1</v>
      </c>
      <c r="P122" t="s">
        <v>8269</v>
      </c>
      <c r="Q122">
        <v>101</v>
      </c>
      <c r="R122">
        <v>182.91</v>
      </c>
      <c r="S122" s="11" t="s">
        <v>8308</v>
      </c>
      <c r="T122" t="s">
        <v>8309</v>
      </c>
    </row>
    <row r="123" spans="1:20" ht="129.6" x14ac:dyDescent="0.3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 s="15">
        <v>42276.165972222225</v>
      </c>
      <c r="K123">
        <v>1441452184</v>
      </c>
      <c r="L123" s="15">
        <v>42252.474351851852</v>
      </c>
      <c r="M123" t="b">
        <v>1</v>
      </c>
      <c r="N123">
        <v>269</v>
      </c>
      <c r="O123" t="b">
        <v>1</v>
      </c>
      <c r="P123" t="s">
        <v>8269</v>
      </c>
      <c r="Q123">
        <v>101</v>
      </c>
      <c r="R123">
        <v>131.13999999999999</v>
      </c>
      <c r="S123" s="11" t="s">
        <v>8308</v>
      </c>
      <c r="T123" t="s">
        <v>8309</v>
      </c>
    </row>
    <row r="124" spans="1:20" ht="273.60000000000002" x14ac:dyDescent="0.3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 s="15">
        <v>41926.290972222225</v>
      </c>
      <c r="K124">
        <v>1410421670</v>
      </c>
      <c r="L124" s="15">
        <v>41893.324884259258</v>
      </c>
      <c r="M124" t="b">
        <v>1</v>
      </c>
      <c r="N124">
        <v>167</v>
      </c>
      <c r="O124" t="b">
        <v>1</v>
      </c>
      <c r="P124" t="s">
        <v>8269</v>
      </c>
      <c r="Q124">
        <v>115</v>
      </c>
      <c r="R124">
        <v>58.69</v>
      </c>
      <c r="S124" s="11" t="s">
        <v>8308</v>
      </c>
      <c r="T124" t="s">
        <v>8309</v>
      </c>
    </row>
    <row r="125" spans="1:20" ht="115.2" x14ac:dyDescent="0.3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 s="15">
        <v>41901.755694444444</v>
      </c>
      <c r="K125">
        <v>1408558092</v>
      </c>
      <c r="L125" s="15">
        <v>41871.755694444444</v>
      </c>
      <c r="M125" t="b">
        <v>1</v>
      </c>
      <c r="N125">
        <v>183</v>
      </c>
      <c r="O125" t="b">
        <v>1</v>
      </c>
      <c r="P125" t="s">
        <v>8269</v>
      </c>
      <c r="Q125">
        <v>127</v>
      </c>
      <c r="R125">
        <v>69.569999999999993</v>
      </c>
      <c r="S125" s="11" t="s">
        <v>8308</v>
      </c>
      <c r="T125" t="s">
        <v>8309</v>
      </c>
    </row>
    <row r="126" spans="1:20" ht="259.2" x14ac:dyDescent="0.3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 s="15">
        <v>42286</v>
      </c>
      <c r="K126">
        <v>1442283562</v>
      </c>
      <c r="L126" s="15">
        <v>42262.096782407403</v>
      </c>
      <c r="M126" t="b">
        <v>1</v>
      </c>
      <c r="N126">
        <v>71</v>
      </c>
      <c r="O126" t="b">
        <v>1</v>
      </c>
      <c r="P126" t="s">
        <v>8269</v>
      </c>
      <c r="Q126">
        <v>103</v>
      </c>
      <c r="R126">
        <v>115.87</v>
      </c>
      <c r="S126" s="11" t="s">
        <v>8308</v>
      </c>
      <c r="T126" t="s">
        <v>8309</v>
      </c>
    </row>
    <row r="127" spans="1:20" ht="244.8" x14ac:dyDescent="0.3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 s="15">
        <v>42167.083333333328</v>
      </c>
      <c r="K127">
        <v>1431354258</v>
      </c>
      <c r="L127" s="15">
        <v>42135.60020833333</v>
      </c>
      <c r="M127" t="b">
        <v>0</v>
      </c>
      <c r="N127">
        <v>270</v>
      </c>
      <c r="O127" t="b">
        <v>1</v>
      </c>
      <c r="P127" t="s">
        <v>8269</v>
      </c>
      <c r="Q127">
        <v>104</v>
      </c>
      <c r="R127">
        <v>81.13</v>
      </c>
      <c r="S127" s="11" t="s">
        <v>8308</v>
      </c>
      <c r="T127" t="s">
        <v>8309</v>
      </c>
    </row>
    <row r="128" spans="1:20" ht="216" x14ac:dyDescent="0.3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 s="15">
        <v>42259.165972222225</v>
      </c>
      <c r="K128">
        <v>1439551200</v>
      </c>
      <c r="L128" s="15">
        <v>42230.472222222219</v>
      </c>
      <c r="M128" t="b">
        <v>1</v>
      </c>
      <c r="N128">
        <v>193</v>
      </c>
      <c r="O128" t="b">
        <v>1</v>
      </c>
      <c r="P128" t="s">
        <v>8269</v>
      </c>
      <c r="Q128">
        <v>111</v>
      </c>
      <c r="R128">
        <v>57.63</v>
      </c>
      <c r="S128" s="11" t="s">
        <v>8308</v>
      </c>
      <c r="T128" t="s">
        <v>8309</v>
      </c>
    </row>
    <row r="129" spans="1:20" ht="115.2" x14ac:dyDescent="0.3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 s="15">
        <v>42098.846724537041</v>
      </c>
      <c r="K129">
        <v>1425590357</v>
      </c>
      <c r="L129" s="15">
        <v>42068.888391203705</v>
      </c>
      <c r="M129" t="b">
        <v>1</v>
      </c>
      <c r="N129">
        <v>200</v>
      </c>
      <c r="O129" t="b">
        <v>1</v>
      </c>
      <c r="P129" t="s">
        <v>8269</v>
      </c>
      <c r="Q129">
        <v>101</v>
      </c>
      <c r="R129">
        <v>60.48</v>
      </c>
      <c r="S129" s="11" t="s">
        <v>8308</v>
      </c>
      <c r="T129" t="s">
        <v>8309</v>
      </c>
    </row>
    <row r="130" spans="1:20" ht="244.8" x14ac:dyDescent="0.3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 s="15">
        <v>42175.746689814812</v>
      </c>
      <c r="K130">
        <v>1432230914</v>
      </c>
      <c r="L130" s="15">
        <v>42145.746689814812</v>
      </c>
      <c r="M130" t="b">
        <v>1</v>
      </c>
      <c r="N130">
        <v>88</v>
      </c>
      <c r="O130" t="b">
        <v>1</v>
      </c>
      <c r="P130" t="s">
        <v>8269</v>
      </c>
      <c r="Q130">
        <v>105</v>
      </c>
      <c r="R130">
        <v>65.58</v>
      </c>
      <c r="S130" s="11" t="s">
        <v>8308</v>
      </c>
      <c r="T130" t="s">
        <v>8309</v>
      </c>
    </row>
    <row r="131" spans="1:20" ht="259.2" x14ac:dyDescent="0.3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 s="15">
        <v>41948.783842592595</v>
      </c>
      <c r="K131">
        <v>1412617724</v>
      </c>
      <c r="L131" s="15">
        <v>41918.742175925923</v>
      </c>
      <c r="M131" t="b">
        <v>1</v>
      </c>
      <c r="N131">
        <v>213</v>
      </c>
      <c r="O131" t="b">
        <v>1</v>
      </c>
      <c r="P131" t="s">
        <v>8269</v>
      </c>
      <c r="Q131">
        <v>102</v>
      </c>
      <c r="R131">
        <v>119.19</v>
      </c>
      <c r="S131" s="11" t="s">
        <v>8308</v>
      </c>
      <c r="T131" t="s">
        <v>8309</v>
      </c>
    </row>
    <row r="132" spans="1:20" ht="259.2" x14ac:dyDescent="0.3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 s="15">
        <v>42176.731087962966</v>
      </c>
      <c r="K132">
        <v>1432315966</v>
      </c>
      <c r="L132" s="15">
        <v>42146.731087962966</v>
      </c>
      <c r="M132" t="b">
        <v>1</v>
      </c>
      <c r="N132">
        <v>20</v>
      </c>
      <c r="O132" t="b">
        <v>1</v>
      </c>
      <c r="P132" t="s">
        <v>8269</v>
      </c>
      <c r="Q132">
        <v>111</v>
      </c>
      <c r="R132">
        <v>83.05</v>
      </c>
      <c r="S132" s="11" t="s">
        <v>8308</v>
      </c>
      <c r="T132" t="s">
        <v>8309</v>
      </c>
    </row>
    <row r="133" spans="1:20" ht="115.2" x14ac:dyDescent="0.3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 s="15">
        <v>42621.15625</v>
      </c>
      <c r="K133">
        <v>1471701028</v>
      </c>
      <c r="L133" s="15">
        <v>42602.576712962968</v>
      </c>
      <c r="M133" t="b">
        <v>1</v>
      </c>
      <c r="N133">
        <v>115</v>
      </c>
      <c r="O133" t="b">
        <v>1</v>
      </c>
      <c r="P133" t="s">
        <v>8269</v>
      </c>
      <c r="Q133">
        <v>102</v>
      </c>
      <c r="R133">
        <v>177.09</v>
      </c>
      <c r="S133" s="11" t="s">
        <v>8308</v>
      </c>
      <c r="T133" t="s">
        <v>8309</v>
      </c>
    </row>
    <row r="134" spans="1:20" ht="201.6" x14ac:dyDescent="0.3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 s="15">
        <v>42166.165972222225</v>
      </c>
      <c r="K134">
        <v>1432129577</v>
      </c>
      <c r="L134" s="15">
        <v>42144.573807870373</v>
      </c>
      <c r="M134" t="b">
        <v>1</v>
      </c>
      <c r="N134">
        <v>176</v>
      </c>
      <c r="O134" t="b">
        <v>1</v>
      </c>
      <c r="P134" t="s">
        <v>8269</v>
      </c>
      <c r="Q134">
        <v>128</v>
      </c>
      <c r="R134">
        <v>72.760000000000005</v>
      </c>
      <c r="S134" s="11" t="s">
        <v>8308</v>
      </c>
      <c r="T134" t="s">
        <v>8309</v>
      </c>
    </row>
    <row r="135" spans="1:20" ht="187.2" x14ac:dyDescent="0.3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 s="15">
        <v>42012.887280092589</v>
      </c>
      <c r="K135">
        <v>1418159861</v>
      </c>
      <c r="L135" s="15">
        <v>41982.887280092589</v>
      </c>
      <c r="M135" t="b">
        <v>1</v>
      </c>
      <c r="N135">
        <v>75</v>
      </c>
      <c r="O135" t="b">
        <v>1</v>
      </c>
      <c r="P135" t="s">
        <v>8269</v>
      </c>
      <c r="Q135">
        <v>105</v>
      </c>
      <c r="R135">
        <v>98.2</v>
      </c>
      <c r="S135" s="11" t="s">
        <v>8308</v>
      </c>
      <c r="T135" t="s">
        <v>8309</v>
      </c>
    </row>
    <row r="136" spans="1:20" ht="259.2" x14ac:dyDescent="0.3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 s="15">
        <v>42644.165972222225</v>
      </c>
      <c r="K136">
        <v>1472753745</v>
      </c>
      <c r="L136" s="15">
        <v>42614.760937500003</v>
      </c>
      <c r="M136" t="b">
        <v>1</v>
      </c>
      <c r="N136">
        <v>97</v>
      </c>
      <c r="O136" t="b">
        <v>1</v>
      </c>
      <c r="P136" t="s">
        <v>8269</v>
      </c>
      <c r="Q136">
        <v>106</v>
      </c>
      <c r="R136">
        <v>251.74</v>
      </c>
      <c r="S136" s="11" t="s">
        <v>8308</v>
      </c>
      <c r="T136" t="s">
        <v>8309</v>
      </c>
    </row>
    <row r="137" spans="1:20" ht="201.6" x14ac:dyDescent="0.3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 s="15">
        <v>42338.714328703703</v>
      </c>
      <c r="K137">
        <v>1445875718</v>
      </c>
      <c r="L137" s="15">
        <v>42303.672662037032</v>
      </c>
      <c r="M137" t="b">
        <v>1</v>
      </c>
      <c r="N137">
        <v>73</v>
      </c>
      <c r="O137" t="b">
        <v>1</v>
      </c>
      <c r="P137" t="s">
        <v>8269</v>
      </c>
      <c r="Q137">
        <v>109</v>
      </c>
      <c r="R137">
        <v>74.819999999999993</v>
      </c>
      <c r="S137" s="11" t="s">
        <v>8308</v>
      </c>
      <c r="T137" t="s">
        <v>8309</v>
      </c>
    </row>
    <row r="138" spans="1:20" ht="273.60000000000002" x14ac:dyDescent="0.3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 s="15">
        <v>42201.725416666668</v>
      </c>
      <c r="K138">
        <v>1434475476</v>
      </c>
      <c r="L138" s="15">
        <v>42171.725416666668</v>
      </c>
      <c r="M138" t="b">
        <v>1</v>
      </c>
      <c r="N138">
        <v>49</v>
      </c>
      <c r="O138" t="b">
        <v>1</v>
      </c>
      <c r="P138" t="s">
        <v>8269</v>
      </c>
      <c r="Q138">
        <v>100</v>
      </c>
      <c r="R138">
        <v>67.650000000000006</v>
      </c>
      <c r="S138" s="11" t="s">
        <v>8308</v>
      </c>
      <c r="T138" t="s">
        <v>8309</v>
      </c>
    </row>
    <row r="139" spans="1:20" ht="144" x14ac:dyDescent="0.3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 s="15">
        <v>41995.166666666672</v>
      </c>
      <c r="K139">
        <v>1416555262</v>
      </c>
      <c r="L139" s="15">
        <v>41964.315532407403</v>
      </c>
      <c r="M139" t="b">
        <v>1</v>
      </c>
      <c r="N139">
        <v>134</v>
      </c>
      <c r="O139" t="b">
        <v>1</v>
      </c>
      <c r="P139" t="s">
        <v>8269</v>
      </c>
      <c r="Q139">
        <v>103</v>
      </c>
      <c r="R139">
        <v>93.81</v>
      </c>
      <c r="S139" s="11" t="s">
        <v>8308</v>
      </c>
      <c r="T139" t="s">
        <v>8309</v>
      </c>
    </row>
    <row r="140" spans="1:20" ht="144" x14ac:dyDescent="0.3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 s="15">
        <v>42307.875</v>
      </c>
      <c r="K140">
        <v>1444220588</v>
      </c>
      <c r="L140" s="15">
        <v>42284.516064814816</v>
      </c>
      <c r="M140" t="b">
        <v>1</v>
      </c>
      <c r="N140">
        <v>68</v>
      </c>
      <c r="O140" t="b">
        <v>1</v>
      </c>
      <c r="P140" t="s">
        <v>8269</v>
      </c>
      <c r="Q140">
        <v>112</v>
      </c>
      <c r="R140">
        <v>41.24</v>
      </c>
      <c r="S140" s="11" t="s">
        <v>8308</v>
      </c>
      <c r="T140" t="s">
        <v>8309</v>
      </c>
    </row>
    <row r="141" spans="1:20" ht="172.8" x14ac:dyDescent="0.3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 s="15">
        <v>42032.916666666672</v>
      </c>
      <c r="K141">
        <v>1421089938</v>
      </c>
      <c r="L141" s="15">
        <v>42016.800208333334</v>
      </c>
      <c r="M141" t="b">
        <v>1</v>
      </c>
      <c r="N141">
        <v>49</v>
      </c>
      <c r="O141" t="b">
        <v>1</v>
      </c>
      <c r="P141" t="s">
        <v>8269</v>
      </c>
      <c r="Q141">
        <v>103</v>
      </c>
      <c r="R141">
        <v>52.55</v>
      </c>
      <c r="S141" s="11" t="s">
        <v>8308</v>
      </c>
      <c r="T141" t="s">
        <v>8309</v>
      </c>
    </row>
    <row r="142" spans="1:20" ht="244.8" x14ac:dyDescent="0.3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 s="15">
        <v>42167.875</v>
      </c>
      <c r="K142">
        <v>1431435122</v>
      </c>
      <c r="L142" s="15">
        <v>42136.536134259266</v>
      </c>
      <c r="M142" t="b">
        <v>1</v>
      </c>
      <c r="N142">
        <v>163</v>
      </c>
      <c r="O142" t="b">
        <v>1</v>
      </c>
      <c r="P142" t="s">
        <v>8269</v>
      </c>
      <c r="Q142">
        <v>131</v>
      </c>
      <c r="R142">
        <v>48.33</v>
      </c>
      <c r="S142" s="11" t="s">
        <v>8308</v>
      </c>
      <c r="T142" t="s">
        <v>8309</v>
      </c>
    </row>
    <row r="143" spans="1:20" ht="230.4" x14ac:dyDescent="0.3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 s="15">
        <v>42202.757638888885</v>
      </c>
      <c r="K143">
        <v>1434564660</v>
      </c>
      <c r="L143" s="15">
        <v>42172.757638888885</v>
      </c>
      <c r="M143" t="b">
        <v>1</v>
      </c>
      <c r="N143">
        <v>288</v>
      </c>
      <c r="O143" t="b">
        <v>1</v>
      </c>
      <c r="P143" t="s">
        <v>8269</v>
      </c>
      <c r="Q143">
        <v>102</v>
      </c>
      <c r="R143">
        <v>53.18</v>
      </c>
      <c r="S143" s="11" t="s">
        <v>8308</v>
      </c>
      <c r="T143" t="s">
        <v>8309</v>
      </c>
    </row>
    <row r="144" spans="1:20" ht="244.8" x14ac:dyDescent="0.3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 s="15">
        <v>42606.90425925926</v>
      </c>
      <c r="K144">
        <v>1470692528</v>
      </c>
      <c r="L144" s="15">
        <v>42590.90425925926</v>
      </c>
      <c r="M144" t="b">
        <v>1</v>
      </c>
      <c r="N144">
        <v>42</v>
      </c>
      <c r="O144" t="b">
        <v>1</v>
      </c>
      <c r="P144" t="s">
        <v>8269</v>
      </c>
      <c r="Q144">
        <v>128</v>
      </c>
      <c r="R144">
        <v>60.95</v>
      </c>
      <c r="S144" s="11" t="s">
        <v>8308</v>
      </c>
      <c r="T144" t="s">
        <v>8309</v>
      </c>
    </row>
    <row r="145" spans="1:20" ht="216" x14ac:dyDescent="0.3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 s="15">
        <v>42314.541770833333</v>
      </c>
      <c r="K145">
        <v>1444219209</v>
      </c>
      <c r="L145" s="15">
        <v>42284.500104166669</v>
      </c>
      <c r="M145" t="b">
        <v>1</v>
      </c>
      <c r="N145">
        <v>145</v>
      </c>
      <c r="O145" t="b">
        <v>1</v>
      </c>
      <c r="P145" t="s">
        <v>8269</v>
      </c>
      <c r="Q145">
        <v>154</v>
      </c>
      <c r="R145">
        <v>106.5</v>
      </c>
      <c r="S145" s="11" t="s">
        <v>8308</v>
      </c>
      <c r="T145" t="s">
        <v>8309</v>
      </c>
    </row>
    <row r="146" spans="1:20" ht="273.60000000000002" x14ac:dyDescent="0.3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 s="15">
        <v>42627.791666666672</v>
      </c>
      <c r="K146">
        <v>1472498042</v>
      </c>
      <c r="L146" s="15">
        <v>42611.801412037035</v>
      </c>
      <c r="M146" t="b">
        <v>1</v>
      </c>
      <c r="N146">
        <v>21</v>
      </c>
      <c r="O146" t="b">
        <v>1</v>
      </c>
      <c r="P146" t="s">
        <v>8269</v>
      </c>
      <c r="Q146">
        <v>107</v>
      </c>
      <c r="R146">
        <v>204.57</v>
      </c>
      <c r="S146" s="11" t="s">
        <v>8308</v>
      </c>
      <c r="T146" t="s">
        <v>8309</v>
      </c>
    </row>
    <row r="147" spans="1:20" ht="244.8" x14ac:dyDescent="0.3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 s="15">
        <v>42444.875</v>
      </c>
      <c r="K147">
        <v>1454259272</v>
      </c>
      <c r="L147" s="15">
        <v>42400.704537037032</v>
      </c>
      <c r="M147" t="b">
        <v>1</v>
      </c>
      <c r="N147">
        <v>286</v>
      </c>
      <c r="O147" t="b">
        <v>1</v>
      </c>
      <c r="P147" t="s">
        <v>8269</v>
      </c>
      <c r="Q147">
        <v>101</v>
      </c>
      <c r="R147">
        <v>54.91</v>
      </c>
      <c r="S147" s="11" t="s">
        <v>8308</v>
      </c>
      <c r="T147" t="s">
        <v>8309</v>
      </c>
    </row>
    <row r="148" spans="1:20" ht="273.60000000000002" x14ac:dyDescent="0.3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 s="15">
        <v>42044.1875</v>
      </c>
      <c r="K148">
        <v>1421183271</v>
      </c>
      <c r="L148" s="15">
        <v>42017.88045138889</v>
      </c>
      <c r="M148" t="b">
        <v>1</v>
      </c>
      <c r="N148">
        <v>12</v>
      </c>
      <c r="O148" t="b">
        <v>1</v>
      </c>
      <c r="P148" t="s">
        <v>8269</v>
      </c>
      <c r="Q148">
        <v>100</v>
      </c>
      <c r="R148">
        <v>150.41999999999999</v>
      </c>
      <c r="S148" s="11" t="s">
        <v>8308</v>
      </c>
      <c r="T148" t="s">
        <v>8309</v>
      </c>
    </row>
    <row r="149" spans="1:20" ht="259.2" x14ac:dyDescent="0.3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 s="15">
        <v>42461.06086805556</v>
      </c>
      <c r="K149">
        <v>1456885659</v>
      </c>
      <c r="L149" s="15">
        <v>42431.102534722217</v>
      </c>
      <c r="M149" t="b">
        <v>0</v>
      </c>
      <c r="N149">
        <v>63</v>
      </c>
      <c r="O149" t="b">
        <v>1</v>
      </c>
      <c r="P149" t="s">
        <v>8269</v>
      </c>
      <c r="Q149">
        <v>114</v>
      </c>
      <c r="R149">
        <v>105.21</v>
      </c>
      <c r="S149" s="11" t="s">
        <v>8308</v>
      </c>
      <c r="T149" t="s">
        <v>8309</v>
      </c>
    </row>
    <row r="150" spans="1:20" ht="273.60000000000002" x14ac:dyDescent="0.3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 s="15">
        <v>42156.208333333328</v>
      </c>
      <c r="K150">
        <v>1430158198</v>
      </c>
      <c r="L150" s="15">
        <v>42121.756921296299</v>
      </c>
      <c r="M150" t="b">
        <v>0</v>
      </c>
      <c r="N150">
        <v>30</v>
      </c>
      <c r="O150" t="b">
        <v>1</v>
      </c>
      <c r="P150" t="s">
        <v>8269</v>
      </c>
      <c r="Q150">
        <v>103</v>
      </c>
      <c r="R150">
        <v>68.67</v>
      </c>
      <c r="S150" s="11" t="s">
        <v>8308</v>
      </c>
      <c r="T150" t="s">
        <v>8309</v>
      </c>
    </row>
    <row r="151" spans="1:20" ht="187.2" x14ac:dyDescent="0.3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 s="15">
        <v>42249.019733796296</v>
      </c>
      <c r="K151">
        <v>1438561705</v>
      </c>
      <c r="L151" s="15">
        <v>42219.019733796296</v>
      </c>
      <c r="M151" t="b">
        <v>0</v>
      </c>
      <c r="N151">
        <v>47</v>
      </c>
      <c r="O151" t="b">
        <v>1</v>
      </c>
      <c r="P151" t="s">
        <v>8269</v>
      </c>
      <c r="Q151">
        <v>122</v>
      </c>
      <c r="R151">
        <v>129.36000000000001</v>
      </c>
      <c r="S151" s="11" t="s">
        <v>8308</v>
      </c>
      <c r="T151" t="s">
        <v>8309</v>
      </c>
    </row>
    <row r="152" spans="1:20" ht="244.8" x14ac:dyDescent="0.3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 s="15">
        <v>42489.19430555556</v>
      </c>
      <c r="K152">
        <v>1458103188</v>
      </c>
      <c r="L152" s="15">
        <v>42445.19430555556</v>
      </c>
      <c r="M152" t="b">
        <v>0</v>
      </c>
      <c r="N152">
        <v>237</v>
      </c>
      <c r="O152" t="b">
        <v>1</v>
      </c>
      <c r="P152" t="s">
        <v>8269</v>
      </c>
      <c r="Q152">
        <v>103</v>
      </c>
      <c r="R152">
        <v>134.26</v>
      </c>
      <c r="S152" s="11" t="s">
        <v>8308</v>
      </c>
      <c r="T152" t="s">
        <v>8309</v>
      </c>
    </row>
    <row r="153" spans="1:20" ht="230.4" x14ac:dyDescent="0.3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 s="15">
        <v>42398.249305555553</v>
      </c>
      <c r="K153">
        <v>1452546853</v>
      </c>
      <c r="L153" s="15">
        <v>42380.884872685187</v>
      </c>
      <c r="M153" t="b">
        <v>0</v>
      </c>
      <c r="N153">
        <v>15</v>
      </c>
      <c r="O153" t="b">
        <v>1</v>
      </c>
      <c r="P153" t="s">
        <v>8269</v>
      </c>
      <c r="Q153">
        <v>102</v>
      </c>
      <c r="R153">
        <v>203.2</v>
      </c>
      <c r="S153" s="11" t="s">
        <v>8308</v>
      </c>
      <c r="T153" t="s">
        <v>8309</v>
      </c>
    </row>
    <row r="154" spans="1:20" ht="57.6" x14ac:dyDescent="0.3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 s="15">
        <v>42794.208333333328</v>
      </c>
      <c r="K154">
        <v>1485556626</v>
      </c>
      <c r="L154" s="15">
        <v>42762.942430555559</v>
      </c>
      <c r="M154" t="b">
        <v>0</v>
      </c>
      <c r="N154">
        <v>81</v>
      </c>
      <c r="O154" t="b">
        <v>1</v>
      </c>
      <c r="P154" t="s">
        <v>8269</v>
      </c>
      <c r="Q154">
        <v>112</v>
      </c>
      <c r="R154">
        <v>69.19</v>
      </c>
      <c r="S154" s="11" t="s">
        <v>8308</v>
      </c>
      <c r="T154" t="s">
        <v>8309</v>
      </c>
    </row>
    <row r="155" spans="1:20" ht="273.60000000000002" x14ac:dyDescent="0.3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 s="15">
        <v>42597.840069444443</v>
      </c>
      <c r="K155">
        <v>1468699782</v>
      </c>
      <c r="L155" s="15">
        <v>42567.840069444443</v>
      </c>
      <c r="M155" t="b">
        <v>0</v>
      </c>
      <c r="N155">
        <v>122</v>
      </c>
      <c r="O155" t="b">
        <v>1</v>
      </c>
      <c r="P155" t="s">
        <v>8269</v>
      </c>
      <c r="Q155">
        <v>102</v>
      </c>
      <c r="R155">
        <v>125.12</v>
      </c>
      <c r="S155" s="11" t="s">
        <v>8308</v>
      </c>
      <c r="T155" t="s">
        <v>8309</v>
      </c>
    </row>
    <row r="156" spans="1:20" ht="259.2" x14ac:dyDescent="0.3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 s="15">
        <v>42264.165972222225</v>
      </c>
      <c r="K156">
        <v>1439743900</v>
      </c>
      <c r="L156" s="15">
        <v>42232.702546296292</v>
      </c>
      <c r="M156" t="b">
        <v>0</v>
      </c>
      <c r="N156">
        <v>14</v>
      </c>
      <c r="O156" t="b">
        <v>1</v>
      </c>
      <c r="P156" t="s">
        <v>8269</v>
      </c>
      <c r="Q156">
        <v>114</v>
      </c>
      <c r="R156">
        <v>40.71</v>
      </c>
      <c r="S156" s="11" t="s">
        <v>8308</v>
      </c>
      <c r="T156" t="s">
        <v>8309</v>
      </c>
    </row>
    <row r="157" spans="1:20" ht="259.2" x14ac:dyDescent="0.3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 s="15">
        <v>42260</v>
      </c>
      <c r="K157">
        <v>1440370768</v>
      </c>
      <c r="L157" s="15">
        <v>42239.957962962959</v>
      </c>
      <c r="M157" t="b">
        <v>0</v>
      </c>
      <c r="N157">
        <v>72</v>
      </c>
      <c r="O157" t="b">
        <v>1</v>
      </c>
      <c r="P157" t="s">
        <v>8269</v>
      </c>
      <c r="Q157">
        <v>102</v>
      </c>
      <c r="R157">
        <v>141.29</v>
      </c>
      <c r="S157" s="11" t="s">
        <v>8308</v>
      </c>
      <c r="T157" t="s">
        <v>8309</v>
      </c>
    </row>
    <row r="158" spans="1:20" ht="230.4" x14ac:dyDescent="0.3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 s="15">
        <v>42291.917395833334</v>
      </c>
      <c r="K158">
        <v>1442268063</v>
      </c>
      <c r="L158" s="15">
        <v>42261.917395833334</v>
      </c>
      <c r="M158" t="b">
        <v>0</v>
      </c>
      <c r="N158">
        <v>63</v>
      </c>
      <c r="O158" t="b">
        <v>1</v>
      </c>
      <c r="P158" t="s">
        <v>8269</v>
      </c>
      <c r="Q158">
        <v>116</v>
      </c>
      <c r="R158">
        <v>55.33</v>
      </c>
      <c r="S158" s="11" t="s">
        <v>8308</v>
      </c>
      <c r="T158" t="s">
        <v>8309</v>
      </c>
    </row>
    <row r="159" spans="1:20" ht="216" x14ac:dyDescent="0.3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 s="15">
        <v>42123.743773148148</v>
      </c>
      <c r="K159">
        <v>1428515462</v>
      </c>
      <c r="L159" s="15">
        <v>42102.743773148148</v>
      </c>
      <c r="M159" t="b">
        <v>0</v>
      </c>
      <c r="N159">
        <v>88</v>
      </c>
      <c r="O159" t="b">
        <v>1</v>
      </c>
      <c r="P159" t="s">
        <v>8269</v>
      </c>
      <c r="Q159">
        <v>136</v>
      </c>
      <c r="R159">
        <v>46.42</v>
      </c>
      <c r="S159" s="11" t="s">
        <v>8308</v>
      </c>
      <c r="T159" t="s">
        <v>8309</v>
      </c>
    </row>
    <row r="160" spans="1:20" ht="216" x14ac:dyDescent="0.3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 s="15">
        <v>42583.290972222225</v>
      </c>
      <c r="K160">
        <v>1466185176</v>
      </c>
      <c r="L160" s="15">
        <v>42538.73583333334</v>
      </c>
      <c r="M160" t="b">
        <v>0</v>
      </c>
      <c r="N160">
        <v>70</v>
      </c>
      <c r="O160" t="b">
        <v>1</v>
      </c>
      <c r="P160" t="s">
        <v>8269</v>
      </c>
      <c r="Q160">
        <v>133</v>
      </c>
      <c r="R160">
        <v>57.2</v>
      </c>
      <c r="S160" s="11" t="s">
        <v>8308</v>
      </c>
      <c r="T160" t="s">
        <v>8309</v>
      </c>
    </row>
    <row r="161" spans="1:20" ht="230.4" x14ac:dyDescent="0.3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 s="15">
        <v>42091.609768518523</v>
      </c>
      <c r="K161">
        <v>1424533084</v>
      </c>
      <c r="L161" s="15">
        <v>42056.65143518518</v>
      </c>
      <c r="M161" t="b">
        <v>0</v>
      </c>
      <c r="N161">
        <v>35</v>
      </c>
      <c r="O161" t="b">
        <v>1</v>
      </c>
      <c r="P161" t="s">
        <v>8269</v>
      </c>
      <c r="Q161">
        <v>116</v>
      </c>
      <c r="R161">
        <v>59.6</v>
      </c>
      <c r="S161" s="11" t="s">
        <v>8308</v>
      </c>
      <c r="T161" t="s">
        <v>8309</v>
      </c>
    </row>
    <row r="162" spans="1:20" ht="230.4" x14ac:dyDescent="0.3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 s="15">
        <v>42726.624444444446</v>
      </c>
      <c r="K162">
        <v>1479826752</v>
      </c>
      <c r="L162" s="15">
        <v>42696.624444444446</v>
      </c>
      <c r="M162" t="b">
        <v>0</v>
      </c>
      <c r="N162">
        <v>175</v>
      </c>
      <c r="O162" t="b">
        <v>1</v>
      </c>
      <c r="P162" t="s">
        <v>8269</v>
      </c>
      <c r="Q162">
        <v>105</v>
      </c>
      <c r="R162">
        <v>89.59</v>
      </c>
      <c r="S162" s="11" t="s">
        <v>8308</v>
      </c>
      <c r="T162" t="s">
        <v>8309</v>
      </c>
    </row>
    <row r="163" spans="1:20" ht="244.8" x14ac:dyDescent="0.3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 s="15">
        <v>42216.855879629627</v>
      </c>
      <c r="K163">
        <v>1435782748</v>
      </c>
      <c r="L163" s="15">
        <v>42186.855879629627</v>
      </c>
      <c r="M163" t="b">
        <v>0</v>
      </c>
      <c r="N163">
        <v>20</v>
      </c>
      <c r="O163" t="b">
        <v>1</v>
      </c>
      <c r="P163" t="s">
        <v>8269</v>
      </c>
      <c r="Q163">
        <v>102</v>
      </c>
      <c r="R163">
        <v>204.05</v>
      </c>
      <c r="S163" s="11" t="s">
        <v>8308</v>
      </c>
      <c r="T163" t="s">
        <v>8309</v>
      </c>
    </row>
    <row r="164" spans="1:20" ht="244.8" x14ac:dyDescent="0.3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 s="15">
        <v>42531.125</v>
      </c>
      <c r="K164">
        <v>1462252542</v>
      </c>
      <c r="L164" s="15">
        <v>42493.219236111108</v>
      </c>
      <c r="M164" t="b">
        <v>0</v>
      </c>
      <c r="N164">
        <v>54</v>
      </c>
      <c r="O164" t="b">
        <v>1</v>
      </c>
      <c r="P164" t="s">
        <v>8269</v>
      </c>
      <c r="Q164">
        <v>175</v>
      </c>
      <c r="R164">
        <v>48.7</v>
      </c>
      <c r="S164" s="11" t="s">
        <v>8308</v>
      </c>
      <c r="T164" t="s">
        <v>8309</v>
      </c>
    </row>
    <row r="165" spans="1:20" ht="244.8" x14ac:dyDescent="0.3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 s="15">
        <v>42505.057164351849</v>
      </c>
      <c r="K165">
        <v>1460683339</v>
      </c>
      <c r="L165" s="15">
        <v>42475.057164351849</v>
      </c>
      <c r="M165" t="b">
        <v>0</v>
      </c>
      <c r="N165">
        <v>20</v>
      </c>
      <c r="O165" t="b">
        <v>1</v>
      </c>
      <c r="P165" t="s">
        <v>8269</v>
      </c>
      <c r="Q165">
        <v>107</v>
      </c>
      <c r="R165">
        <v>53.34</v>
      </c>
      <c r="S165" s="11" t="s">
        <v>8308</v>
      </c>
      <c r="T165" t="s">
        <v>8309</v>
      </c>
    </row>
    <row r="166" spans="1:20" ht="230.4" x14ac:dyDescent="0.3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 s="15">
        <v>42473.876909722225</v>
      </c>
      <c r="K166">
        <v>1458766965</v>
      </c>
      <c r="L166" s="15">
        <v>42452.876909722225</v>
      </c>
      <c r="M166" t="b">
        <v>0</v>
      </c>
      <c r="N166">
        <v>57</v>
      </c>
      <c r="O166" t="b">
        <v>1</v>
      </c>
      <c r="P166" t="s">
        <v>8269</v>
      </c>
      <c r="Q166">
        <v>122</v>
      </c>
      <c r="R166">
        <v>75.09</v>
      </c>
      <c r="S166" s="11" t="s">
        <v>8308</v>
      </c>
      <c r="T166" t="s">
        <v>8309</v>
      </c>
    </row>
    <row r="167" spans="1:20" ht="172.8" x14ac:dyDescent="0.3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 s="15">
        <v>42283.928530092591</v>
      </c>
      <c r="K167">
        <v>1441577825</v>
      </c>
      <c r="L167" s="15">
        <v>42253.928530092591</v>
      </c>
      <c r="M167" t="b">
        <v>0</v>
      </c>
      <c r="N167">
        <v>31</v>
      </c>
      <c r="O167" t="b">
        <v>1</v>
      </c>
      <c r="P167" t="s">
        <v>8269</v>
      </c>
      <c r="Q167">
        <v>100</v>
      </c>
      <c r="R167">
        <v>209.84</v>
      </c>
      <c r="S167" s="11" t="s">
        <v>8308</v>
      </c>
      <c r="T167" t="s">
        <v>8309</v>
      </c>
    </row>
    <row r="168" spans="1:20" ht="216" x14ac:dyDescent="0.3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 s="15">
        <v>42294.29178240741</v>
      </c>
      <c r="K168">
        <v>1442473210</v>
      </c>
      <c r="L168" s="15">
        <v>42264.29178240741</v>
      </c>
      <c r="M168" t="b">
        <v>0</v>
      </c>
      <c r="N168">
        <v>45</v>
      </c>
      <c r="O168" t="b">
        <v>1</v>
      </c>
      <c r="P168" t="s">
        <v>8269</v>
      </c>
      <c r="Q168">
        <v>110</v>
      </c>
      <c r="R168">
        <v>61.02</v>
      </c>
      <c r="S168" s="11" t="s">
        <v>8308</v>
      </c>
      <c r="T168" t="s">
        <v>8309</v>
      </c>
    </row>
    <row r="169" spans="1:20" ht="230.4" x14ac:dyDescent="0.3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 s="15">
        <v>42685.916666666672</v>
      </c>
      <c r="K169">
        <v>1477077946</v>
      </c>
      <c r="L169" s="15">
        <v>42664.809560185182</v>
      </c>
      <c r="M169" t="b">
        <v>0</v>
      </c>
      <c r="N169">
        <v>41</v>
      </c>
      <c r="O169" t="b">
        <v>1</v>
      </c>
      <c r="P169" t="s">
        <v>8269</v>
      </c>
      <c r="Q169">
        <v>100</v>
      </c>
      <c r="R169">
        <v>61</v>
      </c>
      <c r="S169" s="11" t="s">
        <v>8308</v>
      </c>
      <c r="T169" t="s">
        <v>8309</v>
      </c>
    </row>
    <row r="170" spans="1:20" ht="201.6" x14ac:dyDescent="0.3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 s="15">
        <v>42396.041666666672</v>
      </c>
      <c r="K170">
        <v>1452664317</v>
      </c>
      <c r="L170" s="15">
        <v>42382.244409722218</v>
      </c>
      <c r="M170" t="b">
        <v>0</v>
      </c>
      <c r="N170">
        <v>29</v>
      </c>
      <c r="O170" t="b">
        <v>1</v>
      </c>
      <c r="P170" t="s">
        <v>8269</v>
      </c>
      <c r="Q170">
        <v>116</v>
      </c>
      <c r="R170">
        <v>80.03</v>
      </c>
      <c r="S170" s="11" t="s">
        <v>8308</v>
      </c>
      <c r="T170" t="s">
        <v>8309</v>
      </c>
    </row>
    <row r="171" spans="1:20" ht="244.8" x14ac:dyDescent="0.3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 s="15">
        <v>41859.57916666667</v>
      </c>
      <c r="K171">
        <v>1404680075</v>
      </c>
      <c r="L171" s="15">
        <v>41826.871238425927</v>
      </c>
      <c r="M171" t="b">
        <v>0</v>
      </c>
      <c r="N171">
        <v>125</v>
      </c>
      <c r="O171" t="b">
        <v>1</v>
      </c>
      <c r="P171" t="s">
        <v>8269</v>
      </c>
      <c r="Q171">
        <v>100</v>
      </c>
      <c r="R171">
        <v>93.98</v>
      </c>
      <c r="S171" s="11" t="s">
        <v>8308</v>
      </c>
      <c r="T171" t="s">
        <v>8309</v>
      </c>
    </row>
    <row r="172" spans="1:20" ht="230.4" x14ac:dyDescent="0.3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 s="15">
        <v>42529.039629629624</v>
      </c>
      <c r="K172">
        <v>1462755424</v>
      </c>
      <c r="L172" s="15">
        <v>42499.039629629624</v>
      </c>
      <c r="M172" t="b">
        <v>0</v>
      </c>
      <c r="N172">
        <v>18</v>
      </c>
      <c r="O172" t="b">
        <v>1</v>
      </c>
      <c r="P172" t="s">
        <v>8269</v>
      </c>
      <c r="Q172">
        <v>106</v>
      </c>
      <c r="R172">
        <v>61.94</v>
      </c>
      <c r="S172" s="11" t="s">
        <v>8308</v>
      </c>
      <c r="T172" t="s">
        <v>8309</v>
      </c>
    </row>
    <row r="173" spans="1:20" ht="201.6" x14ac:dyDescent="0.3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 s="15">
        <v>42543.045798611114</v>
      </c>
      <c r="K173">
        <v>1463965557</v>
      </c>
      <c r="L173" s="15">
        <v>42513.045798611114</v>
      </c>
      <c r="M173" t="b">
        <v>0</v>
      </c>
      <c r="N173">
        <v>38</v>
      </c>
      <c r="O173" t="b">
        <v>1</v>
      </c>
      <c r="P173" t="s">
        <v>8269</v>
      </c>
      <c r="Q173">
        <v>101</v>
      </c>
      <c r="R173">
        <v>66.45</v>
      </c>
      <c r="S173" s="11" t="s">
        <v>8308</v>
      </c>
      <c r="T173" t="s">
        <v>8309</v>
      </c>
    </row>
    <row r="174" spans="1:20" ht="244.8" x14ac:dyDescent="0.3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 s="15">
        <v>41928.165972222225</v>
      </c>
      <c r="K174">
        <v>1412216665</v>
      </c>
      <c r="L174" s="15">
        <v>41914.100289351853</v>
      </c>
      <c r="M174" t="b">
        <v>0</v>
      </c>
      <c r="N174">
        <v>15</v>
      </c>
      <c r="O174" t="b">
        <v>1</v>
      </c>
      <c r="P174" t="s">
        <v>8269</v>
      </c>
      <c r="Q174">
        <v>107</v>
      </c>
      <c r="R174">
        <v>35.799999999999997</v>
      </c>
      <c r="S174" s="11" t="s">
        <v>8308</v>
      </c>
      <c r="T174" t="s">
        <v>8309</v>
      </c>
    </row>
    <row r="175" spans="1:20" ht="259.2" x14ac:dyDescent="0.3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 s="15">
        <v>42543.163194444445</v>
      </c>
      <c r="K175">
        <v>1464653696</v>
      </c>
      <c r="L175" s="15">
        <v>42521.010370370372</v>
      </c>
      <c r="M175" t="b">
        <v>0</v>
      </c>
      <c r="N175">
        <v>23</v>
      </c>
      <c r="O175" t="b">
        <v>1</v>
      </c>
      <c r="P175" t="s">
        <v>8269</v>
      </c>
      <c r="Q175">
        <v>102</v>
      </c>
      <c r="R175">
        <v>145.65</v>
      </c>
      <c r="S175" s="11" t="s">
        <v>8308</v>
      </c>
      <c r="T175" t="s">
        <v>8309</v>
      </c>
    </row>
    <row r="176" spans="1:20" ht="244.8" x14ac:dyDescent="0.3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 s="15">
        <v>42071.67251157407</v>
      </c>
      <c r="K176">
        <v>1423242505</v>
      </c>
      <c r="L176" s="15">
        <v>42041.714178240742</v>
      </c>
      <c r="M176" t="b">
        <v>0</v>
      </c>
      <c r="N176">
        <v>57</v>
      </c>
      <c r="O176" t="b">
        <v>1</v>
      </c>
      <c r="P176" t="s">
        <v>8269</v>
      </c>
      <c r="Q176">
        <v>101</v>
      </c>
      <c r="R176">
        <v>142.28</v>
      </c>
      <c r="S176" s="11" t="s">
        <v>8308</v>
      </c>
      <c r="T176" t="s">
        <v>8309</v>
      </c>
    </row>
    <row r="177" spans="1:20" ht="259.2" x14ac:dyDescent="0.3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 s="15">
        <v>41825.041666666664</v>
      </c>
      <c r="K177">
        <v>1404308883</v>
      </c>
      <c r="L177" s="15">
        <v>41822.57503472222</v>
      </c>
      <c r="M177" t="b">
        <v>0</v>
      </c>
      <c r="N177">
        <v>9</v>
      </c>
      <c r="O177" t="b">
        <v>1</v>
      </c>
      <c r="P177" t="s">
        <v>8269</v>
      </c>
      <c r="Q177">
        <v>146</v>
      </c>
      <c r="R177">
        <v>292.77999999999997</v>
      </c>
      <c r="S177" s="11" t="s">
        <v>8308</v>
      </c>
      <c r="T177" t="s">
        <v>8309</v>
      </c>
    </row>
    <row r="178" spans="1:20" ht="259.2" x14ac:dyDescent="0.3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 s="15">
        <v>42283.697754629626</v>
      </c>
      <c r="K178">
        <v>1441125886</v>
      </c>
      <c r="L178" s="15">
        <v>42248.697754629626</v>
      </c>
      <c r="M178" t="b">
        <v>0</v>
      </c>
      <c r="N178">
        <v>65</v>
      </c>
      <c r="O178" t="b">
        <v>1</v>
      </c>
      <c r="P178" t="s">
        <v>8269</v>
      </c>
      <c r="Q178">
        <v>105</v>
      </c>
      <c r="R178">
        <v>80.400000000000006</v>
      </c>
      <c r="S178" s="11" t="s">
        <v>8308</v>
      </c>
      <c r="T178" t="s">
        <v>8309</v>
      </c>
    </row>
    <row r="179" spans="1:20" ht="244.8" x14ac:dyDescent="0.3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 s="15">
        <v>41839.860300925924</v>
      </c>
      <c r="K179">
        <v>1403210330</v>
      </c>
      <c r="L179" s="15">
        <v>41809.860300925924</v>
      </c>
      <c r="M179" t="b">
        <v>0</v>
      </c>
      <c r="N179">
        <v>83</v>
      </c>
      <c r="O179" t="b">
        <v>1</v>
      </c>
      <c r="P179" t="s">
        <v>8269</v>
      </c>
      <c r="Q179">
        <v>100</v>
      </c>
      <c r="R179">
        <v>72.290000000000006</v>
      </c>
      <c r="S179" s="11" t="s">
        <v>8308</v>
      </c>
      <c r="T179" t="s">
        <v>8309</v>
      </c>
    </row>
    <row r="180" spans="1:20" ht="259.2" x14ac:dyDescent="0.3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 s="15">
        <v>42170.676851851851</v>
      </c>
      <c r="K180">
        <v>1432484080</v>
      </c>
      <c r="L180" s="15">
        <v>42148.676851851851</v>
      </c>
      <c r="M180" t="b">
        <v>0</v>
      </c>
      <c r="N180">
        <v>111</v>
      </c>
      <c r="O180" t="b">
        <v>1</v>
      </c>
      <c r="P180" t="s">
        <v>8269</v>
      </c>
      <c r="Q180">
        <v>105</v>
      </c>
      <c r="R180">
        <v>32.97</v>
      </c>
      <c r="S180" s="11" t="s">
        <v>8308</v>
      </c>
      <c r="T180" t="s">
        <v>8309</v>
      </c>
    </row>
    <row r="181" spans="1:20" ht="158.4" x14ac:dyDescent="0.3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 s="15">
        <v>42215.521087962959</v>
      </c>
      <c r="K181">
        <v>1435667422</v>
      </c>
      <c r="L181" s="15">
        <v>42185.521087962959</v>
      </c>
      <c r="M181" t="b">
        <v>0</v>
      </c>
      <c r="N181">
        <v>46</v>
      </c>
      <c r="O181" t="b">
        <v>1</v>
      </c>
      <c r="P181" t="s">
        <v>8269</v>
      </c>
      <c r="Q181">
        <v>139</v>
      </c>
      <c r="R181">
        <v>116.65</v>
      </c>
      <c r="S181" s="11" t="s">
        <v>8308</v>
      </c>
      <c r="T181" t="s">
        <v>8309</v>
      </c>
    </row>
    <row r="182" spans="1:20" ht="187.2" x14ac:dyDescent="0.3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 s="15">
        <v>42790.574999999997</v>
      </c>
      <c r="K182">
        <v>1486129680</v>
      </c>
      <c r="L182" s="15">
        <v>42769.574999999997</v>
      </c>
      <c r="M182" t="b">
        <v>0</v>
      </c>
      <c r="N182">
        <v>112</v>
      </c>
      <c r="O182" t="b">
        <v>1</v>
      </c>
      <c r="P182" t="s">
        <v>8269</v>
      </c>
      <c r="Q182">
        <v>102</v>
      </c>
      <c r="R182">
        <v>136.85</v>
      </c>
      <c r="S182" s="11" t="s">
        <v>8308</v>
      </c>
      <c r="T182" t="s">
        <v>8309</v>
      </c>
    </row>
    <row r="183" spans="1:20" ht="201.6" x14ac:dyDescent="0.3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 s="15">
        <v>42579.665717592594</v>
      </c>
      <c r="K183">
        <v>1467129518</v>
      </c>
      <c r="L183" s="15">
        <v>42549.665717592594</v>
      </c>
      <c r="M183" t="b">
        <v>0</v>
      </c>
      <c r="N183">
        <v>47</v>
      </c>
      <c r="O183" t="b">
        <v>1</v>
      </c>
      <c r="P183" t="s">
        <v>8269</v>
      </c>
      <c r="Q183">
        <v>104</v>
      </c>
      <c r="R183">
        <v>177.62</v>
      </c>
      <c r="S183" s="11" t="s">
        <v>8308</v>
      </c>
      <c r="T183" t="s">
        <v>8309</v>
      </c>
    </row>
    <row r="184" spans="1:20" ht="259.2" x14ac:dyDescent="0.3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 s="15">
        <v>42710.974004629628</v>
      </c>
      <c r="K184">
        <v>1478906554</v>
      </c>
      <c r="L184" s="15">
        <v>42685.974004629628</v>
      </c>
      <c r="M184" t="b">
        <v>0</v>
      </c>
      <c r="N184">
        <v>38</v>
      </c>
      <c r="O184" t="b">
        <v>1</v>
      </c>
      <c r="P184" t="s">
        <v>8269</v>
      </c>
      <c r="Q184">
        <v>138</v>
      </c>
      <c r="R184">
        <v>109.08</v>
      </c>
      <c r="S184" s="11" t="s">
        <v>8308</v>
      </c>
      <c r="T184" t="s">
        <v>8309</v>
      </c>
    </row>
    <row r="185" spans="1:20" ht="187.2" x14ac:dyDescent="0.3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 s="15">
        <v>42095.207638888889</v>
      </c>
      <c r="K185">
        <v>1425020810</v>
      </c>
      <c r="L185" s="15">
        <v>42062.296412037031</v>
      </c>
      <c r="M185" t="b">
        <v>0</v>
      </c>
      <c r="N185">
        <v>78</v>
      </c>
      <c r="O185" t="b">
        <v>1</v>
      </c>
      <c r="P185" t="s">
        <v>8269</v>
      </c>
      <c r="Q185">
        <v>102</v>
      </c>
      <c r="R185">
        <v>78.209999999999994</v>
      </c>
      <c r="S185" s="11" t="s">
        <v>8308</v>
      </c>
      <c r="T185" t="s">
        <v>8309</v>
      </c>
    </row>
    <row r="186" spans="1:20" ht="244.8" x14ac:dyDescent="0.3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 s="15">
        <v>41881.200150462959</v>
      </c>
      <c r="K186">
        <v>1406782093</v>
      </c>
      <c r="L186" s="15">
        <v>41851.200150462959</v>
      </c>
      <c r="M186" t="b">
        <v>0</v>
      </c>
      <c r="N186">
        <v>40</v>
      </c>
      <c r="O186" t="b">
        <v>1</v>
      </c>
      <c r="P186" t="s">
        <v>8269</v>
      </c>
      <c r="Q186">
        <v>101</v>
      </c>
      <c r="R186">
        <v>114.13</v>
      </c>
      <c r="S186" s="11" t="s">
        <v>8308</v>
      </c>
      <c r="T186" t="s">
        <v>8309</v>
      </c>
    </row>
    <row r="187" spans="1:20" ht="244.8" x14ac:dyDescent="0.3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 s="15">
        <v>42112.025694444441</v>
      </c>
      <c r="K187">
        <v>1424226768</v>
      </c>
      <c r="L187" s="15">
        <v>42053.106111111112</v>
      </c>
      <c r="M187" t="b">
        <v>0</v>
      </c>
      <c r="N187">
        <v>13</v>
      </c>
      <c r="O187" t="b">
        <v>1</v>
      </c>
      <c r="P187" t="s">
        <v>8269</v>
      </c>
      <c r="Q187">
        <v>130</v>
      </c>
      <c r="R187">
        <v>50</v>
      </c>
      <c r="S187" s="11" t="s">
        <v>8308</v>
      </c>
      <c r="T187" t="s">
        <v>8309</v>
      </c>
    </row>
    <row r="188" spans="1:20" ht="216" x14ac:dyDescent="0.3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 s="15">
        <v>42061.024421296301</v>
      </c>
      <c r="K188">
        <v>1424306110</v>
      </c>
      <c r="L188" s="15">
        <v>42054.024421296301</v>
      </c>
      <c r="M188" t="b">
        <v>0</v>
      </c>
      <c r="N188">
        <v>18</v>
      </c>
      <c r="O188" t="b">
        <v>1</v>
      </c>
      <c r="P188" t="s">
        <v>8269</v>
      </c>
      <c r="Q188">
        <v>110</v>
      </c>
      <c r="R188">
        <v>91.67</v>
      </c>
      <c r="S188" s="11" t="s">
        <v>8308</v>
      </c>
      <c r="T188" t="s">
        <v>8309</v>
      </c>
    </row>
    <row r="189" spans="1:20" ht="259.2" x14ac:dyDescent="0.3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 s="15">
        <v>42490.165972222225</v>
      </c>
      <c r="K189">
        <v>1459949080</v>
      </c>
      <c r="L189" s="15">
        <v>42466.558796296296</v>
      </c>
      <c r="M189" t="b">
        <v>0</v>
      </c>
      <c r="N189">
        <v>79</v>
      </c>
      <c r="O189" t="b">
        <v>1</v>
      </c>
      <c r="P189" t="s">
        <v>8269</v>
      </c>
      <c r="Q189">
        <v>100</v>
      </c>
      <c r="R189">
        <v>69.819999999999993</v>
      </c>
      <c r="S189" s="11" t="s">
        <v>8308</v>
      </c>
      <c r="T189" t="s">
        <v>8309</v>
      </c>
    </row>
    <row r="190" spans="1:20" ht="244.8" x14ac:dyDescent="0.3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 s="15">
        <v>42534.708333333328</v>
      </c>
      <c r="K190">
        <v>1463971172</v>
      </c>
      <c r="L190" s="15">
        <v>42513.110787037032</v>
      </c>
      <c r="M190" t="b">
        <v>0</v>
      </c>
      <c r="N190">
        <v>14</v>
      </c>
      <c r="O190" t="b">
        <v>1</v>
      </c>
      <c r="P190" t="s">
        <v>8269</v>
      </c>
      <c r="Q190">
        <v>153</v>
      </c>
      <c r="R190">
        <v>109.57</v>
      </c>
      <c r="S190" s="11" t="s">
        <v>8308</v>
      </c>
      <c r="T190" t="s">
        <v>8309</v>
      </c>
    </row>
    <row r="191" spans="1:20" ht="201.6" x14ac:dyDescent="0.3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 s="15">
        <v>42306.167361111111</v>
      </c>
      <c r="K191">
        <v>1443029206</v>
      </c>
      <c r="L191" s="15">
        <v>42270.7269212963</v>
      </c>
      <c r="M191" t="b">
        <v>0</v>
      </c>
      <c r="N191">
        <v>55</v>
      </c>
      <c r="O191" t="b">
        <v>1</v>
      </c>
      <c r="P191" t="s">
        <v>8269</v>
      </c>
      <c r="Q191">
        <v>102</v>
      </c>
      <c r="R191">
        <v>55.6</v>
      </c>
      <c r="S191" s="11" t="s">
        <v>8308</v>
      </c>
      <c r="T191" t="s">
        <v>8309</v>
      </c>
    </row>
    <row r="192" spans="1:20" ht="230.4" x14ac:dyDescent="0.3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 s="15">
        <v>41962.352766203709</v>
      </c>
      <c r="K192">
        <v>1413790079</v>
      </c>
      <c r="L192" s="15">
        <v>41932.311099537037</v>
      </c>
      <c r="M192" t="b">
        <v>0</v>
      </c>
      <c r="N192">
        <v>162</v>
      </c>
      <c r="O192" t="b">
        <v>1</v>
      </c>
      <c r="P192" t="s">
        <v>8269</v>
      </c>
      <c r="Q192">
        <v>103</v>
      </c>
      <c r="R192">
        <v>63.57</v>
      </c>
      <c r="S192" s="11" t="s">
        <v>8308</v>
      </c>
      <c r="T192" t="s">
        <v>8309</v>
      </c>
    </row>
    <row r="193" spans="1:20" ht="201.6" x14ac:dyDescent="0.3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 s="15">
        <v>42791.057106481487</v>
      </c>
      <c r="K193">
        <v>1484097734</v>
      </c>
      <c r="L193" s="15">
        <v>42746.057106481487</v>
      </c>
      <c r="M193" t="b">
        <v>0</v>
      </c>
      <c r="N193">
        <v>23</v>
      </c>
      <c r="O193" t="b">
        <v>1</v>
      </c>
      <c r="P193" t="s">
        <v>8269</v>
      </c>
      <c r="Q193">
        <v>106</v>
      </c>
      <c r="R193">
        <v>184.78</v>
      </c>
      <c r="S193" s="11" t="s">
        <v>8308</v>
      </c>
      <c r="T193" t="s">
        <v>8309</v>
      </c>
    </row>
    <row r="194" spans="1:20" ht="244.8" x14ac:dyDescent="0.3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 s="15">
        <v>41883.665972222225</v>
      </c>
      <c r="K194">
        <v>1408062990</v>
      </c>
      <c r="L194" s="15">
        <v>41866.025347222225</v>
      </c>
      <c r="M194" t="b">
        <v>0</v>
      </c>
      <c r="N194">
        <v>68</v>
      </c>
      <c r="O194" t="b">
        <v>1</v>
      </c>
      <c r="P194" t="s">
        <v>8269</v>
      </c>
      <c r="Q194">
        <v>113</v>
      </c>
      <c r="R194">
        <v>83.43</v>
      </c>
      <c r="S194" s="11" t="s">
        <v>8308</v>
      </c>
      <c r="T194" t="s">
        <v>8309</v>
      </c>
    </row>
    <row r="195" spans="1:20" ht="230.4" x14ac:dyDescent="0.3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 s="15">
        <v>42070.204861111109</v>
      </c>
      <c r="K195">
        <v>1424484717</v>
      </c>
      <c r="L195" s="15">
        <v>42056.091631944444</v>
      </c>
      <c r="M195" t="b">
        <v>0</v>
      </c>
      <c r="N195">
        <v>20</v>
      </c>
      <c r="O195" t="b">
        <v>1</v>
      </c>
      <c r="P195" t="s">
        <v>8269</v>
      </c>
      <c r="Q195">
        <v>218</v>
      </c>
      <c r="R195">
        <v>54.5</v>
      </c>
      <c r="S195" s="11" t="s">
        <v>8308</v>
      </c>
      <c r="T195" t="s">
        <v>8309</v>
      </c>
    </row>
    <row r="196" spans="1:20" ht="216" x14ac:dyDescent="0.3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 s="15">
        <v>41870.666666666664</v>
      </c>
      <c r="K196">
        <v>1406831445</v>
      </c>
      <c r="L196" s="15">
        <v>41851.771354166667</v>
      </c>
      <c r="M196" t="b">
        <v>0</v>
      </c>
      <c r="N196">
        <v>26</v>
      </c>
      <c r="O196" t="b">
        <v>1</v>
      </c>
      <c r="P196" t="s">
        <v>8269</v>
      </c>
      <c r="Q196">
        <v>101</v>
      </c>
      <c r="R196">
        <v>302.31</v>
      </c>
      <c r="S196" s="11" t="s">
        <v>8308</v>
      </c>
      <c r="T196" t="s">
        <v>8309</v>
      </c>
    </row>
    <row r="197" spans="1:20" ht="244.8" x14ac:dyDescent="0.3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 s="15">
        <v>42351.101759259262</v>
      </c>
      <c r="K197">
        <v>1447381592</v>
      </c>
      <c r="L197" s="15">
        <v>42321.101759259262</v>
      </c>
      <c r="M197" t="b">
        <v>0</v>
      </c>
      <c r="N197">
        <v>3</v>
      </c>
      <c r="O197" t="b">
        <v>1</v>
      </c>
      <c r="P197" t="s">
        <v>8269</v>
      </c>
      <c r="Q197">
        <v>104</v>
      </c>
      <c r="R197">
        <v>866.67</v>
      </c>
      <c r="S197" s="11" t="s">
        <v>8308</v>
      </c>
      <c r="T197" t="s">
        <v>8309</v>
      </c>
    </row>
    <row r="198" spans="1:20" ht="259.2" x14ac:dyDescent="0.3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 s="15">
        <v>42137.067557870367</v>
      </c>
      <c r="K198">
        <v>1428889037</v>
      </c>
      <c r="L198" s="15">
        <v>42107.067557870367</v>
      </c>
      <c r="M198" t="b">
        <v>0</v>
      </c>
      <c r="N198">
        <v>18</v>
      </c>
      <c r="O198" t="b">
        <v>1</v>
      </c>
      <c r="P198" t="s">
        <v>8269</v>
      </c>
      <c r="Q198">
        <v>221</v>
      </c>
      <c r="R198">
        <v>61.39</v>
      </c>
      <c r="S198" s="11" t="s">
        <v>8308</v>
      </c>
      <c r="T198" t="s">
        <v>8309</v>
      </c>
    </row>
    <row r="199" spans="1:20" ht="201.6" x14ac:dyDescent="0.3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 s="15">
        <v>42005.208333333328</v>
      </c>
      <c r="K199">
        <v>1416977259</v>
      </c>
      <c r="L199" s="15">
        <v>41969.199756944443</v>
      </c>
      <c r="M199" t="b">
        <v>0</v>
      </c>
      <c r="N199">
        <v>23</v>
      </c>
      <c r="O199" t="b">
        <v>1</v>
      </c>
      <c r="P199" t="s">
        <v>8269</v>
      </c>
      <c r="Q199">
        <v>105</v>
      </c>
      <c r="R199">
        <v>45.48</v>
      </c>
      <c r="S199" s="11" t="s">
        <v>8308</v>
      </c>
      <c r="T199" t="s">
        <v>8309</v>
      </c>
    </row>
    <row r="200" spans="1:20" ht="144" x14ac:dyDescent="0.3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 s="15">
        <v>42721.333333333328</v>
      </c>
      <c r="K200">
        <v>1479283285</v>
      </c>
      <c r="L200" s="15">
        <v>42690.334317129629</v>
      </c>
      <c r="M200" t="b">
        <v>0</v>
      </c>
      <c r="N200">
        <v>26</v>
      </c>
      <c r="O200" t="b">
        <v>1</v>
      </c>
      <c r="P200" t="s">
        <v>8269</v>
      </c>
      <c r="Q200">
        <v>118</v>
      </c>
      <c r="R200">
        <v>67.92</v>
      </c>
      <c r="S200" s="11" t="s">
        <v>8308</v>
      </c>
      <c r="T200" t="s">
        <v>8309</v>
      </c>
    </row>
    <row r="201" spans="1:20" ht="187.2" x14ac:dyDescent="0.3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 s="15">
        <v>42340.874594907407</v>
      </c>
      <c r="K201">
        <v>1446670765</v>
      </c>
      <c r="L201" s="15">
        <v>42312.874594907407</v>
      </c>
      <c r="M201" t="b">
        <v>0</v>
      </c>
      <c r="N201">
        <v>9</v>
      </c>
      <c r="O201" t="b">
        <v>1</v>
      </c>
      <c r="P201" t="s">
        <v>8269</v>
      </c>
      <c r="Q201">
        <v>139</v>
      </c>
      <c r="R201">
        <v>30.78</v>
      </c>
      <c r="S201" s="11" t="s">
        <v>8308</v>
      </c>
      <c r="T201" t="s">
        <v>8309</v>
      </c>
    </row>
    <row r="202" spans="1:20" ht="230.4" x14ac:dyDescent="0.3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 s="15">
        <v>41876.207638888889</v>
      </c>
      <c r="K202">
        <v>1407157756</v>
      </c>
      <c r="L202" s="15">
        <v>41855.548101851848</v>
      </c>
      <c r="M202" t="b">
        <v>0</v>
      </c>
      <c r="N202">
        <v>27</v>
      </c>
      <c r="O202" t="b">
        <v>1</v>
      </c>
      <c r="P202" t="s">
        <v>8269</v>
      </c>
      <c r="Q202">
        <v>104</v>
      </c>
      <c r="R202">
        <v>38.33</v>
      </c>
      <c r="S202" s="11" t="s">
        <v>8308</v>
      </c>
      <c r="T202" t="s">
        <v>8309</v>
      </c>
    </row>
    <row r="203" spans="1:20" ht="244.8" x14ac:dyDescent="0.3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 s="15">
        <v>42119.659652777773</v>
      </c>
      <c r="K203">
        <v>1424796594</v>
      </c>
      <c r="L203" s="15">
        <v>42059.701319444444</v>
      </c>
      <c r="M203" t="b">
        <v>0</v>
      </c>
      <c r="N203">
        <v>19</v>
      </c>
      <c r="O203" t="b">
        <v>1</v>
      </c>
      <c r="P203" t="s">
        <v>8269</v>
      </c>
      <c r="Q203">
        <v>100</v>
      </c>
      <c r="R203">
        <v>421.11</v>
      </c>
      <c r="S203" s="11" t="s">
        <v>8308</v>
      </c>
      <c r="T203" t="s">
        <v>8309</v>
      </c>
    </row>
    <row r="204" spans="1:20" ht="244.8" x14ac:dyDescent="0.3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 s="15">
        <v>41972.995115740734</v>
      </c>
      <c r="K204">
        <v>1414277578</v>
      </c>
      <c r="L204" s="15">
        <v>41937.95344907407</v>
      </c>
      <c r="M204" t="b">
        <v>0</v>
      </c>
      <c r="N204">
        <v>28</v>
      </c>
      <c r="O204" t="b">
        <v>1</v>
      </c>
      <c r="P204" t="s">
        <v>8269</v>
      </c>
      <c r="Q204">
        <v>104</v>
      </c>
      <c r="R204">
        <v>111.89</v>
      </c>
      <c r="S204" s="11" t="s">
        <v>8308</v>
      </c>
      <c r="T204" t="s">
        <v>8309</v>
      </c>
    </row>
    <row r="205" spans="1:20" ht="230.4" x14ac:dyDescent="0.3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 s="15">
        <v>42074.143321759257</v>
      </c>
      <c r="K205">
        <v>1423455983</v>
      </c>
      <c r="L205" s="15">
        <v>42044.184988425928</v>
      </c>
      <c r="M205" t="b">
        <v>0</v>
      </c>
      <c r="N205">
        <v>48</v>
      </c>
      <c r="O205" t="b">
        <v>1</v>
      </c>
      <c r="P205" t="s">
        <v>8269</v>
      </c>
      <c r="Q205">
        <v>102</v>
      </c>
      <c r="R205">
        <v>85.21</v>
      </c>
      <c r="S205" s="11" t="s">
        <v>8308</v>
      </c>
      <c r="T205" t="s">
        <v>8309</v>
      </c>
    </row>
    <row r="206" spans="1:20" ht="273.60000000000002" x14ac:dyDescent="0.3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 s="15">
        <v>42544.782638888893</v>
      </c>
      <c r="K206">
        <v>1464979620</v>
      </c>
      <c r="L206" s="15">
        <v>42524.782638888893</v>
      </c>
      <c r="M206" t="b">
        <v>0</v>
      </c>
      <c r="N206">
        <v>30</v>
      </c>
      <c r="O206" t="b">
        <v>1</v>
      </c>
      <c r="P206" t="s">
        <v>8269</v>
      </c>
      <c r="Q206">
        <v>112</v>
      </c>
      <c r="R206">
        <v>65.17</v>
      </c>
      <c r="S206" s="11" t="s">
        <v>8308</v>
      </c>
      <c r="T206" t="s">
        <v>8309</v>
      </c>
    </row>
    <row r="207" spans="1:20" ht="273.60000000000002" x14ac:dyDescent="0.3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 s="15">
        <v>42329.125</v>
      </c>
      <c r="K207">
        <v>1444874768</v>
      </c>
      <c r="L207" s="15">
        <v>42292.087592592594</v>
      </c>
      <c r="M207" t="b">
        <v>0</v>
      </c>
      <c r="N207">
        <v>64</v>
      </c>
      <c r="O207" t="b">
        <v>1</v>
      </c>
      <c r="P207" t="s">
        <v>8269</v>
      </c>
      <c r="Q207">
        <v>100</v>
      </c>
      <c r="R207">
        <v>93.76</v>
      </c>
      <c r="S207" s="11" t="s">
        <v>8308</v>
      </c>
      <c r="T207" t="s">
        <v>8309</v>
      </c>
    </row>
    <row r="208" spans="1:20" ht="230.4" x14ac:dyDescent="0.3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 s="15">
        <v>41983.8675</v>
      </c>
      <c r="K208">
        <v>1415652552</v>
      </c>
      <c r="L208" s="15">
        <v>41953.8675</v>
      </c>
      <c r="M208" t="b">
        <v>0</v>
      </c>
      <c r="N208">
        <v>15</v>
      </c>
      <c r="O208" t="b">
        <v>1</v>
      </c>
      <c r="P208" t="s">
        <v>8269</v>
      </c>
      <c r="Q208">
        <v>100</v>
      </c>
      <c r="R208">
        <v>133.33000000000001</v>
      </c>
      <c r="S208" s="11" t="s">
        <v>8308</v>
      </c>
      <c r="T208" t="s">
        <v>8309</v>
      </c>
    </row>
    <row r="209" spans="1:20" ht="273.60000000000002" x14ac:dyDescent="0.3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 s="15">
        <v>41976.644745370373</v>
      </c>
      <c r="K209">
        <v>1415028506</v>
      </c>
      <c r="L209" s="15">
        <v>41946.644745370373</v>
      </c>
      <c r="M209" t="b">
        <v>0</v>
      </c>
      <c r="N209">
        <v>41</v>
      </c>
      <c r="O209" t="b">
        <v>1</v>
      </c>
      <c r="P209" t="s">
        <v>8269</v>
      </c>
      <c r="Q209">
        <v>105</v>
      </c>
      <c r="R209">
        <v>51.22</v>
      </c>
      <c r="S209" s="11" t="s">
        <v>8308</v>
      </c>
      <c r="T209" t="s">
        <v>8309</v>
      </c>
    </row>
    <row r="210" spans="1:20" ht="273.60000000000002" x14ac:dyDescent="0.3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 s="15">
        <v>41987.762592592597</v>
      </c>
      <c r="K210">
        <v>1415125088</v>
      </c>
      <c r="L210" s="15">
        <v>41947.762592592589</v>
      </c>
      <c r="M210" t="b">
        <v>0</v>
      </c>
      <c r="N210">
        <v>35</v>
      </c>
      <c r="O210" t="b">
        <v>1</v>
      </c>
      <c r="P210" t="s">
        <v>8269</v>
      </c>
      <c r="Q210">
        <v>117</v>
      </c>
      <c r="R210">
        <v>100.17</v>
      </c>
      <c r="S210" s="11" t="s">
        <v>8308</v>
      </c>
      <c r="T210" t="s">
        <v>8309</v>
      </c>
    </row>
    <row r="211" spans="1:20" ht="216" x14ac:dyDescent="0.3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 s="15">
        <v>42524.563449074078</v>
      </c>
      <c r="K211">
        <v>1462368682</v>
      </c>
      <c r="L211" s="15">
        <v>42494.563449074078</v>
      </c>
      <c r="M211" t="b">
        <v>0</v>
      </c>
      <c r="N211">
        <v>62</v>
      </c>
      <c r="O211" t="b">
        <v>1</v>
      </c>
      <c r="P211" t="s">
        <v>8269</v>
      </c>
      <c r="Q211">
        <v>115</v>
      </c>
      <c r="R211">
        <v>184.68</v>
      </c>
      <c r="S211" s="11" t="s">
        <v>8308</v>
      </c>
      <c r="T211" t="s">
        <v>8309</v>
      </c>
    </row>
    <row r="212" spans="1:20" ht="259.2" x14ac:dyDescent="0.3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 s="15">
        <v>41830.774826388886</v>
      </c>
      <c r="K212">
        <v>1403721345</v>
      </c>
      <c r="L212" s="15">
        <v>41815.774826388886</v>
      </c>
      <c r="M212" t="b">
        <v>0</v>
      </c>
      <c r="N212">
        <v>22</v>
      </c>
      <c r="O212" t="b">
        <v>1</v>
      </c>
      <c r="P212" t="s">
        <v>8269</v>
      </c>
      <c r="Q212">
        <v>102</v>
      </c>
      <c r="R212">
        <v>69.819999999999993</v>
      </c>
      <c r="S212" s="11" t="s">
        <v>8308</v>
      </c>
      <c r="T212" t="s">
        <v>8309</v>
      </c>
    </row>
    <row r="213" spans="1:20" ht="244.8" x14ac:dyDescent="0.3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 s="15">
        <v>41859.936111111114</v>
      </c>
      <c r="K213">
        <v>1404997548</v>
      </c>
      <c r="L213" s="15">
        <v>41830.545694444445</v>
      </c>
      <c r="M213" t="b">
        <v>0</v>
      </c>
      <c r="N213">
        <v>18</v>
      </c>
      <c r="O213" t="b">
        <v>1</v>
      </c>
      <c r="P213" t="s">
        <v>8269</v>
      </c>
      <c r="Q213">
        <v>223</v>
      </c>
      <c r="R213">
        <v>61.94</v>
      </c>
      <c r="S213" s="11" t="s">
        <v>8308</v>
      </c>
      <c r="T213" t="s">
        <v>8309</v>
      </c>
    </row>
    <row r="214" spans="1:20" ht="230.4" x14ac:dyDescent="0.3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 s="15">
        <v>41949.031944444447</v>
      </c>
      <c r="K214">
        <v>1413065230</v>
      </c>
      <c r="L214" s="15">
        <v>41923.921643518523</v>
      </c>
      <c r="M214" t="b">
        <v>0</v>
      </c>
      <c r="N214">
        <v>44</v>
      </c>
      <c r="O214" t="b">
        <v>1</v>
      </c>
      <c r="P214" t="s">
        <v>8269</v>
      </c>
      <c r="Q214">
        <v>106</v>
      </c>
      <c r="R214">
        <v>36.07</v>
      </c>
      <c r="S214" s="11" t="s">
        <v>8308</v>
      </c>
      <c r="T214" t="s">
        <v>8309</v>
      </c>
    </row>
    <row r="215" spans="1:20" ht="187.2" x14ac:dyDescent="0.3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 s="15">
        <v>41791.165972222225</v>
      </c>
      <c r="K215">
        <v>1399286589</v>
      </c>
      <c r="L215" s="15">
        <v>41764.44663194444</v>
      </c>
      <c r="M215" t="b">
        <v>0</v>
      </c>
      <c r="N215">
        <v>28</v>
      </c>
      <c r="O215" t="b">
        <v>1</v>
      </c>
      <c r="P215" t="s">
        <v>8269</v>
      </c>
      <c r="Q215">
        <v>104</v>
      </c>
      <c r="R215">
        <v>55.89</v>
      </c>
      <c r="S215" s="11" t="s">
        <v>8308</v>
      </c>
      <c r="T215" t="s">
        <v>8309</v>
      </c>
    </row>
    <row r="216" spans="1:20" ht="259.2" x14ac:dyDescent="0.3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 s="15">
        <v>41964.708333333328</v>
      </c>
      <c r="K216">
        <v>1414605776</v>
      </c>
      <c r="L216" s="15">
        <v>41941.75203703704</v>
      </c>
      <c r="M216" t="b">
        <v>0</v>
      </c>
      <c r="N216">
        <v>65</v>
      </c>
      <c r="O216" t="b">
        <v>1</v>
      </c>
      <c r="P216" t="s">
        <v>8269</v>
      </c>
      <c r="Q216">
        <v>111</v>
      </c>
      <c r="R216">
        <v>68.349999999999994</v>
      </c>
      <c r="S216" s="11" t="s">
        <v>8308</v>
      </c>
      <c r="T216" t="s">
        <v>8309</v>
      </c>
    </row>
    <row r="217" spans="1:20" ht="259.2" x14ac:dyDescent="0.3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 s="15">
        <v>41879.953865740739</v>
      </c>
      <c r="K217">
        <v>1405378414</v>
      </c>
      <c r="L217" s="15">
        <v>41834.953865740739</v>
      </c>
      <c r="M217" t="b">
        <v>0</v>
      </c>
      <c r="N217">
        <v>85</v>
      </c>
      <c r="O217" t="b">
        <v>1</v>
      </c>
      <c r="P217" t="s">
        <v>8269</v>
      </c>
      <c r="Q217">
        <v>100</v>
      </c>
      <c r="R217">
        <v>118.13</v>
      </c>
      <c r="S217" s="11" t="s">
        <v>8308</v>
      </c>
      <c r="T217" t="s">
        <v>8309</v>
      </c>
    </row>
    <row r="218" spans="1:20" ht="230.4" x14ac:dyDescent="0.3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 s="15">
        <v>42320.104861111111</v>
      </c>
      <c r="K218">
        <v>1444747843</v>
      </c>
      <c r="L218" s="15">
        <v>42290.61855324074</v>
      </c>
      <c r="M218" t="b">
        <v>0</v>
      </c>
      <c r="N218">
        <v>165</v>
      </c>
      <c r="O218" t="b">
        <v>1</v>
      </c>
      <c r="P218" t="s">
        <v>8269</v>
      </c>
      <c r="Q218">
        <v>110</v>
      </c>
      <c r="R218">
        <v>99.79</v>
      </c>
      <c r="S218" s="11" t="s">
        <v>8308</v>
      </c>
      <c r="T218" t="s">
        <v>8309</v>
      </c>
    </row>
    <row r="219" spans="1:20" ht="273.60000000000002" x14ac:dyDescent="0.3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 s="15">
        <v>42172.503495370373</v>
      </c>
      <c r="K219">
        <v>1432814702</v>
      </c>
      <c r="L219" s="15">
        <v>42152.503495370373</v>
      </c>
      <c r="M219" t="b">
        <v>0</v>
      </c>
      <c r="N219">
        <v>3</v>
      </c>
      <c r="O219" t="b">
        <v>1</v>
      </c>
      <c r="P219" t="s">
        <v>8269</v>
      </c>
      <c r="Q219">
        <v>122</v>
      </c>
      <c r="R219">
        <v>203.33</v>
      </c>
      <c r="S219" s="11" t="s">
        <v>8308</v>
      </c>
      <c r="T219" t="s">
        <v>8309</v>
      </c>
    </row>
    <row r="220" spans="1:20" ht="201.6" x14ac:dyDescent="0.3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 s="15">
        <v>41836.492777777778</v>
      </c>
      <c r="K220">
        <v>1401623376</v>
      </c>
      <c r="L220" s="15">
        <v>41791.492777777778</v>
      </c>
      <c r="M220" t="b">
        <v>0</v>
      </c>
      <c r="N220">
        <v>91</v>
      </c>
      <c r="O220" t="b">
        <v>1</v>
      </c>
      <c r="P220" t="s">
        <v>8269</v>
      </c>
      <c r="Q220">
        <v>100</v>
      </c>
      <c r="R220">
        <v>110.23</v>
      </c>
      <c r="S220" s="11" t="s">
        <v>8308</v>
      </c>
      <c r="T220" t="s">
        <v>8309</v>
      </c>
    </row>
    <row r="221" spans="1:20" ht="244.8" x14ac:dyDescent="0.3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 s="15">
        <v>41838.991944444446</v>
      </c>
      <c r="K221">
        <v>1403135304</v>
      </c>
      <c r="L221" s="15">
        <v>41808.991944444446</v>
      </c>
      <c r="M221" t="b">
        <v>0</v>
      </c>
      <c r="N221">
        <v>18</v>
      </c>
      <c r="O221" t="b">
        <v>1</v>
      </c>
      <c r="P221" t="s">
        <v>8269</v>
      </c>
      <c r="Q221">
        <v>211</v>
      </c>
      <c r="R221">
        <v>58.61</v>
      </c>
      <c r="S221" s="11" t="s">
        <v>8308</v>
      </c>
      <c r="T221" t="s">
        <v>8309</v>
      </c>
    </row>
    <row r="222" spans="1:20" ht="216" x14ac:dyDescent="0.3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 s="15">
        <v>42527.291666666672</v>
      </c>
      <c r="K222">
        <v>1462841990</v>
      </c>
      <c r="L222" s="15">
        <v>42500.041550925926</v>
      </c>
      <c r="M222" t="b">
        <v>0</v>
      </c>
      <c r="N222">
        <v>40</v>
      </c>
      <c r="O222" t="b">
        <v>1</v>
      </c>
      <c r="P222" t="s">
        <v>8269</v>
      </c>
      <c r="Q222">
        <v>109</v>
      </c>
      <c r="R222">
        <v>81.38</v>
      </c>
      <c r="S222" s="11" t="s">
        <v>8308</v>
      </c>
      <c r="T222" t="s">
        <v>8309</v>
      </c>
    </row>
    <row r="223" spans="1:20" ht="259.2" x14ac:dyDescent="0.3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 s="15">
        <v>42285.022824074069</v>
      </c>
      <c r="K223">
        <v>1442536372</v>
      </c>
      <c r="L223" s="15">
        <v>42265.022824074069</v>
      </c>
      <c r="M223" t="b">
        <v>0</v>
      </c>
      <c r="N223">
        <v>78</v>
      </c>
      <c r="O223" t="b">
        <v>1</v>
      </c>
      <c r="P223" t="s">
        <v>8269</v>
      </c>
      <c r="Q223">
        <v>104</v>
      </c>
      <c r="R223">
        <v>199.17</v>
      </c>
      <c r="S223" s="11" t="s">
        <v>8308</v>
      </c>
      <c r="T223" t="s">
        <v>8309</v>
      </c>
    </row>
    <row r="224" spans="1:20" ht="273.60000000000002" x14ac:dyDescent="0.3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 s="15">
        <v>42063.207638888889</v>
      </c>
      <c r="K224">
        <v>1424280938</v>
      </c>
      <c r="L224" s="15">
        <v>42053.733078703706</v>
      </c>
      <c r="M224" t="b">
        <v>0</v>
      </c>
      <c r="N224">
        <v>14</v>
      </c>
      <c r="O224" t="b">
        <v>1</v>
      </c>
      <c r="P224" t="s">
        <v>8269</v>
      </c>
      <c r="Q224">
        <v>130</v>
      </c>
      <c r="R224">
        <v>46.43</v>
      </c>
      <c r="S224" s="11" t="s">
        <v>8308</v>
      </c>
      <c r="T224" t="s">
        <v>8309</v>
      </c>
    </row>
    <row r="225" spans="1:20" ht="230.4" x14ac:dyDescent="0.3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 s="15">
        <v>42705.332638888889</v>
      </c>
      <c r="K225">
        <v>1478030325</v>
      </c>
      <c r="L225" s="15">
        <v>42675.832465277781</v>
      </c>
      <c r="M225" t="b">
        <v>0</v>
      </c>
      <c r="N225">
        <v>44</v>
      </c>
      <c r="O225" t="b">
        <v>1</v>
      </c>
      <c r="P225" t="s">
        <v>8269</v>
      </c>
      <c r="Q225">
        <v>104</v>
      </c>
      <c r="R225">
        <v>70.569999999999993</v>
      </c>
      <c r="S225" s="11" t="s">
        <v>8308</v>
      </c>
      <c r="T225" t="s">
        <v>8309</v>
      </c>
    </row>
    <row r="226" spans="1:20" ht="187.2" x14ac:dyDescent="0.3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 s="15">
        <v>42477.979166666672</v>
      </c>
      <c r="K226">
        <v>1459999656</v>
      </c>
      <c r="L226" s="15">
        <v>42467.144166666665</v>
      </c>
      <c r="M226" t="b">
        <v>0</v>
      </c>
      <c r="N226">
        <v>9</v>
      </c>
      <c r="O226" t="b">
        <v>1</v>
      </c>
      <c r="P226" t="s">
        <v>8269</v>
      </c>
      <c r="Q226">
        <v>100</v>
      </c>
      <c r="R226">
        <v>22.22</v>
      </c>
      <c r="S226" s="11" t="s">
        <v>8308</v>
      </c>
      <c r="T226" t="s">
        <v>8309</v>
      </c>
    </row>
    <row r="227" spans="1:20" ht="259.2" x14ac:dyDescent="0.3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 s="15">
        <v>41938.029861111114</v>
      </c>
      <c r="K227">
        <v>1410558948</v>
      </c>
      <c r="L227" s="15">
        <v>41894.91375</v>
      </c>
      <c r="M227" t="b">
        <v>0</v>
      </c>
      <c r="N227">
        <v>45</v>
      </c>
      <c r="O227" t="b">
        <v>1</v>
      </c>
      <c r="P227" t="s">
        <v>8269</v>
      </c>
      <c r="Q227">
        <v>100</v>
      </c>
      <c r="R227">
        <v>37.78</v>
      </c>
      <c r="S227" s="11" t="s">
        <v>8308</v>
      </c>
      <c r="T227" t="s">
        <v>8309</v>
      </c>
    </row>
    <row r="228" spans="1:20" ht="244.8" x14ac:dyDescent="0.3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 s="15">
        <v>41782.83457175926</v>
      </c>
      <c r="K228">
        <v>1398283307</v>
      </c>
      <c r="L228" s="15">
        <v>41752.83457175926</v>
      </c>
      <c r="M228" t="b">
        <v>0</v>
      </c>
      <c r="N228">
        <v>56</v>
      </c>
      <c r="O228" t="b">
        <v>1</v>
      </c>
      <c r="P228" t="s">
        <v>8269</v>
      </c>
      <c r="Q228">
        <v>101</v>
      </c>
      <c r="R228">
        <v>72.05</v>
      </c>
      <c r="S228" s="11" t="s">
        <v>8308</v>
      </c>
      <c r="T228" t="s">
        <v>8309</v>
      </c>
    </row>
    <row r="229" spans="1:20" ht="244.8" x14ac:dyDescent="0.3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 s="15">
        <v>42067.791238425925</v>
      </c>
      <c r="K229">
        <v>1422903563</v>
      </c>
      <c r="L229" s="15">
        <v>42037.791238425925</v>
      </c>
      <c r="M229" t="b">
        <v>0</v>
      </c>
      <c r="N229">
        <v>98</v>
      </c>
      <c r="O229" t="b">
        <v>1</v>
      </c>
      <c r="P229" t="s">
        <v>8269</v>
      </c>
      <c r="Q229">
        <v>101</v>
      </c>
      <c r="R229">
        <v>103.21</v>
      </c>
      <c r="S229" s="11" t="s">
        <v>8308</v>
      </c>
      <c r="T229" t="s">
        <v>8309</v>
      </c>
    </row>
    <row r="230" spans="1:20" ht="216" x14ac:dyDescent="0.3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 s="15">
        <v>42118.911354166667</v>
      </c>
      <c r="K230">
        <v>1427320341</v>
      </c>
      <c r="L230" s="15">
        <v>42088.911354166667</v>
      </c>
      <c r="M230" t="b">
        <v>0</v>
      </c>
      <c r="N230">
        <v>10</v>
      </c>
      <c r="O230" t="b">
        <v>1</v>
      </c>
      <c r="P230" t="s">
        <v>8269</v>
      </c>
      <c r="Q230">
        <v>140</v>
      </c>
      <c r="R230">
        <v>35</v>
      </c>
      <c r="S230" s="11" t="s">
        <v>8308</v>
      </c>
      <c r="T230" t="s">
        <v>8309</v>
      </c>
    </row>
    <row r="231" spans="1:20" ht="230.4" x14ac:dyDescent="0.3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 s="15">
        <v>42040.290972222225</v>
      </c>
      <c r="K231">
        <v>1421252084</v>
      </c>
      <c r="L231" s="15">
        <v>42018.676898148144</v>
      </c>
      <c r="M231" t="b">
        <v>0</v>
      </c>
      <c r="N231">
        <v>76</v>
      </c>
      <c r="O231" t="b">
        <v>1</v>
      </c>
      <c r="P231" t="s">
        <v>8269</v>
      </c>
      <c r="Q231">
        <v>104</v>
      </c>
      <c r="R231">
        <v>81.78</v>
      </c>
      <c r="S231" s="11" t="s">
        <v>8308</v>
      </c>
      <c r="T231" t="s">
        <v>8309</v>
      </c>
    </row>
    <row r="232" spans="1:20" ht="259.2" x14ac:dyDescent="0.3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 s="15">
        <v>41916.617314814815</v>
      </c>
      <c r="K232">
        <v>1409669336</v>
      </c>
      <c r="L232" s="15">
        <v>41884.617314814815</v>
      </c>
      <c r="M232" t="b">
        <v>0</v>
      </c>
      <c r="N232">
        <v>104</v>
      </c>
      <c r="O232" t="b">
        <v>1</v>
      </c>
      <c r="P232" t="s">
        <v>8269</v>
      </c>
      <c r="Q232">
        <v>103</v>
      </c>
      <c r="R232">
        <v>297.02999999999997</v>
      </c>
      <c r="S232" s="11" t="s">
        <v>8308</v>
      </c>
      <c r="T232" t="s">
        <v>8309</v>
      </c>
    </row>
    <row r="233" spans="1:20" ht="230.4" x14ac:dyDescent="0.3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 s="15">
        <v>41903.083333333336</v>
      </c>
      <c r="K233">
        <v>1409620903</v>
      </c>
      <c r="L233" s="15">
        <v>41884.056747685187</v>
      </c>
      <c r="M233" t="b">
        <v>0</v>
      </c>
      <c r="N233">
        <v>87</v>
      </c>
      <c r="O233" t="b">
        <v>1</v>
      </c>
      <c r="P233" t="s">
        <v>8269</v>
      </c>
      <c r="Q233">
        <v>108</v>
      </c>
      <c r="R233">
        <v>46.61</v>
      </c>
      <c r="S233" s="11" t="s">
        <v>8308</v>
      </c>
      <c r="T233" t="s">
        <v>8309</v>
      </c>
    </row>
    <row r="234" spans="1:20" ht="230.4" x14ac:dyDescent="0.3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 s="15">
        <v>41869.730937500004</v>
      </c>
      <c r="K234">
        <v>1405791153</v>
      </c>
      <c r="L234" s="15">
        <v>41839.730937500004</v>
      </c>
      <c r="M234" t="b">
        <v>0</v>
      </c>
      <c r="N234">
        <v>21</v>
      </c>
      <c r="O234" t="b">
        <v>1</v>
      </c>
      <c r="P234" t="s">
        <v>8269</v>
      </c>
      <c r="Q234">
        <v>100</v>
      </c>
      <c r="R234">
        <v>95.24</v>
      </c>
      <c r="S234" s="11" t="s">
        <v>8308</v>
      </c>
      <c r="T234" t="s">
        <v>8309</v>
      </c>
    </row>
    <row r="235" spans="1:20" ht="216" x14ac:dyDescent="0.3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 s="15">
        <v>42405.916666666672</v>
      </c>
      <c r="K235">
        <v>1452520614</v>
      </c>
      <c r="L235" s="15">
        <v>42380.581180555557</v>
      </c>
      <c r="M235" t="b">
        <v>0</v>
      </c>
      <c r="N235">
        <v>42</v>
      </c>
      <c r="O235" t="b">
        <v>1</v>
      </c>
      <c r="P235" t="s">
        <v>8269</v>
      </c>
      <c r="Q235">
        <v>110</v>
      </c>
      <c r="R235">
        <v>52.21</v>
      </c>
      <c r="S235" s="11" t="s">
        <v>8308</v>
      </c>
      <c r="T235" t="s">
        <v>8309</v>
      </c>
    </row>
    <row r="236" spans="1:20" ht="158.4" x14ac:dyDescent="0.3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 s="15">
        <v>41807.125</v>
      </c>
      <c r="K236">
        <v>1400290255</v>
      </c>
      <c r="L236" s="15">
        <v>41776.063136574077</v>
      </c>
      <c r="M236" t="b">
        <v>0</v>
      </c>
      <c r="N236">
        <v>71</v>
      </c>
      <c r="O236" t="b">
        <v>1</v>
      </c>
      <c r="P236" t="s">
        <v>8269</v>
      </c>
      <c r="Q236">
        <v>100</v>
      </c>
      <c r="R236">
        <v>134.15</v>
      </c>
      <c r="S236" s="11" t="s">
        <v>8308</v>
      </c>
      <c r="T236" t="s">
        <v>8309</v>
      </c>
    </row>
    <row r="237" spans="1:20" ht="273.60000000000002" x14ac:dyDescent="0.3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 s="15">
        <v>41830.380428240744</v>
      </c>
      <c r="K237">
        <v>1402391269</v>
      </c>
      <c r="L237" s="15">
        <v>41800.380428240744</v>
      </c>
      <c r="M237" t="b">
        <v>0</v>
      </c>
      <c r="N237">
        <v>168</v>
      </c>
      <c r="O237" t="b">
        <v>1</v>
      </c>
      <c r="P237" t="s">
        <v>8269</v>
      </c>
      <c r="Q237">
        <v>106</v>
      </c>
      <c r="R237">
        <v>62.83</v>
      </c>
      <c r="S237" s="11" t="s">
        <v>8308</v>
      </c>
      <c r="T237" t="s">
        <v>8309</v>
      </c>
    </row>
    <row r="238" spans="1:20" ht="259.2" x14ac:dyDescent="0.3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 s="15">
        <v>42589.125</v>
      </c>
      <c r="K238">
        <v>1469112493</v>
      </c>
      <c r="L238" s="15">
        <v>42572.61681712963</v>
      </c>
      <c r="M238" t="b">
        <v>0</v>
      </c>
      <c r="N238">
        <v>19</v>
      </c>
      <c r="O238" t="b">
        <v>1</v>
      </c>
      <c r="P238" t="s">
        <v>8269</v>
      </c>
      <c r="Q238">
        <v>112</v>
      </c>
      <c r="R238">
        <v>58.95</v>
      </c>
      <c r="S238" s="11" t="s">
        <v>8308</v>
      </c>
      <c r="T238" t="s">
        <v>8309</v>
      </c>
    </row>
    <row r="239" spans="1:20" ht="230.4" x14ac:dyDescent="0.3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 s="15">
        <v>41872.686111111114</v>
      </c>
      <c r="K239">
        <v>1406811593</v>
      </c>
      <c r="L239" s="15">
        <v>41851.541585648149</v>
      </c>
      <c r="M239" t="b">
        <v>0</v>
      </c>
      <c r="N239">
        <v>37</v>
      </c>
      <c r="O239" t="b">
        <v>1</v>
      </c>
      <c r="P239" t="s">
        <v>8269</v>
      </c>
      <c r="Q239">
        <v>106</v>
      </c>
      <c r="R239">
        <v>143.11000000000001</v>
      </c>
      <c r="S239" s="11" t="s">
        <v>8308</v>
      </c>
      <c r="T239" t="s">
        <v>8309</v>
      </c>
    </row>
    <row r="240" spans="1:20" ht="288" x14ac:dyDescent="0.3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 s="15">
        <v>42235.710879629631</v>
      </c>
      <c r="K240">
        <v>1437411820</v>
      </c>
      <c r="L240" s="15">
        <v>42205.710879629631</v>
      </c>
      <c r="M240" t="b">
        <v>0</v>
      </c>
      <c r="N240">
        <v>36</v>
      </c>
      <c r="O240" t="b">
        <v>1</v>
      </c>
      <c r="P240" t="s">
        <v>8269</v>
      </c>
      <c r="Q240">
        <v>101</v>
      </c>
      <c r="R240">
        <v>84.17</v>
      </c>
      <c r="S240" s="11" t="s">
        <v>8308</v>
      </c>
      <c r="T240" t="s">
        <v>8309</v>
      </c>
    </row>
    <row r="241" spans="1:20" ht="172.8" x14ac:dyDescent="0.3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 s="15">
        <v>42388.207638888889</v>
      </c>
      <c r="K241">
        <v>1452030730</v>
      </c>
      <c r="L241" s="15">
        <v>42374.911226851851</v>
      </c>
      <c r="M241" t="b">
        <v>0</v>
      </c>
      <c r="N241">
        <v>18</v>
      </c>
      <c r="O241" t="b">
        <v>1</v>
      </c>
      <c r="P241" t="s">
        <v>8269</v>
      </c>
      <c r="Q241">
        <v>135</v>
      </c>
      <c r="R241">
        <v>89.79</v>
      </c>
      <c r="S241" s="11" t="s">
        <v>8308</v>
      </c>
      <c r="T241" t="s">
        <v>8309</v>
      </c>
    </row>
    <row r="242" spans="1:20" ht="259.2" x14ac:dyDescent="0.3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 s="15">
        <v>41831.677083333336</v>
      </c>
      <c r="K242">
        <v>1403146628</v>
      </c>
      <c r="L242" s="15">
        <v>41809.12300925926</v>
      </c>
      <c r="M242" t="b">
        <v>0</v>
      </c>
      <c r="N242">
        <v>82</v>
      </c>
      <c r="O242" t="b">
        <v>1</v>
      </c>
      <c r="P242" t="s">
        <v>8269</v>
      </c>
      <c r="Q242">
        <v>105</v>
      </c>
      <c r="R242">
        <v>64.16</v>
      </c>
      <c r="S242" s="11" t="s">
        <v>8308</v>
      </c>
      <c r="T242" t="s">
        <v>8309</v>
      </c>
    </row>
    <row r="243" spans="1:20" ht="244.8" x14ac:dyDescent="0.3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 s="15">
        <v>42321.845138888893</v>
      </c>
      <c r="K243">
        <v>1445077121</v>
      </c>
      <c r="L243" s="15">
        <v>42294.429641203707</v>
      </c>
      <c r="M243" t="b">
        <v>0</v>
      </c>
      <c r="N243">
        <v>43</v>
      </c>
      <c r="O243" t="b">
        <v>1</v>
      </c>
      <c r="P243" t="s">
        <v>8269</v>
      </c>
      <c r="Q243">
        <v>103</v>
      </c>
      <c r="R243">
        <v>59.65</v>
      </c>
      <c r="S243" s="11" t="s">
        <v>8308</v>
      </c>
      <c r="T243" t="s">
        <v>8309</v>
      </c>
    </row>
    <row r="244" spans="1:20" ht="273.60000000000002" x14ac:dyDescent="0.3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 s="15">
        <v>42154.841111111105</v>
      </c>
      <c r="K244">
        <v>1430424672</v>
      </c>
      <c r="L244" s="15">
        <v>42124.841111111105</v>
      </c>
      <c r="M244" t="b">
        <v>0</v>
      </c>
      <c r="N244">
        <v>8</v>
      </c>
      <c r="O244" t="b">
        <v>1</v>
      </c>
      <c r="P244" t="s">
        <v>8269</v>
      </c>
      <c r="Q244">
        <v>100</v>
      </c>
      <c r="R244">
        <v>31.25</v>
      </c>
      <c r="S244" s="11" t="s">
        <v>8308</v>
      </c>
      <c r="T244" t="s">
        <v>8309</v>
      </c>
    </row>
    <row r="245" spans="1:20" ht="244.8" x14ac:dyDescent="0.3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 s="15">
        <v>41891.524837962963</v>
      </c>
      <c r="K245">
        <v>1407674146</v>
      </c>
      <c r="L245" s="15">
        <v>41861.524837962963</v>
      </c>
      <c r="M245" t="b">
        <v>0</v>
      </c>
      <c r="N245">
        <v>45</v>
      </c>
      <c r="O245" t="b">
        <v>1</v>
      </c>
      <c r="P245" t="s">
        <v>8269</v>
      </c>
      <c r="Q245">
        <v>186</v>
      </c>
      <c r="R245">
        <v>41.22</v>
      </c>
      <c r="S245" s="11" t="s">
        <v>8308</v>
      </c>
      <c r="T245" t="s">
        <v>8309</v>
      </c>
    </row>
    <row r="246" spans="1:20" ht="144" x14ac:dyDescent="0.3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 s="15">
        <v>42447.847361111111</v>
      </c>
      <c r="K246">
        <v>1454448012</v>
      </c>
      <c r="L246" s="15">
        <v>42402.889027777783</v>
      </c>
      <c r="M246" t="b">
        <v>0</v>
      </c>
      <c r="N246">
        <v>14</v>
      </c>
      <c r="O246" t="b">
        <v>1</v>
      </c>
      <c r="P246" t="s">
        <v>8269</v>
      </c>
      <c r="Q246">
        <v>108</v>
      </c>
      <c r="R246">
        <v>77</v>
      </c>
      <c r="S246" s="11" t="s">
        <v>8308</v>
      </c>
      <c r="T246" t="s">
        <v>8309</v>
      </c>
    </row>
    <row r="247" spans="1:20" ht="244.8" x14ac:dyDescent="0.3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 s="15">
        <v>41990.119085648148</v>
      </c>
      <c r="K247">
        <v>1416192689</v>
      </c>
      <c r="L247" s="15">
        <v>41960.119085648148</v>
      </c>
      <c r="M247" t="b">
        <v>0</v>
      </c>
      <c r="N247">
        <v>45</v>
      </c>
      <c r="O247" t="b">
        <v>1</v>
      </c>
      <c r="P247" t="s">
        <v>8269</v>
      </c>
      <c r="Q247">
        <v>110</v>
      </c>
      <c r="R247">
        <v>51.22</v>
      </c>
      <c r="S247" s="11" t="s">
        <v>8308</v>
      </c>
      <c r="T247" t="s">
        <v>8309</v>
      </c>
    </row>
    <row r="248" spans="1:20" ht="216" x14ac:dyDescent="0.3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 s="15">
        <v>42560.166666666672</v>
      </c>
      <c r="K248">
        <v>1465607738</v>
      </c>
      <c r="L248" s="15">
        <v>42532.052523148144</v>
      </c>
      <c r="M248" t="b">
        <v>0</v>
      </c>
      <c r="N248">
        <v>20</v>
      </c>
      <c r="O248" t="b">
        <v>1</v>
      </c>
      <c r="P248" t="s">
        <v>8269</v>
      </c>
      <c r="Q248">
        <v>171</v>
      </c>
      <c r="R248">
        <v>68.25</v>
      </c>
      <c r="S248" s="11" t="s">
        <v>8308</v>
      </c>
      <c r="T248" t="s">
        <v>8309</v>
      </c>
    </row>
    <row r="249" spans="1:20" ht="244.8" x14ac:dyDescent="0.3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 s="15">
        <v>42115.723692129628</v>
      </c>
      <c r="K249">
        <v>1427304127</v>
      </c>
      <c r="L249" s="15">
        <v>42088.723692129628</v>
      </c>
      <c r="M249" t="b">
        <v>0</v>
      </c>
      <c r="N249">
        <v>16</v>
      </c>
      <c r="O249" t="b">
        <v>1</v>
      </c>
      <c r="P249" t="s">
        <v>8269</v>
      </c>
      <c r="Q249">
        <v>101</v>
      </c>
      <c r="R249">
        <v>41.13</v>
      </c>
      <c r="S249" s="11" t="s">
        <v>8308</v>
      </c>
      <c r="T249" t="s">
        <v>8309</v>
      </c>
    </row>
    <row r="250" spans="1:20" ht="244.8" x14ac:dyDescent="0.3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 s="15">
        <v>41843.165972222225</v>
      </c>
      <c r="K250">
        <v>1404141626</v>
      </c>
      <c r="L250" s="15">
        <v>41820.639189814814</v>
      </c>
      <c r="M250" t="b">
        <v>0</v>
      </c>
      <c r="N250">
        <v>37</v>
      </c>
      <c r="O250" t="b">
        <v>1</v>
      </c>
      <c r="P250" t="s">
        <v>8269</v>
      </c>
      <c r="Q250">
        <v>153</v>
      </c>
      <c r="R250">
        <v>41.41</v>
      </c>
      <c r="S250" s="11" t="s">
        <v>8308</v>
      </c>
      <c r="T250" t="s">
        <v>8309</v>
      </c>
    </row>
    <row r="251" spans="1:20" ht="288" x14ac:dyDescent="0.3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 s="15">
        <v>42656.7503125</v>
      </c>
      <c r="K251">
        <v>1473789627</v>
      </c>
      <c r="L251" s="15">
        <v>42626.7503125</v>
      </c>
      <c r="M251" t="b">
        <v>0</v>
      </c>
      <c r="N251">
        <v>69</v>
      </c>
      <c r="O251" t="b">
        <v>1</v>
      </c>
      <c r="P251" t="s">
        <v>8269</v>
      </c>
      <c r="Q251">
        <v>101</v>
      </c>
      <c r="R251">
        <v>145.87</v>
      </c>
      <c r="S251" s="11" t="s">
        <v>8308</v>
      </c>
      <c r="T251" t="s">
        <v>8309</v>
      </c>
    </row>
    <row r="252" spans="1:20" ht="244.8" x14ac:dyDescent="0.3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 s="15">
        <v>41852.290972222225</v>
      </c>
      <c r="K252">
        <v>1404190567</v>
      </c>
      <c r="L252" s="15">
        <v>41821.205636574072</v>
      </c>
      <c r="M252" t="b">
        <v>0</v>
      </c>
      <c r="N252">
        <v>16</v>
      </c>
      <c r="O252" t="b">
        <v>1</v>
      </c>
      <c r="P252" t="s">
        <v>8269</v>
      </c>
      <c r="Q252">
        <v>191</v>
      </c>
      <c r="R252">
        <v>358.69</v>
      </c>
      <c r="S252" s="11" t="s">
        <v>8308</v>
      </c>
      <c r="T252" t="s">
        <v>8309</v>
      </c>
    </row>
    <row r="253" spans="1:20" ht="144" x14ac:dyDescent="0.3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 s="15">
        <v>42047.249305555553</v>
      </c>
      <c r="K253">
        <v>1421081857</v>
      </c>
      <c r="L253" s="15">
        <v>42016.706678240742</v>
      </c>
      <c r="M253" t="b">
        <v>0</v>
      </c>
      <c r="N253">
        <v>55</v>
      </c>
      <c r="O253" t="b">
        <v>1</v>
      </c>
      <c r="P253" t="s">
        <v>8269</v>
      </c>
      <c r="Q253">
        <v>140</v>
      </c>
      <c r="R253">
        <v>50.98</v>
      </c>
      <c r="S253" s="11" t="s">
        <v>8308</v>
      </c>
      <c r="T253" t="s">
        <v>8309</v>
      </c>
    </row>
    <row r="254" spans="1:20" ht="244.8" x14ac:dyDescent="0.3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 s="15">
        <v>42038.185416666667</v>
      </c>
      <c r="K254">
        <v>1420606303</v>
      </c>
      <c r="L254" s="15">
        <v>42011.202581018515</v>
      </c>
      <c r="M254" t="b">
        <v>0</v>
      </c>
      <c r="N254">
        <v>27</v>
      </c>
      <c r="O254" t="b">
        <v>1</v>
      </c>
      <c r="P254" t="s">
        <v>8269</v>
      </c>
      <c r="Q254">
        <v>124</v>
      </c>
      <c r="R254">
        <v>45.04</v>
      </c>
      <c r="S254" s="11" t="s">
        <v>8308</v>
      </c>
      <c r="T254" t="s">
        <v>8309</v>
      </c>
    </row>
    <row r="255" spans="1:20" ht="259.2" x14ac:dyDescent="0.3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 s="15">
        <v>42672.125</v>
      </c>
      <c r="K255">
        <v>1475248279</v>
      </c>
      <c r="L255" s="15">
        <v>42643.632858796293</v>
      </c>
      <c r="M255" t="b">
        <v>0</v>
      </c>
      <c r="N255">
        <v>12</v>
      </c>
      <c r="O255" t="b">
        <v>1</v>
      </c>
      <c r="P255" t="s">
        <v>8269</v>
      </c>
      <c r="Q255">
        <v>139</v>
      </c>
      <c r="R255">
        <v>57.92</v>
      </c>
      <c r="S255" s="11" t="s">
        <v>8308</v>
      </c>
      <c r="T255" t="s">
        <v>8309</v>
      </c>
    </row>
    <row r="256" spans="1:20" ht="201.6" x14ac:dyDescent="0.3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 s="15">
        <v>42195.75</v>
      </c>
      <c r="K256">
        <v>1435181628</v>
      </c>
      <c r="L256" s="15">
        <v>42179.898472222223</v>
      </c>
      <c r="M256" t="b">
        <v>0</v>
      </c>
      <c r="N256">
        <v>17</v>
      </c>
      <c r="O256" t="b">
        <v>1</v>
      </c>
      <c r="P256" t="s">
        <v>8269</v>
      </c>
      <c r="Q256">
        <v>202</v>
      </c>
      <c r="R256">
        <v>29.71</v>
      </c>
      <c r="S256" s="11" t="s">
        <v>8308</v>
      </c>
      <c r="T256" t="s">
        <v>8309</v>
      </c>
    </row>
    <row r="257" spans="1:20" ht="302.39999999999998" x14ac:dyDescent="0.3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 s="15">
        <v>42605.130057870367</v>
      </c>
      <c r="K257">
        <v>1469329637</v>
      </c>
      <c r="L257" s="15">
        <v>42575.130057870367</v>
      </c>
      <c r="M257" t="b">
        <v>0</v>
      </c>
      <c r="N257">
        <v>93</v>
      </c>
      <c r="O257" t="b">
        <v>1</v>
      </c>
      <c r="P257" t="s">
        <v>8269</v>
      </c>
      <c r="Q257">
        <v>102</v>
      </c>
      <c r="R257">
        <v>55.01</v>
      </c>
      <c r="S257" s="11" t="s">
        <v>8308</v>
      </c>
      <c r="T257" t="s">
        <v>8309</v>
      </c>
    </row>
    <row r="258" spans="1:20" ht="187.2" x14ac:dyDescent="0.3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 s="15">
        <v>42479.977430555555</v>
      </c>
      <c r="K258">
        <v>1455928050</v>
      </c>
      <c r="L258" s="15">
        <v>42420.019097222219</v>
      </c>
      <c r="M258" t="b">
        <v>0</v>
      </c>
      <c r="N258">
        <v>61</v>
      </c>
      <c r="O258" t="b">
        <v>1</v>
      </c>
      <c r="P258" t="s">
        <v>8269</v>
      </c>
      <c r="Q258">
        <v>127</v>
      </c>
      <c r="R258">
        <v>72.95</v>
      </c>
      <c r="S258" s="11" t="s">
        <v>8308</v>
      </c>
      <c r="T258" t="s">
        <v>8309</v>
      </c>
    </row>
    <row r="259" spans="1:20" ht="57.6" x14ac:dyDescent="0.3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 s="15">
        <v>42083.630000000005</v>
      </c>
      <c r="K259">
        <v>1424275632</v>
      </c>
      <c r="L259" s="15">
        <v>42053.671666666662</v>
      </c>
      <c r="M259" t="b">
        <v>0</v>
      </c>
      <c r="N259">
        <v>47</v>
      </c>
      <c r="O259" t="b">
        <v>1</v>
      </c>
      <c r="P259" t="s">
        <v>8269</v>
      </c>
      <c r="Q259">
        <v>101</v>
      </c>
      <c r="R259">
        <v>64.47</v>
      </c>
      <c r="S259" s="11" t="s">
        <v>8308</v>
      </c>
      <c r="T259" t="s">
        <v>8309</v>
      </c>
    </row>
    <row r="260" spans="1:20" ht="187.2" x14ac:dyDescent="0.3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 s="15">
        <v>42634.125</v>
      </c>
      <c r="K260">
        <v>1471976529</v>
      </c>
      <c r="L260" s="15">
        <v>42605.765381944439</v>
      </c>
      <c r="M260" t="b">
        <v>0</v>
      </c>
      <c r="N260">
        <v>17</v>
      </c>
      <c r="O260" t="b">
        <v>1</v>
      </c>
      <c r="P260" t="s">
        <v>8269</v>
      </c>
      <c r="Q260">
        <v>122</v>
      </c>
      <c r="R260">
        <v>716.35</v>
      </c>
      <c r="S260" s="11" t="s">
        <v>8308</v>
      </c>
      <c r="T260" t="s">
        <v>8309</v>
      </c>
    </row>
    <row r="261" spans="1:20" ht="259.2" x14ac:dyDescent="0.3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 s="15">
        <v>42488.641724537039</v>
      </c>
      <c r="K261">
        <v>1459265045</v>
      </c>
      <c r="L261" s="15">
        <v>42458.641724537039</v>
      </c>
      <c r="M261" t="b">
        <v>0</v>
      </c>
      <c r="N261">
        <v>63</v>
      </c>
      <c r="O261" t="b">
        <v>1</v>
      </c>
      <c r="P261" t="s">
        <v>8269</v>
      </c>
      <c r="Q261">
        <v>113</v>
      </c>
      <c r="R261">
        <v>50.4</v>
      </c>
      <c r="S261" s="11" t="s">
        <v>8308</v>
      </c>
      <c r="T261" t="s">
        <v>8309</v>
      </c>
    </row>
    <row r="262" spans="1:20" ht="158.4" x14ac:dyDescent="0.3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 s="15">
        <v>42566.901388888888</v>
      </c>
      <c r="K262">
        <v>1465345902</v>
      </c>
      <c r="L262" s="15">
        <v>42529.022013888884</v>
      </c>
      <c r="M262" t="b">
        <v>0</v>
      </c>
      <c r="N262">
        <v>9</v>
      </c>
      <c r="O262" t="b">
        <v>1</v>
      </c>
      <c r="P262" t="s">
        <v>8269</v>
      </c>
      <c r="Q262">
        <v>150</v>
      </c>
      <c r="R262">
        <v>41.67</v>
      </c>
      <c r="S262" s="11" t="s">
        <v>8308</v>
      </c>
      <c r="T262" t="s">
        <v>8309</v>
      </c>
    </row>
    <row r="263" spans="1:20" ht="244.8" x14ac:dyDescent="0.3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 s="15">
        <v>41949.249305555553</v>
      </c>
      <c r="K263">
        <v>1413432331</v>
      </c>
      <c r="L263" s="15">
        <v>41928.170497685183</v>
      </c>
      <c r="M263" t="b">
        <v>0</v>
      </c>
      <c r="N263">
        <v>23</v>
      </c>
      <c r="O263" t="b">
        <v>1</v>
      </c>
      <c r="P263" t="s">
        <v>8269</v>
      </c>
      <c r="Q263">
        <v>102</v>
      </c>
      <c r="R263">
        <v>88.74</v>
      </c>
      <c r="S263" s="11" t="s">
        <v>8308</v>
      </c>
      <c r="T263" t="s">
        <v>8309</v>
      </c>
    </row>
    <row r="264" spans="1:20" ht="259.2" x14ac:dyDescent="0.3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 s="15">
        <v>42083.852083333331</v>
      </c>
      <c r="K264">
        <v>1425067296</v>
      </c>
      <c r="L264" s="15">
        <v>42062.834444444445</v>
      </c>
      <c r="M264" t="b">
        <v>0</v>
      </c>
      <c r="N264">
        <v>33</v>
      </c>
      <c r="O264" t="b">
        <v>1</v>
      </c>
      <c r="P264" t="s">
        <v>8269</v>
      </c>
      <c r="Q264">
        <v>100</v>
      </c>
      <c r="R264">
        <v>148.47999999999999</v>
      </c>
      <c r="S264" s="11" t="s">
        <v>8308</v>
      </c>
      <c r="T264" t="s">
        <v>8309</v>
      </c>
    </row>
    <row r="265" spans="1:20" ht="259.2" x14ac:dyDescent="0.3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 s="15">
        <v>41939.125</v>
      </c>
      <c r="K265">
        <v>1412836990</v>
      </c>
      <c r="L265" s="15">
        <v>41921.279976851853</v>
      </c>
      <c r="M265" t="b">
        <v>0</v>
      </c>
      <c r="N265">
        <v>6</v>
      </c>
      <c r="O265" t="b">
        <v>1</v>
      </c>
      <c r="P265" t="s">
        <v>8269</v>
      </c>
      <c r="Q265">
        <v>104</v>
      </c>
      <c r="R265">
        <v>52</v>
      </c>
      <c r="S265" s="11" t="s">
        <v>8308</v>
      </c>
      <c r="T265" t="s">
        <v>8309</v>
      </c>
    </row>
    <row r="266" spans="1:20" ht="216" x14ac:dyDescent="0.3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 s="15">
        <v>42141.125</v>
      </c>
      <c r="K266">
        <v>1430761243</v>
      </c>
      <c r="L266" s="15">
        <v>42128.736608796295</v>
      </c>
      <c r="M266" t="b">
        <v>0</v>
      </c>
      <c r="N266">
        <v>39</v>
      </c>
      <c r="O266" t="b">
        <v>1</v>
      </c>
      <c r="P266" t="s">
        <v>8269</v>
      </c>
      <c r="Q266">
        <v>115</v>
      </c>
      <c r="R266">
        <v>53.23</v>
      </c>
      <c r="S266" s="11" t="s">
        <v>8308</v>
      </c>
      <c r="T266" t="s">
        <v>8309</v>
      </c>
    </row>
    <row r="267" spans="1:20" ht="244.8" x14ac:dyDescent="0.3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 s="15">
        <v>42079.875</v>
      </c>
      <c r="K267">
        <v>1424296822</v>
      </c>
      <c r="L267" s="15">
        <v>42053.916921296302</v>
      </c>
      <c r="M267" t="b">
        <v>0</v>
      </c>
      <c r="N267">
        <v>57</v>
      </c>
      <c r="O267" t="b">
        <v>1</v>
      </c>
      <c r="P267" t="s">
        <v>8269</v>
      </c>
      <c r="Q267">
        <v>113</v>
      </c>
      <c r="R267">
        <v>39.6</v>
      </c>
      <c r="S267" s="11" t="s">
        <v>8308</v>
      </c>
      <c r="T267" t="s">
        <v>8309</v>
      </c>
    </row>
    <row r="268" spans="1:20" ht="244.8" x14ac:dyDescent="0.3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 s="15">
        <v>42195.875</v>
      </c>
      <c r="K268">
        <v>1434440227</v>
      </c>
      <c r="L268" s="15">
        <v>42171.317442129628</v>
      </c>
      <c r="M268" t="b">
        <v>0</v>
      </c>
      <c r="N268">
        <v>13</v>
      </c>
      <c r="O268" t="b">
        <v>1</v>
      </c>
      <c r="P268" t="s">
        <v>8269</v>
      </c>
      <c r="Q268">
        <v>143</v>
      </c>
      <c r="R268">
        <v>164.62</v>
      </c>
      <c r="S268" s="11" t="s">
        <v>8308</v>
      </c>
      <c r="T268" t="s">
        <v>8309</v>
      </c>
    </row>
    <row r="269" spans="1:20" ht="244.8" x14ac:dyDescent="0.3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 s="15">
        <v>41823.668761574074</v>
      </c>
      <c r="K269">
        <v>1401811381</v>
      </c>
      <c r="L269" s="15">
        <v>41793.668761574074</v>
      </c>
      <c r="M269" t="b">
        <v>0</v>
      </c>
      <c r="N269">
        <v>133</v>
      </c>
      <c r="O269" t="b">
        <v>1</v>
      </c>
      <c r="P269" t="s">
        <v>8269</v>
      </c>
      <c r="Q269">
        <v>160</v>
      </c>
      <c r="R269">
        <v>40.29</v>
      </c>
      <c r="S269" s="11" t="s">
        <v>8308</v>
      </c>
      <c r="T269" t="s">
        <v>8309</v>
      </c>
    </row>
    <row r="270" spans="1:20" ht="244.8" x14ac:dyDescent="0.3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 s="15">
        <v>42536.760405092587</v>
      </c>
      <c r="K270">
        <v>1463422499</v>
      </c>
      <c r="L270" s="15">
        <v>42506.760405092587</v>
      </c>
      <c r="M270" t="b">
        <v>0</v>
      </c>
      <c r="N270">
        <v>44</v>
      </c>
      <c r="O270" t="b">
        <v>1</v>
      </c>
      <c r="P270" t="s">
        <v>8269</v>
      </c>
      <c r="Q270">
        <v>114</v>
      </c>
      <c r="R270">
        <v>64.91</v>
      </c>
      <c r="S270" s="11" t="s">
        <v>8308</v>
      </c>
      <c r="T270" t="s">
        <v>8309</v>
      </c>
    </row>
    <row r="271" spans="1:20" ht="259.2" x14ac:dyDescent="0.3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 s="15">
        <v>42402.693055555559</v>
      </c>
      <c r="K271">
        <v>1451839080</v>
      </c>
      <c r="L271" s="15">
        <v>42372.693055555559</v>
      </c>
      <c r="M271" t="b">
        <v>0</v>
      </c>
      <c r="N271">
        <v>30</v>
      </c>
      <c r="O271" t="b">
        <v>1</v>
      </c>
      <c r="P271" t="s">
        <v>8269</v>
      </c>
      <c r="Q271">
        <v>101</v>
      </c>
      <c r="R271">
        <v>55.33</v>
      </c>
      <c r="S271" s="11" t="s">
        <v>8308</v>
      </c>
      <c r="T271" t="s">
        <v>8309</v>
      </c>
    </row>
    <row r="272" spans="1:20" ht="216" x14ac:dyDescent="0.3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 s="15">
        <v>42158.290972222225</v>
      </c>
      <c r="K272">
        <v>1430600401</v>
      </c>
      <c r="L272" s="15">
        <v>42126.87501157407</v>
      </c>
      <c r="M272" t="b">
        <v>0</v>
      </c>
      <c r="N272">
        <v>56</v>
      </c>
      <c r="O272" t="b">
        <v>1</v>
      </c>
      <c r="P272" t="s">
        <v>8269</v>
      </c>
      <c r="Q272">
        <v>155</v>
      </c>
      <c r="R272">
        <v>83.14</v>
      </c>
      <c r="S272" s="11" t="s">
        <v>8308</v>
      </c>
      <c r="T272" t="s">
        <v>8309</v>
      </c>
    </row>
    <row r="273" spans="1:20" ht="259.2" x14ac:dyDescent="0.3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 s="15">
        <v>42111.666666666672</v>
      </c>
      <c r="K273">
        <v>1427221560</v>
      </c>
      <c r="L273" s="15">
        <v>42087.768055555556</v>
      </c>
      <c r="M273" t="b">
        <v>0</v>
      </c>
      <c r="N273">
        <v>29</v>
      </c>
      <c r="O273" t="b">
        <v>1</v>
      </c>
      <c r="P273" t="s">
        <v>8269</v>
      </c>
      <c r="Q273">
        <v>121</v>
      </c>
      <c r="R273">
        <v>125.38</v>
      </c>
      <c r="S273" s="11" t="s">
        <v>8308</v>
      </c>
      <c r="T273" t="s">
        <v>8309</v>
      </c>
    </row>
    <row r="274" spans="1:20" ht="230.4" x14ac:dyDescent="0.3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 s="15">
        <v>42473.802361111113</v>
      </c>
      <c r="K274">
        <v>1457982924</v>
      </c>
      <c r="L274" s="15">
        <v>42443.802361111113</v>
      </c>
      <c r="M274" t="b">
        <v>0</v>
      </c>
      <c r="N274">
        <v>27</v>
      </c>
      <c r="O274" t="b">
        <v>1</v>
      </c>
      <c r="P274" t="s">
        <v>8269</v>
      </c>
      <c r="Q274">
        <v>128</v>
      </c>
      <c r="R274">
        <v>47.22</v>
      </c>
      <c r="S274" s="11" t="s">
        <v>8308</v>
      </c>
      <c r="T274" t="s">
        <v>8309</v>
      </c>
    </row>
    <row r="275" spans="1:20" ht="273.60000000000002" x14ac:dyDescent="0.3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 s="15">
        <v>42142.249814814815</v>
      </c>
      <c r="K275">
        <v>1430114384</v>
      </c>
      <c r="L275" s="15">
        <v>42121.249814814815</v>
      </c>
      <c r="M275" t="b">
        <v>0</v>
      </c>
      <c r="N275">
        <v>10</v>
      </c>
      <c r="O275" t="b">
        <v>1</v>
      </c>
      <c r="P275" t="s">
        <v>8269</v>
      </c>
      <c r="Q275">
        <v>158</v>
      </c>
      <c r="R275">
        <v>79.099999999999994</v>
      </c>
      <c r="S275" s="11" t="s">
        <v>8308</v>
      </c>
      <c r="T275" t="s">
        <v>8309</v>
      </c>
    </row>
    <row r="276" spans="1:20" ht="244.8" x14ac:dyDescent="0.3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 s="15">
        <v>42303.009224537032</v>
      </c>
      <c r="K276">
        <v>1442794397</v>
      </c>
      <c r="L276" s="15">
        <v>42268.009224537032</v>
      </c>
      <c r="M276" t="b">
        <v>0</v>
      </c>
      <c r="N276">
        <v>35</v>
      </c>
      <c r="O276" t="b">
        <v>1</v>
      </c>
      <c r="P276" t="s">
        <v>8269</v>
      </c>
      <c r="Q276">
        <v>105</v>
      </c>
      <c r="R276">
        <v>114.29</v>
      </c>
      <c r="S276" s="11" t="s">
        <v>8308</v>
      </c>
      <c r="T276" t="s">
        <v>8309</v>
      </c>
    </row>
    <row r="277" spans="1:20" ht="230.4" x14ac:dyDescent="0.3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 s="15">
        <v>41868.21597222222</v>
      </c>
      <c r="K277">
        <v>1406580436</v>
      </c>
      <c r="L277" s="15">
        <v>41848.866157407407</v>
      </c>
      <c r="M277" t="b">
        <v>0</v>
      </c>
      <c r="N277">
        <v>29</v>
      </c>
      <c r="O277" t="b">
        <v>1</v>
      </c>
      <c r="P277" t="s">
        <v>8269</v>
      </c>
      <c r="Q277">
        <v>100</v>
      </c>
      <c r="R277">
        <v>51.72</v>
      </c>
      <c r="S277" s="11" t="s">
        <v>8308</v>
      </c>
      <c r="T277" t="s">
        <v>8309</v>
      </c>
    </row>
    <row r="278" spans="1:20" ht="216" x14ac:dyDescent="0.3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 s="15">
        <v>42700.25</v>
      </c>
      <c r="K278">
        <v>1479186575</v>
      </c>
      <c r="L278" s="15">
        <v>42689.214988425927</v>
      </c>
      <c r="M278" t="b">
        <v>0</v>
      </c>
      <c r="N278">
        <v>13</v>
      </c>
      <c r="O278" t="b">
        <v>1</v>
      </c>
      <c r="P278" t="s">
        <v>8269</v>
      </c>
      <c r="Q278">
        <v>100</v>
      </c>
      <c r="R278">
        <v>30.77</v>
      </c>
      <c r="S278" s="11" t="s">
        <v>8308</v>
      </c>
      <c r="T278" t="s">
        <v>8309</v>
      </c>
    </row>
    <row r="279" spans="1:20" ht="273.60000000000002" x14ac:dyDescent="0.3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 s="15">
        <v>42624.846828703703</v>
      </c>
      <c r="K279">
        <v>1470169166</v>
      </c>
      <c r="L279" s="15">
        <v>42584.846828703703</v>
      </c>
      <c r="M279" t="b">
        <v>0</v>
      </c>
      <c r="N279">
        <v>78</v>
      </c>
      <c r="O279" t="b">
        <v>1</v>
      </c>
      <c r="P279" t="s">
        <v>8269</v>
      </c>
      <c r="Q279">
        <v>124</v>
      </c>
      <c r="R279">
        <v>47.85</v>
      </c>
      <c r="S279" s="11" t="s">
        <v>8308</v>
      </c>
      <c r="T279" t="s">
        <v>8309</v>
      </c>
    </row>
    <row r="280" spans="1:20" ht="259.2" x14ac:dyDescent="0.3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 s="15">
        <v>42523.916666666672</v>
      </c>
      <c r="K280">
        <v>1463852904</v>
      </c>
      <c r="L280" s="15">
        <v>42511.741944444439</v>
      </c>
      <c r="M280" t="b">
        <v>0</v>
      </c>
      <c r="N280">
        <v>49</v>
      </c>
      <c r="O280" t="b">
        <v>1</v>
      </c>
      <c r="P280" t="s">
        <v>8269</v>
      </c>
      <c r="Q280">
        <v>109</v>
      </c>
      <c r="R280">
        <v>34.409999999999997</v>
      </c>
      <c r="S280" s="11" t="s">
        <v>8308</v>
      </c>
      <c r="T280" t="s">
        <v>8309</v>
      </c>
    </row>
    <row r="281" spans="1:20" ht="230.4" x14ac:dyDescent="0.3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 s="15">
        <v>42186.290972222225</v>
      </c>
      <c r="K281">
        <v>1431046325</v>
      </c>
      <c r="L281" s="15">
        <v>42132.036168981482</v>
      </c>
      <c r="M281" t="b">
        <v>0</v>
      </c>
      <c r="N281">
        <v>35</v>
      </c>
      <c r="O281" t="b">
        <v>1</v>
      </c>
      <c r="P281" t="s">
        <v>8269</v>
      </c>
      <c r="Q281">
        <v>106</v>
      </c>
      <c r="R281">
        <v>60.29</v>
      </c>
      <c r="S281" s="11" t="s">
        <v>8308</v>
      </c>
      <c r="T281" t="s">
        <v>8309</v>
      </c>
    </row>
    <row r="282" spans="1:20" ht="259.2" x14ac:dyDescent="0.3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 s="15">
        <v>42436.207638888889</v>
      </c>
      <c r="K282">
        <v>1455919438</v>
      </c>
      <c r="L282" s="15">
        <v>42419.91942129629</v>
      </c>
      <c r="M282" t="b">
        <v>0</v>
      </c>
      <c r="N282">
        <v>42</v>
      </c>
      <c r="O282" t="b">
        <v>1</v>
      </c>
      <c r="P282" t="s">
        <v>8269</v>
      </c>
      <c r="Q282">
        <v>106</v>
      </c>
      <c r="R282">
        <v>25.31</v>
      </c>
      <c r="S282" s="11" t="s">
        <v>8308</v>
      </c>
      <c r="T282" t="s">
        <v>8309</v>
      </c>
    </row>
    <row r="283" spans="1:20" ht="273.60000000000002" x14ac:dyDescent="0.3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 s="15">
        <v>42445.165972222225</v>
      </c>
      <c r="K283">
        <v>1456862924</v>
      </c>
      <c r="L283" s="15">
        <v>42430.839398148149</v>
      </c>
      <c r="M283" t="b">
        <v>0</v>
      </c>
      <c r="N283">
        <v>31</v>
      </c>
      <c r="O283" t="b">
        <v>1</v>
      </c>
      <c r="P283" t="s">
        <v>8269</v>
      </c>
      <c r="Q283">
        <v>105</v>
      </c>
      <c r="R283">
        <v>136</v>
      </c>
      <c r="S283" s="11" t="s">
        <v>8308</v>
      </c>
      <c r="T283" t="s">
        <v>8309</v>
      </c>
    </row>
    <row r="284" spans="1:20" ht="259.2" x14ac:dyDescent="0.3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 s="15">
        <v>42327.790405092594</v>
      </c>
      <c r="K284">
        <v>1445363891</v>
      </c>
      <c r="L284" s="15">
        <v>42297.748738425929</v>
      </c>
      <c r="M284" t="b">
        <v>0</v>
      </c>
      <c r="N284">
        <v>8</v>
      </c>
      <c r="O284" t="b">
        <v>1</v>
      </c>
      <c r="P284" t="s">
        <v>8269</v>
      </c>
      <c r="Q284">
        <v>100</v>
      </c>
      <c r="R284">
        <v>125</v>
      </c>
      <c r="S284" s="11" t="s">
        <v>8308</v>
      </c>
      <c r="T284" t="s">
        <v>8309</v>
      </c>
    </row>
    <row r="285" spans="1:20" ht="244.8" x14ac:dyDescent="0.3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 s="15">
        <v>41772.166666666664</v>
      </c>
      <c r="K285">
        <v>1398983245</v>
      </c>
      <c r="L285" s="15">
        <v>41760.935706018521</v>
      </c>
      <c r="M285" t="b">
        <v>0</v>
      </c>
      <c r="N285">
        <v>39</v>
      </c>
      <c r="O285" t="b">
        <v>1</v>
      </c>
      <c r="P285" t="s">
        <v>8269</v>
      </c>
      <c r="Q285">
        <v>104</v>
      </c>
      <c r="R285">
        <v>66.510000000000005</v>
      </c>
      <c r="S285" s="11" t="s">
        <v>8308</v>
      </c>
      <c r="T285" t="s">
        <v>8309</v>
      </c>
    </row>
    <row r="286" spans="1:20" ht="273.60000000000002" x14ac:dyDescent="0.3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 s="15">
        <v>41874.734259259261</v>
      </c>
      <c r="K286">
        <v>1404927440</v>
      </c>
      <c r="L286" s="15">
        <v>41829.734259259261</v>
      </c>
      <c r="M286" t="b">
        <v>0</v>
      </c>
      <c r="N286">
        <v>29</v>
      </c>
      <c r="O286" t="b">
        <v>1</v>
      </c>
      <c r="P286" t="s">
        <v>8269</v>
      </c>
      <c r="Q286">
        <v>102</v>
      </c>
      <c r="R286">
        <v>105</v>
      </c>
      <c r="S286" s="11" t="s">
        <v>8308</v>
      </c>
      <c r="T286" t="s">
        <v>8309</v>
      </c>
    </row>
    <row r="287" spans="1:20" ht="201.6" x14ac:dyDescent="0.3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 s="15">
        <v>42521.92288194444</v>
      </c>
      <c r="K287">
        <v>1462140537</v>
      </c>
      <c r="L287" s="15">
        <v>42491.92288194444</v>
      </c>
      <c r="M287" t="b">
        <v>0</v>
      </c>
      <c r="N287">
        <v>72</v>
      </c>
      <c r="O287" t="b">
        <v>1</v>
      </c>
      <c r="P287" t="s">
        <v>8269</v>
      </c>
      <c r="Q287">
        <v>104</v>
      </c>
      <c r="R287">
        <v>145</v>
      </c>
      <c r="S287" s="11" t="s">
        <v>8308</v>
      </c>
      <c r="T287" t="s">
        <v>8309</v>
      </c>
    </row>
    <row r="288" spans="1:20" ht="273.60000000000002" x14ac:dyDescent="0.3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 s="15">
        <v>41964.204861111109</v>
      </c>
      <c r="K288">
        <v>1415392666</v>
      </c>
      <c r="L288" s="15">
        <v>41950.859560185185</v>
      </c>
      <c r="M288" t="b">
        <v>0</v>
      </c>
      <c r="N288">
        <v>33</v>
      </c>
      <c r="O288" t="b">
        <v>1</v>
      </c>
      <c r="P288" t="s">
        <v>8269</v>
      </c>
      <c r="Q288">
        <v>106</v>
      </c>
      <c r="R288">
        <v>96.67</v>
      </c>
      <c r="S288" s="11" t="s">
        <v>8308</v>
      </c>
      <c r="T288" t="s">
        <v>8309</v>
      </c>
    </row>
    <row r="289" spans="1:20" ht="288" x14ac:dyDescent="0.3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 s="15">
        <v>41822.62090277778</v>
      </c>
      <c r="K289">
        <v>1402584846</v>
      </c>
      <c r="L289" s="15">
        <v>41802.62090277778</v>
      </c>
      <c r="M289" t="b">
        <v>0</v>
      </c>
      <c r="N289">
        <v>15</v>
      </c>
      <c r="O289" t="b">
        <v>1</v>
      </c>
      <c r="P289" t="s">
        <v>8269</v>
      </c>
      <c r="Q289">
        <v>101</v>
      </c>
      <c r="R289">
        <v>60.33</v>
      </c>
      <c r="S289" s="11" t="s">
        <v>8308</v>
      </c>
      <c r="T289" t="s">
        <v>8309</v>
      </c>
    </row>
    <row r="290" spans="1:20" ht="273.60000000000002" x14ac:dyDescent="0.3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 s="15">
        <v>41794.207638888889</v>
      </c>
      <c r="K290">
        <v>1400725112</v>
      </c>
      <c r="L290" s="15">
        <v>41781.096203703702</v>
      </c>
      <c r="M290" t="b">
        <v>0</v>
      </c>
      <c r="N290">
        <v>44</v>
      </c>
      <c r="O290" t="b">
        <v>1</v>
      </c>
      <c r="P290" t="s">
        <v>8269</v>
      </c>
      <c r="Q290">
        <v>118</v>
      </c>
      <c r="R290">
        <v>75.34</v>
      </c>
      <c r="S290" s="11" t="s">
        <v>8308</v>
      </c>
      <c r="T290" t="s">
        <v>8309</v>
      </c>
    </row>
    <row r="291" spans="1:20" ht="273.60000000000002" x14ac:dyDescent="0.3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 s="15">
        <v>42037.207638888889</v>
      </c>
      <c r="K291">
        <v>1421439552</v>
      </c>
      <c r="L291" s="15">
        <v>42020.846666666665</v>
      </c>
      <c r="M291" t="b">
        <v>0</v>
      </c>
      <c r="N291">
        <v>10</v>
      </c>
      <c r="O291" t="b">
        <v>1</v>
      </c>
      <c r="P291" t="s">
        <v>8269</v>
      </c>
      <c r="Q291">
        <v>110</v>
      </c>
      <c r="R291">
        <v>55</v>
      </c>
      <c r="S291" s="11" t="s">
        <v>8308</v>
      </c>
      <c r="T291" t="s">
        <v>8309</v>
      </c>
    </row>
    <row r="292" spans="1:20" ht="230.4" x14ac:dyDescent="0.3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 s="15">
        <v>42155.772812499999</v>
      </c>
      <c r="K292">
        <v>1430505171</v>
      </c>
      <c r="L292" s="15">
        <v>42125.772812499999</v>
      </c>
      <c r="M292" t="b">
        <v>0</v>
      </c>
      <c r="N292">
        <v>46</v>
      </c>
      <c r="O292" t="b">
        <v>1</v>
      </c>
      <c r="P292" t="s">
        <v>8269</v>
      </c>
      <c r="Q292">
        <v>103</v>
      </c>
      <c r="R292">
        <v>66.959999999999994</v>
      </c>
      <c r="S292" s="11" t="s">
        <v>8308</v>
      </c>
      <c r="T292" t="s">
        <v>8309</v>
      </c>
    </row>
    <row r="293" spans="1:20" ht="244.8" x14ac:dyDescent="0.3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 s="15">
        <v>41890.125</v>
      </c>
      <c r="K293">
        <v>1407197670</v>
      </c>
      <c r="L293" s="15">
        <v>41856.010069444441</v>
      </c>
      <c r="M293" t="b">
        <v>0</v>
      </c>
      <c r="N293">
        <v>11</v>
      </c>
      <c r="O293" t="b">
        <v>1</v>
      </c>
      <c r="P293" t="s">
        <v>8269</v>
      </c>
      <c r="Q293">
        <v>100</v>
      </c>
      <c r="R293">
        <v>227.27</v>
      </c>
      <c r="S293" s="11" t="s">
        <v>8308</v>
      </c>
      <c r="T293" t="s">
        <v>8309</v>
      </c>
    </row>
    <row r="294" spans="1:20" ht="259.2" x14ac:dyDescent="0.3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 s="15">
        <v>41914.597916666666</v>
      </c>
      <c r="K294">
        <v>1410461299</v>
      </c>
      <c r="L294" s="15">
        <v>41893.783553240741</v>
      </c>
      <c r="M294" t="b">
        <v>0</v>
      </c>
      <c r="N294">
        <v>33</v>
      </c>
      <c r="O294" t="b">
        <v>1</v>
      </c>
      <c r="P294" t="s">
        <v>8269</v>
      </c>
      <c r="Q294">
        <v>110</v>
      </c>
      <c r="R294">
        <v>50.02</v>
      </c>
      <c r="S294" s="11" t="s">
        <v>8308</v>
      </c>
      <c r="T294" t="s">
        <v>8309</v>
      </c>
    </row>
    <row r="295" spans="1:20" ht="259.2" x14ac:dyDescent="0.3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 s="15">
        <v>41911.361342592594</v>
      </c>
      <c r="K295">
        <v>1409388020</v>
      </c>
      <c r="L295" s="15">
        <v>41881.361342592594</v>
      </c>
      <c r="M295" t="b">
        <v>0</v>
      </c>
      <c r="N295">
        <v>13</v>
      </c>
      <c r="O295" t="b">
        <v>1</v>
      </c>
      <c r="P295" t="s">
        <v>8269</v>
      </c>
      <c r="Q295">
        <v>169</v>
      </c>
      <c r="R295">
        <v>45.62</v>
      </c>
      <c r="S295" s="11" t="s">
        <v>8308</v>
      </c>
      <c r="T295" t="s">
        <v>8309</v>
      </c>
    </row>
    <row r="296" spans="1:20" ht="273.60000000000002" x14ac:dyDescent="0.3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 s="15">
        <v>41895.166666666664</v>
      </c>
      <c r="K296">
        <v>1409336373</v>
      </c>
      <c r="L296" s="15">
        <v>41880.76357638889</v>
      </c>
      <c r="M296" t="b">
        <v>0</v>
      </c>
      <c r="N296">
        <v>74</v>
      </c>
      <c r="O296" t="b">
        <v>1</v>
      </c>
      <c r="P296" t="s">
        <v>8269</v>
      </c>
      <c r="Q296">
        <v>102</v>
      </c>
      <c r="R296">
        <v>137.24</v>
      </c>
      <c r="S296" s="11" t="s">
        <v>8308</v>
      </c>
      <c r="T296" t="s">
        <v>8309</v>
      </c>
    </row>
    <row r="297" spans="1:20" ht="230.4" x14ac:dyDescent="0.3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 s="15">
        <v>42225.666666666672</v>
      </c>
      <c r="K297">
        <v>1438188106</v>
      </c>
      <c r="L297" s="15">
        <v>42214.6956712963</v>
      </c>
      <c r="M297" t="b">
        <v>0</v>
      </c>
      <c r="N297">
        <v>7</v>
      </c>
      <c r="O297" t="b">
        <v>1</v>
      </c>
      <c r="P297" t="s">
        <v>8269</v>
      </c>
      <c r="Q297">
        <v>106</v>
      </c>
      <c r="R297">
        <v>75.709999999999994</v>
      </c>
      <c r="S297" s="11" t="s">
        <v>8308</v>
      </c>
      <c r="T297" t="s">
        <v>8309</v>
      </c>
    </row>
    <row r="298" spans="1:20" ht="273.60000000000002" x14ac:dyDescent="0.3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 s="15">
        <v>42488.249305555553</v>
      </c>
      <c r="K298">
        <v>1459411371</v>
      </c>
      <c r="L298" s="15">
        <v>42460.335312499999</v>
      </c>
      <c r="M298" t="b">
        <v>0</v>
      </c>
      <c r="N298">
        <v>34</v>
      </c>
      <c r="O298" t="b">
        <v>1</v>
      </c>
      <c r="P298" t="s">
        <v>8269</v>
      </c>
      <c r="Q298">
        <v>102</v>
      </c>
      <c r="R298">
        <v>99</v>
      </c>
      <c r="S298" s="11" t="s">
        <v>8308</v>
      </c>
      <c r="T298" t="s">
        <v>8309</v>
      </c>
    </row>
    <row r="299" spans="1:20" ht="273.60000000000002" x14ac:dyDescent="0.3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 s="15">
        <v>42196.165972222225</v>
      </c>
      <c r="K299">
        <v>1434069205</v>
      </c>
      <c r="L299" s="15">
        <v>42167.023206018523</v>
      </c>
      <c r="M299" t="b">
        <v>0</v>
      </c>
      <c r="N299">
        <v>86</v>
      </c>
      <c r="O299" t="b">
        <v>1</v>
      </c>
      <c r="P299" t="s">
        <v>8269</v>
      </c>
      <c r="Q299">
        <v>117</v>
      </c>
      <c r="R299">
        <v>81.569999999999993</v>
      </c>
      <c r="S299" s="11" t="s">
        <v>8308</v>
      </c>
      <c r="T299" t="s">
        <v>8309</v>
      </c>
    </row>
    <row r="300" spans="1:20" ht="273.60000000000002" x14ac:dyDescent="0.3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 s="15">
        <v>42198.041666666672</v>
      </c>
      <c r="K300">
        <v>1434997018</v>
      </c>
      <c r="L300" s="15">
        <v>42177.761782407411</v>
      </c>
      <c r="M300" t="b">
        <v>0</v>
      </c>
      <c r="N300">
        <v>18</v>
      </c>
      <c r="O300" t="b">
        <v>1</v>
      </c>
      <c r="P300" t="s">
        <v>8269</v>
      </c>
      <c r="Q300">
        <v>132</v>
      </c>
      <c r="R300">
        <v>36.67</v>
      </c>
      <c r="S300" s="11" t="s">
        <v>8308</v>
      </c>
      <c r="T300" t="s">
        <v>8309</v>
      </c>
    </row>
    <row r="301" spans="1:20" ht="100.8" x14ac:dyDescent="0.3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 s="15">
        <v>42551.654328703706</v>
      </c>
      <c r="K301">
        <v>1464709334</v>
      </c>
      <c r="L301" s="15">
        <v>42521.654328703706</v>
      </c>
      <c r="M301" t="b">
        <v>0</v>
      </c>
      <c r="N301">
        <v>26</v>
      </c>
      <c r="O301" t="b">
        <v>1</v>
      </c>
      <c r="P301" t="s">
        <v>8269</v>
      </c>
      <c r="Q301">
        <v>128</v>
      </c>
      <c r="R301">
        <v>49.23</v>
      </c>
      <c r="S301" s="11" t="s">
        <v>8308</v>
      </c>
      <c r="T301" t="s">
        <v>8309</v>
      </c>
    </row>
    <row r="302" spans="1:20" ht="273.60000000000002" x14ac:dyDescent="0.3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 s="15">
        <v>41900.165972222225</v>
      </c>
      <c r="K302">
        <v>1409667827</v>
      </c>
      <c r="L302" s="15">
        <v>41884.599849537037</v>
      </c>
      <c r="M302" t="b">
        <v>0</v>
      </c>
      <c r="N302">
        <v>27</v>
      </c>
      <c r="O302" t="b">
        <v>1</v>
      </c>
      <c r="P302" t="s">
        <v>8269</v>
      </c>
      <c r="Q302">
        <v>119</v>
      </c>
      <c r="R302">
        <v>42.3</v>
      </c>
      <c r="S302" s="11" t="s">
        <v>8308</v>
      </c>
      <c r="T302" t="s">
        <v>8309</v>
      </c>
    </row>
    <row r="303" spans="1:20" ht="288" x14ac:dyDescent="0.3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 s="15">
        <v>42319.802858796291</v>
      </c>
      <c r="K303">
        <v>1444673767</v>
      </c>
      <c r="L303" s="15">
        <v>42289.761192129634</v>
      </c>
      <c r="M303" t="b">
        <v>0</v>
      </c>
      <c r="N303">
        <v>8</v>
      </c>
      <c r="O303" t="b">
        <v>1</v>
      </c>
      <c r="P303" t="s">
        <v>8269</v>
      </c>
      <c r="Q303">
        <v>126</v>
      </c>
      <c r="R303">
        <v>78.88</v>
      </c>
      <c r="S303" s="11" t="s">
        <v>8308</v>
      </c>
      <c r="T303" t="s">
        <v>8309</v>
      </c>
    </row>
    <row r="304" spans="1:20" ht="216" x14ac:dyDescent="0.3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 s="15">
        <v>42278.6252662037</v>
      </c>
      <c r="K304">
        <v>1440687623</v>
      </c>
      <c r="L304" s="15">
        <v>42243.6252662037</v>
      </c>
      <c r="M304" t="b">
        <v>0</v>
      </c>
      <c r="N304">
        <v>204</v>
      </c>
      <c r="O304" t="b">
        <v>1</v>
      </c>
      <c r="P304" t="s">
        <v>8269</v>
      </c>
      <c r="Q304">
        <v>156</v>
      </c>
      <c r="R304">
        <v>38.28</v>
      </c>
      <c r="S304" s="11" t="s">
        <v>8308</v>
      </c>
      <c r="T304" t="s">
        <v>8309</v>
      </c>
    </row>
    <row r="305" spans="1:20" ht="230.4" x14ac:dyDescent="0.3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 s="15">
        <v>42621.756041666667</v>
      </c>
      <c r="K305">
        <v>1471543722</v>
      </c>
      <c r="L305" s="15">
        <v>42600.756041666667</v>
      </c>
      <c r="M305" t="b">
        <v>0</v>
      </c>
      <c r="N305">
        <v>13</v>
      </c>
      <c r="O305" t="b">
        <v>1</v>
      </c>
      <c r="P305" t="s">
        <v>8269</v>
      </c>
      <c r="Q305">
        <v>120</v>
      </c>
      <c r="R305">
        <v>55.23</v>
      </c>
      <c r="S305" s="11" t="s">
        <v>8308</v>
      </c>
      <c r="T305" t="s">
        <v>8309</v>
      </c>
    </row>
    <row r="306" spans="1:20" ht="259.2" x14ac:dyDescent="0.3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 s="15">
        <v>41889.599791666667</v>
      </c>
      <c r="K306">
        <v>1404915822</v>
      </c>
      <c r="L306" s="15">
        <v>41829.599791666667</v>
      </c>
      <c r="M306" t="b">
        <v>0</v>
      </c>
      <c r="N306">
        <v>85</v>
      </c>
      <c r="O306" t="b">
        <v>1</v>
      </c>
      <c r="P306" t="s">
        <v>8269</v>
      </c>
      <c r="Q306">
        <v>102</v>
      </c>
      <c r="R306">
        <v>66.150000000000006</v>
      </c>
      <c r="S306" s="11" t="s">
        <v>8308</v>
      </c>
      <c r="T306" t="s">
        <v>8309</v>
      </c>
    </row>
    <row r="307" spans="1:20" ht="144" x14ac:dyDescent="0.3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 s="15">
        <v>42070.831678240742</v>
      </c>
      <c r="K307">
        <v>1423166257</v>
      </c>
      <c r="L307" s="15">
        <v>42040.831678240742</v>
      </c>
      <c r="M307" t="b">
        <v>0</v>
      </c>
      <c r="N307">
        <v>24</v>
      </c>
      <c r="O307" t="b">
        <v>1</v>
      </c>
      <c r="P307" t="s">
        <v>8269</v>
      </c>
      <c r="Q307">
        <v>100</v>
      </c>
      <c r="R307">
        <v>104.17</v>
      </c>
      <c r="S307" s="11" t="s">
        <v>8308</v>
      </c>
      <c r="T307" t="s">
        <v>8309</v>
      </c>
    </row>
    <row r="308" spans="1:20" ht="273.60000000000002" x14ac:dyDescent="0.3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 s="15">
        <v>42105.807395833333</v>
      </c>
      <c r="K308">
        <v>1426188159</v>
      </c>
      <c r="L308" s="15">
        <v>42075.807395833333</v>
      </c>
      <c r="M308" t="b">
        <v>0</v>
      </c>
      <c r="N308">
        <v>8</v>
      </c>
      <c r="O308" t="b">
        <v>1</v>
      </c>
      <c r="P308" t="s">
        <v>8269</v>
      </c>
      <c r="Q308">
        <v>100</v>
      </c>
      <c r="R308">
        <v>31.38</v>
      </c>
      <c r="S308" s="11" t="s">
        <v>8308</v>
      </c>
      <c r="T308" t="s">
        <v>8309</v>
      </c>
    </row>
    <row r="309" spans="1:20" ht="273.60000000000002" x14ac:dyDescent="0.3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 s="15">
        <v>42095.165972222225</v>
      </c>
      <c r="K309">
        <v>1426002684</v>
      </c>
      <c r="L309" s="15">
        <v>42073.660694444443</v>
      </c>
      <c r="M309" t="b">
        <v>0</v>
      </c>
      <c r="N309">
        <v>19</v>
      </c>
      <c r="O309" t="b">
        <v>1</v>
      </c>
      <c r="P309" t="s">
        <v>8269</v>
      </c>
      <c r="Q309">
        <v>102</v>
      </c>
      <c r="R309">
        <v>59.21</v>
      </c>
      <c r="S309" s="11" t="s">
        <v>8308</v>
      </c>
      <c r="T309" t="s">
        <v>8309</v>
      </c>
    </row>
    <row r="310" spans="1:20" ht="216" x14ac:dyDescent="0.3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 s="15">
        <v>42504.165972222225</v>
      </c>
      <c r="K310">
        <v>1461117201</v>
      </c>
      <c r="L310" s="15">
        <v>42480.078715277778</v>
      </c>
      <c r="M310" t="b">
        <v>0</v>
      </c>
      <c r="N310">
        <v>336</v>
      </c>
      <c r="O310" t="b">
        <v>1</v>
      </c>
      <c r="P310" t="s">
        <v>8269</v>
      </c>
      <c r="Q310">
        <v>114</v>
      </c>
      <c r="R310">
        <v>119.18</v>
      </c>
      <c r="S310" s="11" t="s">
        <v>8308</v>
      </c>
      <c r="T310" t="s">
        <v>8309</v>
      </c>
    </row>
    <row r="311" spans="1:20" ht="216" x14ac:dyDescent="0.3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 s="15">
        <v>42434.041666666672</v>
      </c>
      <c r="K311">
        <v>1455230214</v>
      </c>
      <c r="L311" s="15">
        <v>42411.942291666666</v>
      </c>
      <c r="M311" t="b">
        <v>0</v>
      </c>
      <c r="N311">
        <v>13</v>
      </c>
      <c r="O311" t="b">
        <v>1</v>
      </c>
      <c r="P311" t="s">
        <v>8269</v>
      </c>
      <c r="Q311">
        <v>102</v>
      </c>
      <c r="R311">
        <v>164.62</v>
      </c>
      <c r="S311" s="11" t="s">
        <v>8308</v>
      </c>
      <c r="T311" t="s">
        <v>8309</v>
      </c>
    </row>
    <row r="312" spans="1:20" ht="259.2" x14ac:dyDescent="0.3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 s="15">
        <v>41781.921527777777</v>
      </c>
      <c r="K312">
        <v>1398342170</v>
      </c>
      <c r="L312" s="15">
        <v>41753.515856481477</v>
      </c>
      <c r="M312" t="b">
        <v>0</v>
      </c>
      <c r="N312">
        <v>25</v>
      </c>
      <c r="O312" t="b">
        <v>1</v>
      </c>
      <c r="P312" t="s">
        <v>8269</v>
      </c>
      <c r="Q312">
        <v>102</v>
      </c>
      <c r="R312">
        <v>61.1</v>
      </c>
      <c r="S312" s="11" t="s">
        <v>8308</v>
      </c>
      <c r="T312" t="s">
        <v>8309</v>
      </c>
    </row>
    <row r="313" spans="1:20" ht="259.2" x14ac:dyDescent="0.3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 s="15">
        <v>42228</v>
      </c>
      <c r="K313">
        <v>1436575280</v>
      </c>
      <c r="L313" s="15">
        <v>42196.028703703705</v>
      </c>
      <c r="M313" t="b">
        <v>0</v>
      </c>
      <c r="N313">
        <v>104</v>
      </c>
      <c r="O313" t="b">
        <v>1</v>
      </c>
      <c r="P313" t="s">
        <v>8269</v>
      </c>
      <c r="Q313">
        <v>106</v>
      </c>
      <c r="R313">
        <v>56.2</v>
      </c>
      <c r="S313" s="11" t="s">
        <v>8308</v>
      </c>
      <c r="T313" t="s">
        <v>8309</v>
      </c>
    </row>
    <row r="314" spans="1:20" ht="216" x14ac:dyDescent="0.3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 s="15">
        <v>42046.708333333328</v>
      </c>
      <c r="K314">
        <v>1421025159</v>
      </c>
      <c r="L314" s="15">
        <v>42016.050451388888</v>
      </c>
      <c r="M314" t="b">
        <v>0</v>
      </c>
      <c r="N314">
        <v>53</v>
      </c>
      <c r="O314" t="b">
        <v>1</v>
      </c>
      <c r="P314" t="s">
        <v>8269</v>
      </c>
      <c r="Q314">
        <v>113</v>
      </c>
      <c r="R314">
        <v>107</v>
      </c>
      <c r="S314" s="11" t="s">
        <v>8308</v>
      </c>
      <c r="T314" t="s">
        <v>8309</v>
      </c>
    </row>
    <row r="315" spans="1:20" ht="273.60000000000002" x14ac:dyDescent="0.3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 s="15">
        <v>41764.276747685188</v>
      </c>
      <c r="K315">
        <v>1396334311</v>
      </c>
      <c r="L315" s="15">
        <v>41730.276747685188</v>
      </c>
      <c r="M315" t="b">
        <v>0</v>
      </c>
      <c r="N315">
        <v>558</v>
      </c>
      <c r="O315" t="b">
        <v>1</v>
      </c>
      <c r="P315" t="s">
        <v>8269</v>
      </c>
      <c r="Q315">
        <v>100</v>
      </c>
      <c r="R315">
        <v>179.28</v>
      </c>
      <c r="S315" s="11" t="s">
        <v>8308</v>
      </c>
      <c r="T315" t="s">
        <v>8309</v>
      </c>
    </row>
    <row r="316" spans="1:20" ht="259.2" x14ac:dyDescent="0.3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 s="15">
        <v>42221.774999999994</v>
      </c>
      <c r="K316">
        <v>1437236378</v>
      </c>
      <c r="L316" s="15">
        <v>42203.680300925931</v>
      </c>
      <c r="M316" t="b">
        <v>0</v>
      </c>
      <c r="N316">
        <v>54</v>
      </c>
      <c r="O316" t="b">
        <v>1</v>
      </c>
      <c r="P316" t="s">
        <v>8269</v>
      </c>
      <c r="Q316">
        <v>102</v>
      </c>
      <c r="R316">
        <v>47.41</v>
      </c>
      <c r="S316" s="11" t="s">
        <v>8308</v>
      </c>
      <c r="T316" t="s">
        <v>8309</v>
      </c>
    </row>
    <row r="317" spans="1:20" ht="244.8" x14ac:dyDescent="0.3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 s="15">
        <v>42004.743148148147</v>
      </c>
      <c r="K317">
        <v>1417456208</v>
      </c>
      <c r="L317" s="15">
        <v>41974.743148148147</v>
      </c>
      <c r="M317" t="b">
        <v>0</v>
      </c>
      <c r="N317">
        <v>12</v>
      </c>
      <c r="O317" t="b">
        <v>1</v>
      </c>
      <c r="P317" t="s">
        <v>8269</v>
      </c>
      <c r="Q317">
        <v>131</v>
      </c>
      <c r="R317">
        <v>97.92</v>
      </c>
      <c r="S317" s="11" t="s">
        <v>8308</v>
      </c>
      <c r="T317" t="s">
        <v>8309</v>
      </c>
    </row>
    <row r="318" spans="1:20" ht="259.2" x14ac:dyDescent="0.3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 s="15">
        <v>41899.740671296298</v>
      </c>
      <c r="K318">
        <v>1408383994</v>
      </c>
      <c r="L318" s="15">
        <v>41869.740671296298</v>
      </c>
      <c r="M318" t="b">
        <v>0</v>
      </c>
      <c r="N318">
        <v>19</v>
      </c>
      <c r="O318" t="b">
        <v>1</v>
      </c>
      <c r="P318" t="s">
        <v>8269</v>
      </c>
      <c r="Q318">
        <v>111</v>
      </c>
      <c r="R318">
        <v>58.42</v>
      </c>
      <c r="S318" s="11" t="s">
        <v>8308</v>
      </c>
      <c r="T318" t="s">
        <v>8309</v>
      </c>
    </row>
    <row r="319" spans="1:20" ht="244.8" x14ac:dyDescent="0.3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 s="15">
        <v>42012.688611111109</v>
      </c>
      <c r="K319">
        <v>1418142696</v>
      </c>
      <c r="L319" s="15">
        <v>41982.688611111109</v>
      </c>
      <c r="M319" t="b">
        <v>0</v>
      </c>
      <c r="N319">
        <v>41</v>
      </c>
      <c r="O319" t="b">
        <v>1</v>
      </c>
      <c r="P319" t="s">
        <v>8269</v>
      </c>
      <c r="Q319">
        <v>100</v>
      </c>
      <c r="R319">
        <v>122.54</v>
      </c>
      <c r="S319" s="11" t="s">
        <v>8308</v>
      </c>
      <c r="T319" t="s">
        <v>8309</v>
      </c>
    </row>
    <row r="320" spans="1:20" ht="216" x14ac:dyDescent="0.3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 s="15">
        <v>42004.291666666672</v>
      </c>
      <c r="K320">
        <v>1417593483</v>
      </c>
      <c r="L320" s="15">
        <v>41976.331979166673</v>
      </c>
      <c r="M320" t="b">
        <v>0</v>
      </c>
      <c r="N320">
        <v>26</v>
      </c>
      <c r="O320" t="b">
        <v>1</v>
      </c>
      <c r="P320" t="s">
        <v>8269</v>
      </c>
      <c r="Q320">
        <v>114</v>
      </c>
      <c r="R320">
        <v>87.96</v>
      </c>
      <c r="S320" s="11" t="s">
        <v>8308</v>
      </c>
      <c r="T320" t="s">
        <v>8309</v>
      </c>
    </row>
    <row r="321" spans="1:20" ht="230.4" x14ac:dyDescent="0.3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 s="15">
        <v>41956.984351851846</v>
      </c>
      <c r="K321">
        <v>1413326248</v>
      </c>
      <c r="L321" s="15">
        <v>41926.942685185182</v>
      </c>
      <c r="M321" t="b">
        <v>0</v>
      </c>
      <c r="N321">
        <v>45</v>
      </c>
      <c r="O321" t="b">
        <v>1</v>
      </c>
      <c r="P321" t="s">
        <v>8269</v>
      </c>
      <c r="Q321">
        <v>106</v>
      </c>
      <c r="R321">
        <v>136.78</v>
      </c>
      <c r="S321" s="11" t="s">
        <v>8308</v>
      </c>
      <c r="T321" t="s">
        <v>8309</v>
      </c>
    </row>
    <row r="322" spans="1:20" ht="273.60000000000002" x14ac:dyDescent="0.3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 s="15">
        <v>42593.165972222225</v>
      </c>
      <c r="K322">
        <v>1468176527</v>
      </c>
      <c r="L322" s="15">
        <v>42561.783877314811</v>
      </c>
      <c r="M322" t="b">
        <v>0</v>
      </c>
      <c r="N322">
        <v>102</v>
      </c>
      <c r="O322" t="b">
        <v>1</v>
      </c>
      <c r="P322" t="s">
        <v>8269</v>
      </c>
      <c r="Q322">
        <v>101</v>
      </c>
      <c r="R322">
        <v>99.34</v>
      </c>
      <c r="S322" s="11" t="s">
        <v>8308</v>
      </c>
      <c r="T322" t="s">
        <v>8309</v>
      </c>
    </row>
    <row r="323" spans="1:20" ht="230.4" x14ac:dyDescent="0.3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 s="15">
        <v>42709.590902777782</v>
      </c>
      <c r="K323">
        <v>1475759454</v>
      </c>
      <c r="L323" s="15">
        <v>42649.54923611111</v>
      </c>
      <c r="M323" t="b">
        <v>0</v>
      </c>
      <c r="N323">
        <v>5</v>
      </c>
      <c r="O323" t="b">
        <v>1</v>
      </c>
      <c r="P323" t="s">
        <v>8269</v>
      </c>
      <c r="Q323">
        <v>100</v>
      </c>
      <c r="R323">
        <v>20</v>
      </c>
      <c r="S323" s="11" t="s">
        <v>8308</v>
      </c>
      <c r="T323" t="s">
        <v>8309</v>
      </c>
    </row>
    <row r="324" spans="1:20" ht="216" x14ac:dyDescent="0.3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 s="15">
        <v>42120.26944444445</v>
      </c>
      <c r="K324">
        <v>1427741583</v>
      </c>
      <c r="L324" s="15">
        <v>42093.786840277782</v>
      </c>
      <c r="M324" t="b">
        <v>0</v>
      </c>
      <c r="N324">
        <v>27</v>
      </c>
      <c r="O324" t="b">
        <v>1</v>
      </c>
      <c r="P324" t="s">
        <v>8269</v>
      </c>
      <c r="Q324">
        <v>130</v>
      </c>
      <c r="R324">
        <v>28.89</v>
      </c>
      <c r="S324" s="11" t="s">
        <v>8308</v>
      </c>
      <c r="T324" t="s">
        <v>8309</v>
      </c>
    </row>
    <row r="325" spans="1:20" ht="230.4" x14ac:dyDescent="0.3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 s="15">
        <v>42064.207638888889</v>
      </c>
      <c r="K325">
        <v>1421900022</v>
      </c>
      <c r="L325" s="15">
        <v>42026.176180555558</v>
      </c>
      <c r="M325" t="b">
        <v>0</v>
      </c>
      <c r="N325">
        <v>27</v>
      </c>
      <c r="O325" t="b">
        <v>1</v>
      </c>
      <c r="P325" t="s">
        <v>8269</v>
      </c>
      <c r="Q325">
        <v>114</v>
      </c>
      <c r="R325">
        <v>37.96</v>
      </c>
      <c r="S325" s="11" t="s">
        <v>8308</v>
      </c>
      <c r="T325" t="s">
        <v>8309</v>
      </c>
    </row>
    <row r="326" spans="1:20" ht="216" x14ac:dyDescent="0.3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 s="15">
        <v>42465.095856481479</v>
      </c>
      <c r="K326">
        <v>1458613082</v>
      </c>
      <c r="L326" s="15">
        <v>42451.095856481479</v>
      </c>
      <c r="M326" t="b">
        <v>0</v>
      </c>
      <c r="N326">
        <v>49</v>
      </c>
      <c r="O326" t="b">
        <v>1</v>
      </c>
      <c r="P326" t="s">
        <v>8269</v>
      </c>
      <c r="Q326">
        <v>287</v>
      </c>
      <c r="R326">
        <v>58.57</v>
      </c>
      <c r="S326" s="11" t="s">
        <v>8308</v>
      </c>
      <c r="T326" t="s">
        <v>8309</v>
      </c>
    </row>
    <row r="327" spans="1:20" ht="259.2" x14ac:dyDescent="0.3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 s="15">
        <v>42478.384317129632</v>
      </c>
      <c r="K327">
        <v>1455790405</v>
      </c>
      <c r="L327" s="15">
        <v>42418.425983796296</v>
      </c>
      <c r="M327" t="b">
        <v>0</v>
      </c>
      <c r="N327">
        <v>24</v>
      </c>
      <c r="O327" t="b">
        <v>1</v>
      </c>
      <c r="P327" t="s">
        <v>8269</v>
      </c>
      <c r="Q327">
        <v>109</v>
      </c>
      <c r="R327">
        <v>135.63</v>
      </c>
      <c r="S327" s="11" t="s">
        <v>8308</v>
      </c>
      <c r="T327" t="s">
        <v>8309</v>
      </c>
    </row>
    <row r="328" spans="1:20" ht="244.8" x14ac:dyDescent="0.3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 s="15">
        <v>41994.716319444444</v>
      </c>
      <c r="K328">
        <v>1416589890</v>
      </c>
      <c r="L328" s="15">
        <v>41964.716319444444</v>
      </c>
      <c r="M328" t="b">
        <v>0</v>
      </c>
      <c r="N328">
        <v>23</v>
      </c>
      <c r="O328" t="b">
        <v>1</v>
      </c>
      <c r="P328" t="s">
        <v>8269</v>
      </c>
      <c r="Q328">
        <v>119</v>
      </c>
      <c r="R328">
        <v>176.09</v>
      </c>
      <c r="S328" s="11" t="s">
        <v>8308</v>
      </c>
      <c r="T328" t="s">
        <v>8309</v>
      </c>
    </row>
    <row r="329" spans="1:20" ht="72" x14ac:dyDescent="0.3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 s="15">
        <v>42636.697569444441</v>
      </c>
      <c r="K329">
        <v>1469465070</v>
      </c>
      <c r="L329" s="15">
        <v>42576.697569444441</v>
      </c>
      <c r="M329" t="b">
        <v>0</v>
      </c>
      <c r="N329">
        <v>54</v>
      </c>
      <c r="O329" t="b">
        <v>1</v>
      </c>
      <c r="P329" t="s">
        <v>8269</v>
      </c>
      <c r="Q329">
        <v>109</v>
      </c>
      <c r="R329">
        <v>151.97999999999999</v>
      </c>
      <c r="S329" s="11" t="s">
        <v>8308</v>
      </c>
      <c r="T329" t="s">
        <v>8309</v>
      </c>
    </row>
    <row r="330" spans="1:20" ht="259.2" x14ac:dyDescent="0.3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 s="15">
        <v>42150.647534722222</v>
      </c>
      <c r="K330">
        <v>1430494347</v>
      </c>
      <c r="L330" s="15">
        <v>42125.647534722222</v>
      </c>
      <c r="M330" t="b">
        <v>0</v>
      </c>
      <c r="N330">
        <v>62</v>
      </c>
      <c r="O330" t="b">
        <v>1</v>
      </c>
      <c r="P330" t="s">
        <v>8269</v>
      </c>
      <c r="Q330">
        <v>128</v>
      </c>
      <c r="R330">
        <v>82.26</v>
      </c>
      <c r="S330" s="11" t="s">
        <v>8308</v>
      </c>
      <c r="T330" t="s">
        <v>8309</v>
      </c>
    </row>
    <row r="331" spans="1:20" ht="259.2" x14ac:dyDescent="0.3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 s="15">
        <v>42028.207638888889</v>
      </c>
      <c r="K331">
        <v>1419979544</v>
      </c>
      <c r="L331" s="15">
        <v>42003.948425925926</v>
      </c>
      <c r="M331" t="b">
        <v>0</v>
      </c>
      <c r="N331">
        <v>18</v>
      </c>
      <c r="O331" t="b">
        <v>1</v>
      </c>
      <c r="P331" t="s">
        <v>8269</v>
      </c>
      <c r="Q331">
        <v>175</v>
      </c>
      <c r="R331">
        <v>68.06</v>
      </c>
      <c r="S331" s="11" t="s">
        <v>8308</v>
      </c>
      <c r="T331" t="s">
        <v>8309</v>
      </c>
    </row>
    <row r="332" spans="1:20" ht="216" x14ac:dyDescent="0.3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 s="15">
        <v>42046.207638888889</v>
      </c>
      <c r="K332">
        <v>1418673307</v>
      </c>
      <c r="L332" s="15">
        <v>41988.829942129625</v>
      </c>
      <c r="M332" t="b">
        <v>0</v>
      </c>
      <c r="N332">
        <v>35</v>
      </c>
      <c r="O332" t="b">
        <v>1</v>
      </c>
      <c r="P332" t="s">
        <v>8269</v>
      </c>
      <c r="Q332">
        <v>127</v>
      </c>
      <c r="R332">
        <v>72.709999999999994</v>
      </c>
      <c r="S332" s="11" t="s">
        <v>8308</v>
      </c>
      <c r="T332" t="s">
        <v>8309</v>
      </c>
    </row>
    <row r="333" spans="1:20" ht="216" x14ac:dyDescent="0.3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 s="15">
        <v>42009.851388888885</v>
      </c>
      <c r="K333">
        <v>1417469639</v>
      </c>
      <c r="L333" s="15">
        <v>41974.898599537039</v>
      </c>
      <c r="M333" t="b">
        <v>0</v>
      </c>
      <c r="N333">
        <v>43</v>
      </c>
      <c r="O333" t="b">
        <v>1</v>
      </c>
      <c r="P333" t="s">
        <v>8269</v>
      </c>
      <c r="Q333">
        <v>111</v>
      </c>
      <c r="R333">
        <v>77.19</v>
      </c>
      <c r="S333" s="11" t="s">
        <v>8308</v>
      </c>
      <c r="T333" t="s">
        <v>8309</v>
      </c>
    </row>
    <row r="334" spans="1:20" ht="288" x14ac:dyDescent="0.3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 s="15">
        <v>42617.066921296297</v>
      </c>
      <c r="K334">
        <v>1470792982</v>
      </c>
      <c r="L334" s="15">
        <v>42592.066921296297</v>
      </c>
      <c r="M334" t="b">
        <v>0</v>
      </c>
      <c r="N334">
        <v>36</v>
      </c>
      <c r="O334" t="b">
        <v>1</v>
      </c>
      <c r="P334" t="s">
        <v>8269</v>
      </c>
      <c r="Q334">
        <v>126</v>
      </c>
      <c r="R334">
        <v>55.97</v>
      </c>
      <c r="S334" s="11" t="s">
        <v>8308</v>
      </c>
      <c r="T334" t="s">
        <v>8309</v>
      </c>
    </row>
    <row r="335" spans="1:20" ht="115.2" x14ac:dyDescent="0.3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 s="15">
        <v>42076.290972222225</v>
      </c>
      <c r="K335">
        <v>1423959123</v>
      </c>
      <c r="L335" s="15">
        <v>42050.008368055554</v>
      </c>
      <c r="M335" t="b">
        <v>0</v>
      </c>
      <c r="N335">
        <v>62</v>
      </c>
      <c r="O335" t="b">
        <v>1</v>
      </c>
      <c r="P335" t="s">
        <v>8269</v>
      </c>
      <c r="Q335">
        <v>119</v>
      </c>
      <c r="R335">
        <v>49.69</v>
      </c>
      <c r="S335" s="11" t="s">
        <v>8308</v>
      </c>
      <c r="T335" t="s">
        <v>8309</v>
      </c>
    </row>
    <row r="336" spans="1:20" ht="129.6" x14ac:dyDescent="0.3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 s="15">
        <v>42432.249305555553</v>
      </c>
      <c r="K336">
        <v>1455717790</v>
      </c>
      <c r="L336" s="15">
        <v>42417.585532407407</v>
      </c>
      <c r="M336" t="b">
        <v>0</v>
      </c>
      <c r="N336">
        <v>33</v>
      </c>
      <c r="O336" t="b">
        <v>1</v>
      </c>
      <c r="P336" t="s">
        <v>8269</v>
      </c>
      <c r="Q336">
        <v>103</v>
      </c>
      <c r="R336">
        <v>77.73</v>
      </c>
      <c r="S336" s="11" t="s">
        <v>8308</v>
      </c>
      <c r="T336" t="s">
        <v>8309</v>
      </c>
    </row>
    <row r="337" spans="1:20" ht="216" x14ac:dyDescent="0.3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 s="15">
        <v>41885.207638888889</v>
      </c>
      <c r="K337">
        <v>1408129822</v>
      </c>
      <c r="L337" s="15">
        <v>41866.79886574074</v>
      </c>
      <c r="M337" t="b">
        <v>0</v>
      </c>
      <c r="N337">
        <v>27</v>
      </c>
      <c r="O337" t="b">
        <v>1</v>
      </c>
      <c r="P337" t="s">
        <v>8269</v>
      </c>
      <c r="Q337">
        <v>110</v>
      </c>
      <c r="R337">
        <v>40.78</v>
      </c>
      <c r="S337" s="11" t="s">
        <v>8308</v>
      </c>
      <c r="T337" t="s">
        <v>8309</v>
      </c>
    </row>
    <row r="338" spans="1:20" ht="216" x14ac:dyDescent="0.3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 s="15">
        <v>42246</v>
      </c>
      <c r="K338">
        <v>1438715077</v>
      </c>
      <c r="L338" s="15">
        <v>42220.79487268519</v>
      </c>
      <c r="M338" t="b">
        <v>0</v>
      </c>
      <c r="N338">
        <v>17</v>
      </c>
      <c r="O338" t="b">
        <v>1</v>
      </c>
      <c r="P338" t="s">
        <v>8269</v>
      </c>
      <c r="Q338">
        <v>202</v>
      </c>
      <c r="R338">
        <v>59.41</v>
      </c>
      <c r="S338" s="11" t="s">
        <v>8308</v>
      </c>
      <c r="T338" t="s">
        <v>8309</v>
      </c>
    </row>
    <row r="339" spans="1:20" ht="144" x14ac:dyDescent="0.3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 s="15">
        <v>42656.849120370374</v>
      </c>
      <c r="K339">
        <v>1473970964</v>
      </c>
      <c r="L339" s="15">
        <v>42628.849120370374</v>
      </c>
      <c r="M339" t="b">
        <v>0</v>
      </c>
      <c r="N339">
        <v>4</v>
      </c>
      <c r="O339" t="b">
        <v>1</v>
      </c>
      <c r="P339" t="s">
        <v>8269</v>
      </c>
      <c r="Q339">
        <v>130</v>
      </c>
      <c r="R339">
        <v>3.25</v>
      </c>
      <c r="S339" s="11" t="s">
        <v>8308</v>
      </c>
      <c r="T339" t="s">
        <v>8309</v>
      </c>
    </row>
    <row r="340" spans="1:20" ht="259.2" x14ac:dyDescent="0.3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 s="15">
        <v>42507.894432870366</v>
      </c>
      <c r="K340">
        <v>1458336479</v>
      </c>
      <c r="L340" s="15">
        <v>42447.894432870366</v>
      </c>
      <c r="M340" t="b">
        <v>0</v>
      </c>
      <c r="N340">
        <v>49</v>
      </c>
      <c r="O340" t="b">
        <v>1</v>
      </c>
      <c r="P340" t="s">
        <v>8269</v>
      </c>
      <c r="Q340">
        <v>100</v>
      </c>
      <c r="R340">
        <v>81.67</v>
      </c>
      <c r="S340" s="11" t="s">
        <v>8308</v>
      </c>
      <c r="T340" t="s">
        <v>8309</v>
      </c>
    </row>
    <row r="341" spans="1:20" ht="230.4" x14ac:dyDescent="0.3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 s="15">
        <v>42313.906018518523</v>
      </c>
      <c r="K341">
        <v>1444164280</v>
      </c>
      <c r="L341" s="15">
        <v>42283.864351851851</v>
      </c>
      <c r="M341" t="b">
        <v>0</v>
      </c>
      <c r="N341">
        <v>57</v>
      </c>
      <c r="O341" t="b">
        <v>1</v>
      </c>
      <c r="P341" t="s">
        <v>8269</v>
      </c>
      <c r="Q341">
        <v>171</v>
      </c>
      <c r="R341">
        <v>44.91</v>
      </c>
      <c r="S341" s="11" t="s">
        <v>8308</v>
      </c>
      <c r="T341" t="s">
        <v>8309</v>
      </c>
    </row>
    <row r="342" spans="1:20" ht="244.8" x14ac:dyDescent="0.3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 s="15">
        <v>42489.290972222225</v>
      </c>
      <c r="K342">
        <v>1461370956</v>
      </c>
      <c r="L342" s="15">
        <v>42483.015694444446</v>
      </c>
      <c r="M342" t="b">
        <v>0</v>
      </c>
      <c r="N342">
        <v>69</v>
      </c>
      <c r="O342" t="b">
        <v>1</v>
      </c>
      <c r="P342" t="s">
        <v>8269</v>
      </c>
      <c r="Q342">
        <v>113</v>
      </c>
      <c r="R342">
        <v>49.06</v>
      </c>
      <c r="S342" s="11" t="s">
        <v>8308</v>
      </c>
      <c r="T342" t="s">
        <v>8309</v>
      </c>
    </row>
    <row r="343" spans="1:20" ht="172.8" x14ac:dyDescent="0.3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 s="15">
        <v>41818.58997685185</v>
      </c>
      <c r="K343">
        <v>1401372574</v>
      </c>
      <c r="L343" s="15">
        <v>41788.58997685185</v>
      </c>
      <c r="M343" t="b">
        <v>0</v>
      </c>
      <c r="N343">
        <v>20</v>
      </c>
      <c r="O343" t="b">
        <v>1</v>
      </c>
      <c r="P343" t="s">
        <v>8269</v>
      </c>
      <c r="Q343">
        <v>100</v>
      </c>
      <c r="R343">
        <v>62.5</v>
      </c>
      <c r="S343" s="11" t="s">
        <v>8308</v>
      </c>
      <c r="T343" t="s">
        <v>8309</v>
      </c>
    </row>
    <row r="344" spans="1:20" ht="244.8" x14ac:dyDescent="0.3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 s="15">
        <v>42174.041851851856</v>
      </c>
      <c r="K344">
        <v>1432083616</v>
      </c>
      <c r="L344" s="15">
        <v>42144.041851851856</v>
      </c>
      <c r="M344" t="b">
        <v>0</v>
      </c>
      <c r="N344">
        <v>71</v>
      </c>
      <c r="O344" t="b">
        <v>1</v>
      </c>
      <c r="P344" t="s">
        <v>8269</v>
      </c>
      <c r="Q344">
        <v>101</v>
      </c>
      <c r="R344">
        <v>35.49</v>
      </c>
      <c r="S344" s="11" t="s">
        <v>8308</v>
      </c>
      <c r="T344" t="s">
        <v>8309</v>
      </c>
    </row>
    <row r="345" spans="1:20" ht="230.4" x14ac:dyDescent="0.3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 s="15">
        <v>42693.916666666672</v>
      </c>
      <c r="K345">
        <v>1476760226</v>
      </c>
      <c r="L345" s="15">
        <v>42661.132245370376</v>
      </c>
      <c r="M345" t="b">
        <v>0</v>
      </c>
      <c r="N345">
        <v>17</v>
      </c>
      <c r="O345" t="b">
        <v>1</v>
      </c>
      <c r="P345" t="s">
        <v>8269</v>
      </c>
      <c r="Q345">
        <v>113</v>
      </c>
      <c r="R345">
        <v>66.47</v>
      </c>
      <c r="S345" s="11" t="s">
        <v>8308</v>
      </c>
      <c r="T345" t="s">
        <v>8309</v>
      </c>
    </row>
    <row r="346" spans="1:20" ht="244.8" x14ac:dyDescent="0.3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 s="15">
        <v>42068.166666666672</v>
      </c>
      <c r="K346">
        <v>1422916261</v>
      </c>
      <c r="L346" s="15">
        <v>42037.938206018516</v>
      </c>
      <c r="M346" t="b">
        <v>0</v>
      </c>
      <c r="N346">
        <v>197</v>
      </c>
      <c r="O346" t="b">
        <v>1</v>
      </c>
      <c r="P346" t="s">
        <v>8269</v>
      </c>
      <c r="Q346">
        <v>105</v>
      </c>
      <c r="R346">
        <v>56.07</v>
      </c>
      <c r="S346" s="11" t="s">
        <v>8308</v>
      </c>
      <c r="T346" t="s">
        <v>8309</v>
      </c>
    </row>
    <row r="347" spans="1:20" ht="244.8" x14ac:dyDescent="0.3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 s="15">
        <v>42643.875</v>
      </c>
      <c r="K347">
        <v>1473200844</v>
      </c>
      <c r="L347" s="15">
        <v>42619.935694444444</v>
      </c>
      <c r="M347" t="b">
        <v>0</v>
      </c>
      <c r="N347">
        <v>70</v>
      </c>
      <c r="O347" t="b">
        <v>1</v>
      </c>
      <c r="P347" t="s">
        <v>8269</v>
      </c>
      <c r="Q347">
        <v>110</v>
      </c>
      <c r="R347">
        <v>47.03</v>
      </c>
      <c r="S347" s="11" t="s">
        <v>8308</v>
      </c>
      <c r="T347" t="s">
        <v>8309</v>
      </c>
    </row>
    <row r="348" spans="1:20" ht="172.8" x14ac:dyDescent="0.3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 s="15">
        <v>41910.140972222223</v>
      </c>
      <c r="K348">
        <v>1409030371</v>
      </c>
      <c r="L348" s="15">
        <v>41877.221886574072</v>
      </c>
      <c r="M348" t="b">
        <v>0</v>
      </c>
      <c r="N348">
        <v>21</v>
      </c>
      <c r="O348" t="b">
        <v>1</v>
      </c>
      <c r="P348" t="s">
        <v>8269</v>
      </c>
      <c r="Q348">
        <v>100</v>
      </c>
      <c r="R348">
        <v>47.67</v>
      </c>
      <c r="S348" s="11" t="s">
        <v>8308</v>
      </c>
      <c r="T348" t="s">
        <v>8309</v>
      </c>
    </row>
    <row r="349" spans="1:20" ht="158.4" x14ac:dyDescent="0.3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 s="15">
        <v>41846.291666666664</v>
      </c>
      <c r="K349">
        <v>1404841270</v>
      </c>
      <c r="L349" s="15">
        <v>41828.736921296295</v>
      </c>
      <c r="M349" t="b">
        <v>0</v>
      </c>
      <c r="N349">
        <v>34</v>
      </c>
      <c r="O349" t="b">
        <v>1</v>
      </c>
      <c r="P349" t="s">
        <v>8269</v>
      </c>
      <c r="Q349">
        <v>120</v>
      </c>
      <c r="R349">
        <v>88.24</v>
      </c>
      <c r="S349" s="11" t="s">
        <v>8308</v>
      </c>
      <c r="T349" t="s">
        <v>8309</v>
      </c>
    </row>
    <row r="350" spans="1:20" ht="288" x14ac:dyDescent="0.3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 s="15">
        <v>42605.774189814809</v>
      </c>
      <c r="K350">
        <v>1466793290</v>
      </c>
      <c r="L350" s="15">
        <v>42545.774189814809</v>
      </c>
      <c r="M350" t="b">
        <v>0</v>
      </c>
      <c r="N350">
        <v>39</v>
      </c>
      <c r="O350" t="b">
        <v>1</v>
      </c>
      <c r="P350" t="s">
        <v>8269</v>
      </c>
      <c r="Q350">
        <v>105</v>
      </c>
      <c r="R350">
        <v>80.72</v>
      </c>
      <c r="S350" s="11" t="s">
        <v>8308</v>
      </c>
      <c r="T350" t="s">
        <v>8309</v>
      </c>
    </row>
    <row r="351" spans="1:20" ht="230.4" x14ac:dyDescent="0.3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 s="15">
        <v>42511.165972222225</v>
      </c>
      <c r="K351">
        <v>1459446487</v>
      </c>
      <c r="L351" s="15">
        <v>42460.741747685184</v>
      </c>
      <c r="M351" t="b">
        <v>0</v>
      </c>
      <c r="N351">
        <v>29</v>
      </c>
      <c r="O351" t="b">
        <v>1</v>
      </c>
      <c r="P351" t="s">
        <v>8269</v>
      </c>
      <c r="Q351">
        <v>100</v>
      </c>
      <c r="R351">
        <v>68.97</v>
      </c>
      <c r="S351" s="11" t="s">
        <v>8308</v>
      </c>
      <c r="T351" t="s">
        <v>8309</v>
      </c>
    </row>
    <row r="352" spans="1:20" ht="172.8" x14ac:dyDescent="0.3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 s="15">
        <v>41917.292187500003</v>
      </c>
      <c r="K352">
        <v>1409900445</v>
      </c>
      <c r="L352" s="15">
        <v>41887.292187500003</v>
      </c>
      <c r="M352" t="b">
        <v>0</v>
      </c>
      <c r="N352">
        <v>73</v>
      </c>
      <c r="O352" t="b">
        <v>1</v>
      </c>
      <c r="P352" t="s">
        <v>8269</v>
      </c>
      <c r="Q352">
        <v>100</v>
      </c>
      <c r="R352">
        <v>550.04</v>
      </c>
      <c r="S352" s="11" t="s">
        <v>8308</v>
      </c>
      <c r="T352" t="s">
        <v>8309</v>
      </c>
    </row>
    <row r="353" spans="1:20" ht="187.2" x14ac:dyDescent="0.3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 s="15">
        <v>41861.665972222225</v>
      </c>
      <c r="K353">
        <v>1404833442</v>
      </c>
      <c r="L353" s="15">
        <v>41828.646319444444</v>
      </c>
      <c r="M353" t="b">
        <v>0</v>
      </c>
      <c r="N353">
        <v>9</v>
      </c>
      <c r="O353" t="b">
        <v>1</v>
      </c>
      <c r="P353" t="s">
        <v>8269</v>
      </c>
      <c r="Q353">
        <v>104</v>
      </c>
      <c r="R353">
        <v>57.78</v>
      </c>
      <c r="S353" s="11" t="s">
        <v>8308</v>
      </c>
      <c r="T353" t="s">
        <v>8309</v>
      </c>
    </row>
    <row r="354" spans="1:20" ht="273.60000000000002" x14ac:dyDescent="0.3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 s="15">
        <v>42203.290972222225</v>
      </c>
      <c r="K354">
        <v>1434654998</v>
      </c>
      <c r="L354" s="15">
        <v>42173.803217592591</v>
      </c>
      <c r="M354" t="b">
        <v>0</v>
      </c>
      <c r="N354">
        <v>79</v>
      </c>
      <c r="O354" t="b">
        <v>1</v>
      </c>
      <c r="P354" t="s">
        <v>8269</v>
      </c>
      <c r="Q354">
        <v>116</v>
      </c>
      <c r="R354">
        <v>73.58</v>
      </c>
      <c r="S354" s="11" t="s">
        <v>8308</v>
      </c>
      <c r="T354" t="s">
        <v>8309</v>
      </c>
    </row>
    <row r="355" spans="1:20" ht="144" x14ac:dyDescent="0.3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 s="15">
        <v>41822.165972222225</v>
      </c>
      <c r="K355">
        <v>1400272580</v>
      </c>
      <c r="L355" s="15">
        <v>41775.858564814815</v>
      </c>
      <c r="M355" t="b">
        <v>0</v>
      </c>
      <c r="N355">
        <v>20</v>
      </c>
      <c r="O355" t="b">
        <v>1</v>
      </c>
      <c r="P355" t="s">
        <v>8269</v>
      </c>
      <c r="Q355">
        <v>101</v>
      </c>
      <c r="R355">
        <v>75.5</v>
      </c>
      <c r="S355" s="11" t="s">
        <v>8308</v>
      </c>
      <c r="T355" t="s">
        <v>8309</v>
      </c>
    </row>
    <row r="356" spans="1:20" ht="201.6" x14ac:dyDescent="0.3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 s="15">
        <v>42082.610416666663</v>
      </c>
      <c r="K356">
        <v>1424414350</v>
      </c>
      <c r="L356" s="15">
        <v>42055.277199074073</v>
      </c>
      <c r="M356" t="b">
        <v>0</v>
      </c>
      <c r="N356">
        <v>13</v>
      </c>
      <c r="O356" t="b">
        <v>1</v>
      </c>
      <c r="P356" t="s">
        <v>8269</v>
      </c>
      <c r="Q356">
        <v>102</v>
      </c>
      <c r="R356">
        <v>235.46</v>
      </c>
      <c r="S356" s="11" t="s">
        <v>8308</v>
      </c>
      <c r="T356" t="s">
        <v>8309</v>
      </c>
    </row>
    <row r="357" spans="1:20" ht="244.8" x14ac:dyDescent="0.3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 s="15">
        <v>42470.166666666672</v>
      </c>
      <c r="K357">
        <v>1458336672</v>
      </c>
      <c r="L357" s="15">
        <v>42447.896666666667</v>
      </c>
      <c r="M357" t="b">
        <v>0</v>
      </c>
      <c r="N357">
        <v>36</v>
      </c>
      <c r="O357" t="b">
        <v>1</v>
      </c>
      <c r="P357" t="s">
        <v>8269</v>
      </c>
      <c r="Q357">
        <v>111</v>
      </c>
      <c r="R357">
        <v>92.5</v>
      </c>
      <c r="S357" s="11" t="s">
        <v>8308</v>
      </c>
      <c r="T357" t="s">
        <v>8309</v>
      </c>
    </row>
    <row r="358" spans="1:20" ht="259.2" x14ac:dyDescent="0.3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 s="15">
        <v>42537.248715277776</v>
      </c>
      <c r="K358">
        <v>1464847089</v>
      </c>
      <c r="L358" s="15">
        <v>42523.248715277776</v>
      </c>
      <c r="M358" t="b">
        <v>0</v>
      </c>
      <c r="N358">
        <v>19</v>
      </c>
      <c r="O358" t="b">
        <v>1</v>
      </c>
      <c r="P358" t="s">
        <v>8269</v>
      </c>
      <c r="Q358">
        <v>109</v>
      </c>
      <c r="R358">
        <v>46.05</v>
      </c>
      <c r="S358" s="11" t="s">
        <v>8308</v>
      </c>
      <c r="T358" t="s">
        <v>8309</v>
      </c>
    </row>
    <row r="359" spans="1:20" ht="100.8" x14ac:dyDescent="0.3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 s="15">
        <v>41844.291666666664</v>
      </c>
      <c r="K359">
        <v>1404337382</v>
      </c>
      <c r="L359" s="15">
        <v>41822.90488425926</v>
      </c>
      <c r="M359" t="b">
        <v>0</v>
      </c>
      <c r="N359">
        <v>38</v>
      </c>
      <c r="O359" t="b">
        <v>1</v>
      </c>
      <c r="P359" t="s">
        <v>8269</v>
      </c>
      <c r="Q359">
        <v>100</v>
      </c>
      <c r="R359">
        <v>31.58</v>
      </c>
      <c r="S359" s="11" t="s">
        <v>8308</v>
      </c>
      <c r="T359" t="s">
        <v>8309</v>
      </c>
    </row>
    <row r="360" spans="1:20" ht="244.8" x14ac:dyDescent="0.3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 s="15">
        <v>42208.772916666669</v>
      </c>
      <c r="K360">
        <v>1435670452</v>
      </c>
      <c r="L360" s="15">
        <v>42185.556157407409</v>
      </c>
      <c r="M360" t="b">
        <v>0</v>
      </c>
      <c r="N360">
        <v>28</v>
      </c>
      <c r="O360" t="b">
        <v>1</v>
      </c>
      <c r="P360" t="s">
        <v>8269</v>
      </c>
      <c r="Q360">
        <v>104</v>
      </c>
      <c r="R360">
        <v>36.96</v>
      </c>
      <c r="S360" s="11" t="s">
        <v>8308</v>
      </c>
      <c r="T360" t="s">
        <v>8309</v>
      </c>
    </row>
    <row r="361" spans="1:20" ht="273.60000000000002" x14ac:dyDescent="0.3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 s="15">
        <v>41841.165972222225</v>
      </c>
      <c r="K361">
        <v>1404140667</v>
      </c>
      <c r="L361" s="15">
        <v>41820.62809027778</v>
      </c>
      <c r="M361" t="b">
        <v>0</v>
      </c>
      <c r="N361">
        <v>40</v>
      </c>
      <c r="O361" t="b">
        <v>1</v>
      </c>
      <c r="P361" t="s">
        <v>8269</v>
      </c>
      <c r="Q361">
        <v>101</v>
      </c>
      <c r="R361">
        <v>88.25</v>
      </c>
      <c r="S361" s="11" t="s">
        <v>8308</v>
      </c>
      <c r="T361" t="s">
        <v>8309</v>
      </c>
    </row>
    <row r="362" spans="1:20" ht="259.2" x14ac:dyDescent="0.3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 s="15">
        <v>41894.815787037034</v>
      </c>
      <c r="K362">
        <v>1408995284</v>
      </c>
      <c r="L362" s="15">
        <v>41876.815787037034</v>
      </c>
      <c r="M362" t="b">
        <v>0</v>
      </c>
      <c r="N362">
        <v>16</v>
      </c>
      <c r="O362" t="b">
        <v>1</v>
      </c>
      <c r="P362" t="s">
        <v>8269</v>
      </c>
      <c r="Q362">
        <v>129</v>
      </c>
      <c r="R362">
        <v>64.38</v>
      </c>
      <c r="S362" s="11" t="s">
        <v>8308</v>
      </c>
      <c r="T362" t="s">
        <v>8309</v>
      </c>
    </row>
    <row r="363" spans="1:20" ht="172.8" x14ac:dyDescent="0.3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 s="15">
        <v>41823.165972222225</v>
      </c>
      <c r="K363">
        <v>1402580818</v>
      </c>
      <c r="L363" s="15">
        <v>41802.574282407404</v>
      </c>
      <c r="M363" t="b">
        <v>0</v>
      </c>
      <c r="N363">
        <v>199</v>
      </c>
      <c r="O363" t="b">
        <v>1</v>
      </c>
      <c r="P363" t="s">
        <v>8269</v>
      </c>
      <c r="Q363">
        <v>103</v>
      </c>
      <c r="R363">
        <v>62.05</v>
      </c>
      <c r="S363" s="11" t="s">
        <v>8308</v>
      </c>
      <c r="T363" t="s">
        <v>8309</v>
      </c>
    </row>
    <row r="364" spans="1:20" ht="244.8" x14ac:dyDescent="0.3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 s="15">
        <v>41821.207638888889</v>
      </c>
      <c r="K364">
        <v>1401214581</v>
      </c>
      <c r="L364" s="15">
        <v>41786.761354166665</v>
      </c>
      <c r="M364" t="b">
        <v>0</v>
      </c>
      <c r="N364">
        <v>30</v>
      </c>
      <c r="O364" t="b">
        <v>1</v>
      </c>
      <c r="P364" t="s">
        <v>8269</v>
      </c>
      <c r="Q364">
        <v>110</v>
      </c>
      <c r="R364">
        <v>73.400000000000006</v>
      </c>
      <c r="S364" s="11" t="s">
        <v>8308</v>
      </c>
      <c r="T364" t="s">
        <v>8309</v>
      </c>
    </row>
    <row r="365" spans="1:20" ht="201.6" x14ac:dyDescent="0.3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 s="15">
        <v>42648.454097222217</v>
      </c>
      <c r="K365">
        <v>1473850434</v>
      </c>
      <c r="L365" s="15">
        <v>42627.454097222217</v>
      </c>
      <c r="M365" t="b">
        <v>0</v>
      </c>
      <c r="N365">
        <v>34</v>
      </c>
      <c r="O365" t="b">
        <v>1</v>
      </c>
      <c r="P365" t="s">
        <v>8269</v>
      </c>
      <c r="Q365">
        <v>113</v>
      </c>
      <c r="R365">
        <v>99.5</v>
      </c>
      <c r="S365" s="11" t="s">
        <v>8308</v>
      </c>
      <c r="T365" t="s">
        <v>8309</v>
      </c>
    </row>
    <row r="366" spans="1:20" ht="288" x14ac:dyDescent="0.3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 s="15">
        <v>42384.651504629626</v>
      </c>
      <c r="K366">
        <v>1452008290</v>
      </c>
      <c r="L366" s="15">
        <v>42374.651504629626</v>
      </c>
      <c r="M366" t="b">
        <v>0</v>
      </c>
      <c r="N366">
        <v>18</v>
      </c>
      <c r="O366" t="b">
        <v>1</v>
      </c>
      <c r="P366" t="s">
        <v>8269</v>
      </c>
      <c r="Q366">
        <v>112</v>
      </c>
      <c r="R366">
        <v>62.17</v>
      </c>
      <c r="S366" s="11" t="s">
        <v>8308</v>
      </c>
      <c r="T366" t="s">
        <v>8309</v>
      </c>
    </row>
    <row r="367" spans="1:20" ht="244.8" x14ac:dyDescent="0.3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 s="15">
        <v>41806.290972222225</v>
      </c>
      <c r="K367">
        <v>1399998418</v>
      </c>
      <c r="L367" s="15">
        <v>41772.685393518521</v>
      </c>
      <c r="M367" t="b">
        <v>0</v>
      </c>
      <c r="N367">
        <v>67</v>
      </c>
      <c r="O367" t="b">
        <v>1</v>
      </c>
      <c r="P367" t="s">
        <v>8269</v>
      </c>
      <c r="Q367">
        <v>139</v>
      </c>
      <c r="R367">
        <v>62.33</v>
      </c>
      <c r="S367" s="11" t="s">
        <v>8308</v>
      </c>
      <c r="T367" t="s">
        <v>8309</v>
      </c>
    </row>
    <row r="368" spans="1:20" ht="230.4" x14ac:dyDescent="0.3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 s="15">
        <v>42663.116851851853</v>
      </c>
      <c r="K368">
        <v>1474339696</v>
      </c>
      <c r="L368" s="15">
        <v>42633.116851851853</v>
      </c>
      <c r="M368" t="b">
        <v>0</v>
      </c>
      <c r="N368">
        <v>66</v>
      </c>
      <c r="O368" t="b">
        <v>1</v>
      </c>
      <c r="P368" t="s">
        <v>8269</v>
      </c>
      <c r="Q368">
        <v>111</v>
      </c>
      <c r="R368">
        <v>58.79</v>
      </c>
      <c r="S368" s="11" t="s">
        <v>8308</v>
      </c>
      <c r="T368" t="s">
        <v>8309</v>
      </c>
    </row>
    <row r="369" spans="1:20" ht="244.8" x14ac:dyDescent="0.3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 s="15">
        <v>42249.180393518516</v>
      </c>
      <c r="K369">
        <v>1438575586</v>
      </c>
      <c r="L369" s="15">
        <v>42219.180393518516</v>
      </c>
      <c r="M369" t="b">
        <v>0</v>
      </c>
      <c r="N369">
        <v>23</v>
      </c>
      <c r="O369" t="b">
        <v>1</v>
      </c>
      <c r="P369" t="s">
        <v>8269</v>
      </c>
      <c r="Q369">
        <v>139</v>
      </c>
      <c r="R369">
        <v>45.35</v>
      </c>
      <c r="S369" s="11" t="s">
        <v>8308</v>
      </c>
      <c r="T369" t="s">
        <v>8309</v>
      </c>
    </row>
    <row r="370" spans="1:20" ht="230.4" x14ac:dyDescent="0.3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 s="15">
        <v>41778.875</v>
      </c>
      <c r="K370">
        <v>1398348859</v>
      </c>
      <c r="L370" s="15">
        <v>41753.593275462961</v>
      </c>
      <c r="M370" t="b">
        <v>0</v>
      </c>
      <c r="N370">
        <v>126</v>
      </c>
      <c r="O370" t="b">
        <v>1</v>
      </c>
      <c r="P370" t="s">
        <v>8269</v>
      </c>
      <c r="Q370">
        <v>106</v>
      </c>
      <c r="R370">
        <v>41.94</v>
      </c>
      <c r="S370" s="11" t="s">
        <v>8308</v>
      </c>
      <c r="T370" t="s">
        <v>8309</v>
      </c>
    </row>
    <row r="371" spans="1:20" ht="201.6" x14ac:dyDescent="0.3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 s="15">
        <v>42245.165972222225</v>
      </c>
      <c r="K371">
        <v>1439567660</v>
      </c>
      <c r="L371" s="15">
        <v>42230.662731481483</v>
      </c>
      <c r="M371" t="b">
        <v>0</v>
      </c>
      <c r="N371">
        <v>6</v>
      </c>
      <c r="O371" t="b">
        <v>1</v>
      </c>
      <c r="P371" t="s">
        <v>8269</v>
      </c>
      <c r="Q371">
        <v>101</v>
      </c>
      <c r="R371">
        <v>59.17</v>
      </c>
      <c r="S371" s="11" t="s">
        <v>8308</v>
      </c>
      <c r="T371" t="s">
        <v>8309</v>
      </c>
    </row>
    <row r="372" spans="1:20" ht="259.2" x14ac:dyDescent="0.3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 s="15">
        <v>41817.218229166669</v>
      </c>
      <c r="K372">
        <v>1401254055</v>
      </c>
      <c r="L372" s="15">
        <v>41787.218229166669</v>
      </c>
      <c r="M372" t="b">
        <v>0</v>
      </c>
      <c r="N372">
        <v>25</v>
      </c>
      <c r="O372" t="b">
        <v>1</v>
      </c>
      <c r="P372" t="s">
        <v>8269</v>
      </c>
      <c r="Q372">
        <v>100</v>
      </c>
      <c r="R372">
        <v>200.49</v>
      </c>
      <c r="S372" s="11" t="s">
        <v>8308</v>
      </c>
      <c r="T372" t="s">
        <v>8309</v>
      </c>
    </row>
    <row r="373" spans="1:20" ht="259.2" x14ac:dyDescent="0.3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 s="15">
        <v>42176.934027777781</v>
      </c>
      <c r="K373">
        <v>1432410639</v>
      </c>
      <c r="L373" s="15">
        <v>42147.826840277776</v>
      </c>
      <c r="M373" t="b">
        <v>0</v>
      </c>
      <c r="N373">
        <v>62</v>
      </c>
      <c r="O373" t="b">
        <v>1</v>
      </c>
      <c r="P373" t="s">
        <v>8269</v>
      </c>
      <c r="Q373">
        <v>118</v>
      </c>
      <c r="R373">
        <v>57.26</v>
      </c>
      <c r="S373" s="11" t="s">
        <v>8308</v>
      </c>
      <c r="T373" t="s">
        <v>8309</v>
      </c>
    </row>
    <row r="374" spans="1:20" ht="244.8" x14ac:dyDescent="0.3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 s="15">
        <v>41970.639849537038</v>
      </c>
      <c r="K374">
        <v>1414506083</v>
      </c>
      <c r="L374" s="15">
        <v>41940.598182870373</v>
      </c>
      <c r="M374" t="b">
        <v>0</v>
      </c>
      <c r="N374">
        <v>31</v>
      </c>
      <c r="O374" t="b">
        <v>1</v>
      </c>
      <c r="P374" t="s">
        <v>8269</v>
      </c>
      <c r="Q374">
        <v>120</v>
      </c>
      <c r="R374">
        <v>58.06</v>
      </c>
      <c r="S374" s="11" t="s">
        <v>8308</v>
      </c>
      <c r="T374" t="s">
        <v>8309</v>
      </c>
    </row>
    <row r="375" spans="1:20" ht="115.2" x14ac:dyDescent="0.3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 s="15">
        <v>42065.207638888889</v>
      </c>
      <c r="K375">
        <v>1421426929</v>
      </c>
      <c r="L375" s="15">
        <v>42020.700567129628</v>
      </c>
      <c r="M375" t="b">
        <v>0</v>
      </c>
      <c r="N375">
        <v>274</v>
      </c>
      <c r="O375" t="b">
        <v>1</v>
      </c>
      <c r="P375" t="s">
        <v>8269</v>
      </c>
      <c r="Q375">
        <v>128</v>
      </c>
      <c r="R375">
        <v>186.8</v>
      </c>
      <c r="S375" s="11" t="s">
        <v>8308</v>
      </c>
      <c r="T375" t="s">
        <v>8309</v>
      </c>
    </row>
    <row r="376" spans="1:20" ht="144" x14ac:dyDescent="0.3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 s="15">
        <v>41901</v>
      </c>
      <c r="K376">
        <v>1410304179</v>
      </c>
      <c r="L376" s="15">
        <v>41891.96503472222</v>
      </c>
      <c r="M376" t="b">
        <v>0</v>
      </c>
      <c r="N376">
        <v>17</v>
      </c>
      <c r="O376" t="b">
        <v>1</v>
      </c>
      <c r="P376" t="s">
        <v>8269</v>
      </c>
      <c r="Q376">
        <v>126</v>
      </c>
      <c r="R376">
        <v>74.12</v>
      </c>
      <c r="S376" s="11" t="s">
        <v>8308</v>
      </c>
      <c r="T376" t="s">
        <v>8309</v>
      </c>
    </row>
    <row r="377" spans="1:20" ht="201.6" x14ac:dyDescent="0.3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 s="15">
        <v>42527.083333333328</v>
      </c>
      <c r="K377">
        <v>1461985967</v>
      </c>
      <c r="L377" s="15">
        <v>42490.133877314816</v>
      </c>
      <c r="M377" t="b">
        <v>0</v>
      </c>
      <c r="N377">
        <v>60</v>
      </c>
      <c r="O377" t="b">
        <v>1</v>
      </c>
      <c r="P377" t="s">
        <v>8269</v>
      </c>
      <c r="Q377">
        <v>107</v>
      </c>
      <c r="R377">
        <v>62.67</v>
      </c>
      <c r="S377" s="11" t="s">
        <v>8308</v>
      </c>
      <c r="T377" t="s">
        <v>8309</v>
      </c>
    </row>
    <row r="378" spans="1:20" ht="273.60000000000002" x14ac:dyDescent="0.3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 s="15">
        <v>42015.870486111111</v>
      </c>
      <c r="K378">
        <v>1419281610</v>
      </c>
      <c r="L378" s="15">
        <v>41995.870486111111</v>
      </c>
      <c r="M378" t="b">
        <v>0</v>
      </c>
      <c r="N378">
        <v>33</v>
      </c>
      <c r="O378" t="b">
        <v>1</v>
      </c>
      <c r="P378" t="s">
        <v>8269</v>
      </c>
      <c r="Q378">
        <v>100</v>
      </c>
      <c r="R378">
        <v>121.36</v>
      </c>
      <c r="S378" s="11" t="s">
        <v>8308</v>
      </c>
      <c r="T378" t="s">
        <v>8309</v>
      </c>
    </row>
    <row r="379" spans="1:20" ht="187.2" x14ac:dyDescent="0.3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 s="15">
        <v>42431.806562500002</v>
      </c>
      <c r="K379">
        <v>1454354487</v>
      </c>
      <c r="L379" s="15">
        <v>42401.806562500002</v>
      </c>
      <c r="M379" t="b">
        <v>0</v>
      </c>
      <c r="N379">
        <v>136</v>
      </c>
      <c r="O379" t="b">
        <v>1</v>
      </c>
      <c r="P379" t="s">
        <v>8269</v>
      </c>
      <c r="Q379">
        <v>111</v>
      </c>
      <c r="R379">
        <v>40.630000000000003</v>
      </c>
      <c r="S379" s="11" t="s">
        <v>8308</v>
      </c>
      <c r="T379" t="s">
        <v>8309</v>
      </c>
    </row>
    <row r="380" spans="1:20" ht="259.2" x14ac:dyDescent="0.3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 s="15">
        <v>41927.602037037039</v>
      </c>
      <c r="K380">
        <v>1410791216</v>
      </c>
      <c r="L380" s="15">
        <v>41897.602037037039</v>
      </c>
      <c r="M380" t="b">
        <v>0</v>
      </c>
      <c r="N380">
        <v>40</v>
      </c>
      <c r="O380" t="b">
        <v>1</v>
      </c>
      <c r="P380" t="s">
        <v>8269</v>
      </c>
      <c r="Q380">
        <v>101</v>
      </c>
      <c r="R380">
        <v>63</v>
      </c>
      <c r="S380" s="11" t="s">
        <v>8308</v>
      </c>
      <c r="T380" t="s">
        <v>8309</v>
      </c>
    </row>
    <row r="381" spans="1:20" ht="115.2" x14ac:dyDescent="0.3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 s="15">
        <v>41912.666666666664</v>
      </c>
      <c r="K381">
        <v>1409493800</v>
      </c>
      <c r="L381" s="15">
        <v>41882.585648148146</v>
      </c>
      <c r="M381" t="b">
        <v>0</v>
      </c>
      <c r="N381">
        <v>18</v>
      </c>
      <c r="O381" t="b">
        <v>1</v>
      </c>
      <c r="P381" t="s">
        <v>8269</v>
      </c>
      <c r="Q381">
        <v>121</v>
      </c>
      <c r="R381">
        <v>33.67</v>
      </c>
      <c r="S381" s="11" t="s">
        <v>8308</v>
      </c>
      <c r="T381" t="s">
        <v>8309</v>
      </c>
    </row>
    <row r="382" spans="1:20" ht="230.4" x14ac:dyDescent="0.3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 s="15">
        <v>42595.290972222225</v>
      </c>
      <c r="K382">
        <v>1467720388</v>
      </c>
      <c r="L382" s="15">
        <v>42556.504490740743</v>
      </c>
      <c r="M382" t="b">
        <v>0</v>
      </c>
      <c r="N382">
        <v>30</v>
      </c>
      <c r="O382" t="b">
        <v>1</v>
      </c>
      <c r="P382" t="s">
        <v>8269</v>
      </c>
      <c r="Q382">
        <v>123</v>
      </c>
      <c r="R382">
        <v>43.2</v>
      </c>
      <c r="S382" s="11" t="s">
        <v>8308</v>
      </c>
      <c r="T382" t="s">
        <v>8309</v>
      </c>
    </row>
    <row r="383" spans="1:20" ht="230.4" x14ac:dyDescent="0.3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 s="15">
        <v>41813.75</v>
      </c>
      <c r="K383">
        <v>1401714114</v>
      </c>
      <c r="L383" s="15">
        <v>41792.542986111112</v>
      </c>
      <c r="M383" t="b">
        <v>0</v>
      </c>
      <c r="N383">
        <v>35</v>
      </c>
      <c r="O383" t="b">
        <v>1</v>
      </c>
      <c r="P383" t="s">
        <v>8269</v>
      </c>
      <c r="Q383">
        <v>103</v>
      </c>
      <c r="R383">
        <v>83.57</v>
      </c>
      <c r="S383" s="11" t="s">
        <v>8308</v>
      </c>
      <c r="T383" t="s">
        <v>8309</v>
      </c>
    </row>
    <row r="384" spans="1:20" ht="201.6" x14ac:dyDescent="0.3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 s="15">
        <v>41894.913761574076</v>
      </c>
      <c r="K384">
        <v>1409262949</v>
      </c>
      <c r="L384" s="15">
        <v>41879.913761574076</v>
      </c>
      <c r="M384" t="b">
        <v>0</v>
      </c>
      <c r="N384">
        <v>13</v>
      </c>
      <c r="O384" t="b">
        <v>1</v>
      </c>
      <c r="P384" t="s">
        <v>8269</v>
      </c>
      <c r="Q384">
        <v>121</v>
      </c>
      <c r="R384">
        <v>140</v>
      </c>
      <c r="S384" s="11" t="s">
        <v>8308</v>
      </c>
      <c r="T384" t="s">
        <v>8309</v>
      </c>
    </row>
    <row r="385" spans="1:20" ht="187.2" x14ac:dyDescent="0.3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 s="15">
        <v>42573.226388888885</v>
      </c>
      <c r="K385">
        <v>1467335378</v>
      </c>
      <c r="L385" s="15">
        <v>42552.048356481479</v>
      </c>
      <c r="M385" t="b">
        <v>0</v>
      </c>
      <c r="N385">
        <v>23</v>
      </c>
      <c r="O385" t="b">
        <v>1</v>
      </c>
      <c r="P385" t="s">
        <v>8269</v>
      </c>
      <c r="Q385">
        <v>186</v>
      </c>
      <c r="R385">
        <v>80.87</v>
      </c>
      <c r="S385" s="11" t="s">
        <v>8308</v>
      </c>
      <c r="T385" t="s">
        <v>8309</v>
      </c>
    </row>
    <row r="386" spans="1:20" ht="273.60000000000002" x14ac:dyDescent="0.3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 s="15">
        <v>41824.142199074071</v>
      </c>
      <c r="K386">
        <v>1403234686</v>
      </c>
      <c r="L386" s="15">
        <v>41810.142199074071</v>
      </c>
      <c r="M386" t="b">
        <v>0</v>
      </c>
      <c r="N386">
        <v>39</v>
      </c>
      <c r="O386" t="b">
        <v>1</v>
      </c>
      <c r="P386" t="s">
        <v>8269</v>
      </c>
      <c r="Q386">
        <v>300</v>
      </c>
      <c r="R386">
        <v>53.85</v>
      </c>
      <c r="S386" s="11" t="s">
        <v>8308</v>
      </c>
      <c r="T386" t="s">
        <v>8309</v>
      </c>
    </row>
    <row r="387" spans="1:20" ht="158.4" x14ac:dyDescent="0.3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 s="15">
        <v>42097.576249999998</v>
      </c>
      <c r="K387">
        <v>1425908988</v>
      </c>
      <c r="L387" s="15">
        <v>42072.576249999998</v>
      </c>
      <c r="M387" t="b">
        <v>0</v>
      </c>
      <c r="N387">
        <v>27</v>
      </c>
      <c r="O387" t="b">
        <v>1</v>
      </c>
      <c r="P387" t="s">
        <v>8269</v>
      </c>
      <c r="Q387">
        <v>141</v>
      </c>
      <c r="R387">
        <v>67.959999999999994</v>
      </c>
      <c r="S387" s="11" t="s">
        <v>8308</v>
      </c>
      <c r="T387" t="s">
        <v>8309</v>
      </c>
    </row>
    <row r="388" spans="1:20" ht="144" x14ac:dyDescent="0.3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 s="15">
        <v>41805.666666666664</v>
      </c>
      <c r="K388">
        <v>1400606573</v>
      </c>
      <c r="L388" s="15">
        <v>41779.724224537036</v>
      </c>
      <c r="M388" t="b">
        <v>0</v>
      </c>
      <c r="N388">
        <v>21</v>
      </c>
      <c r="O388" t="b">
        <v>1</v>
      </c>
      <c r="P388" t="s">
        <v>8269</v>
      </c>
      <c r="Q388">
        <v>114</v>
      </c>
      <c r="R388">
        <v>27.14</v>
      </c>
      <c r="S388" s="11" t="s">
        <v>8308</v>
      </c>
      <c r="T388" t="s">
        <v>8309</v>
      </c>
    </row>
    <row r="389" spans="1:20" ht="244.8" x14ac:dyDescent="0.3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 s="15">
        <v>42155.290972222225</v>
      </c>
      <c r="K389">
        <v>1431230867</v>
      </c>
      <c r="L389" s="15">
        <v>42134.172071759262</v>
      </c>
      <c r="M389" t="b">
        <v>0</v>
      </c>
      <c r="N389">
        <v>104</v>
      </c>
      <c r="O389" t="b">
        <v>1</v>
      </c>
      <c r="P389" t="s">
        <v>8269</v>
      </c>
      <c r="Q389">
        <v>154</v>
      </c>
      <c r="R389">
        <v>110.87</v>
      </c>
      <c r="S389" s="11" t="s">
        <v>8308</v>
      </c>
      <c r="T389" t="s">
        <v>8309</v>
      </c>
    </row>
    <row r="390" spans="1:20" ht="259.2" x14ac:dyDescent="0.3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 s="15">
        <v>42525.738032407404</v>
      </c>
      <c r="K390">
        <v>1463334166</v>
      </c>
      <c r="L390" s="15">
        <v>42505.738032407404</v>
      </c>
      <c r="M390" t="b">
        <v>0</v>
      </c>
      <c r="N390">
        <v>19</v>
      </c>
      <c r="O390" t="b">
        <v>1</v>
      </c>
      <c r="P390" t="s">
        <v>8269</v>
      </c>
      <c r="Q390">
        <v>102</v>
      </c>
      <c r="R390">
        <v>106.84</v>
      </c>
      <c r="S390" s="11" t="s">
        <v>8308</v>
      </c>
      <c r="T390" t="s">
        <v>8309</v>
      </c>
    </row>
    <row r="391" spans="1:20" ht="273.60000000000002" x14ac:dyDescent="0.3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 s="15">
        <v>42150.165972222225</v>
      </c>
      <c r="K391">
        <v>1429881667</v>
      </c>
      <c r="L391" s="15">
        <v>42118.556331018524</v>
      </c>
      <c r="M391" t="b">
        <v>0</v>
      </c>
      <c r="N391">
        <v>97</v>
      </c>
      <c r="O391" t="b">
        <v>1</v>
      </c>
      <c r="P391" t="s">
        <v>8269</v>
      </c>
      <c r="Q391">
        <v>102</v>
      </c>
      <c r="R391">
        <v>105.52</v>
      </c>
      <c r="S391" s="11" t="s">
        <v>8308</v>
      </c>
      <c r="T391" t="s">
        <v>8309</v>
      </c>
    </row>
    <row r="392" spans="1:20" ht="230.4" x14ac:dyDescent="0.3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 s="15">
        <v>42390.887835648144</v>
      </c>
      <c r="K392">
        <v>1450819109</v>
      </c>
      <c r="L392" s="15">
        <v>42360.887835648144</v>
      </c>
      <c r="M392" t="b">
        <v>0</v>
      </c>
      <c r="N392">
        <v>24</v>
      </c>
      <c r="O392" t="b">
        <v>1</v>
      </c>
      <c r="P392" t="s">
        <v>8269</v>
      </c>
      <c r="Q392">
        <v>156</v>
      </c>
      <c r="R392">
        <v>51.92</v>
      </c>
      <c r="S392" s="11" t="s">
        <v>8308</v>
      </c>
      <c r="T392" t="s">
        <v>8309</v>
      </c>
    </row>
    <row r="393" spans="1:20" ht="115.2" x14ac:dyDescent="0.3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 s="15">
        <v>42187.993125000001</v>
      </c>
      <c r="K393">
        <v>1433980206</v>
      </c>
      <c r="L393" s="15">
        <v>42165.993125000001</v>
      </c>
      <c r="M393" t="b">
        <v>0</v>
      </c>
      <c r="N393">
        <v>40</v>
      </c>
      <c r="O393" t="b">
        <v>1</v>
      </c>
      <c r="P393" t="s">
        <v>8269</v>
      </c>
      <c r="Q393">
        <v>105</v>
      </c>
      <c r="R393">
        <v>86.23</v>
      </c>
      <c r="S393" s="11" t="s">
        <v>8308</v>
      </c>
      <c r="T393" t="s">
        <v>8309</v>
      </c>
    </row>
    <row r="394" spans="1:20" ht="273.60000000000002" x14ac:dyDescent="0.3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 s="15">
        <v>41948.977824074071</v>
      </c>
      <c r="K394">
        <v>1413412084</v>
      </c>
      <c r="L394" s="15">
        <v>41927.936157407406</v>
      </c>
      <c r="M394" t="b">
        <v>0</v>
      </c>
      <c r="N394">
        <v>44</v>
      </c>
      <c r="O394" t="b">
        <v>1</v>
      </c>
      <c r="P394" t="s">
        <v>8269</v>
      </c>
      <c r="Q394">
        <v>101</v>
      </c>
      <c r="R394">
        <v>114.55</v>
      </c>
      <c r="S394" s="11" t="s">
        <v>8308</v>
      </c>
      <c r="T394" t="s">
        <v>8309</v>
      </c>
    </row>
    <row r="395" spans="1:20" ht="259.2" x14ac:dyDescent="0.3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 s="15">
        <v>42489.875</v>
      </c>
      <c r="K395">
        <v>1459567371</v>
      </c>
      <c r="L395" s="15">
        <v>42462.140868055561</v>
      </c>
      <c r="M395" t="b">
        <v>0</v>
      </c>
      <c r="N395">
        <v>46</v>
      </c>
      <c r="O395" t="b">
        <v>1</v>
      </c>
      <c r="P395" t="s">
        <v>8269</v>
      </c>
      <c r="Q395">
        <v>339</v>
      </c>
      <c r="R395">
        <v>62.59</v>
      </c>
      <c r="S395" s="11" t="s">
        <v>8308</v>
      </c>
      <c r="T395" t="s">
        <v>8309</v>
      </c>
    </row>
    <row r="396" spans="1:20" ht="230.4" x14ac:dyDescent="0.3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 s="15">
        <v>42663.204861111109</v>
      </c>
      <c r="K396">
        <v>1474273294</v>
      </c>
      <c r="L396" s="15">
        <v>42632.348310185189</v>
      </c>
      <c r="M396" t="b">
        <v>0</v>
      </c>
      <c r="N396">
        <v>33</v>
      </c>
      <c r="O396" t="b">
        <v>1</v>
      </c>
      <c r="P396" t="s">
        <v>8269</v>
      </c>
      <c r="Q396">
        <v>101</v>
      </c>
      <c r="R396">
        <v>61.06</v>
      </c>
      <c r="S396" s="11" t="s">
        <v>8308</v>
      </c>
      <c r="T396" t="s">
        <v>8309</v>
      </c>
    </row>
    <row r="397" spans="1:20" ht="230.4" x14ac:dyDescent="0.3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 s="15">
        <v>42084.807384259257</v>
      </c>
      <c r="K397">
        <v>1424377358</v>
      </c>
      <c r="L397" s="15">
        <v>42054.849050925928</v>
      </c>
      <c r="M397" t="b">
        <v>0</v>
      </c>
      <c r="N397">
        <v>26</v>
      </c>
      <c r="O397" t="b">
        <v>1</v>
      </c>
      <c r="P397" t="s">
        <v>8269</v>
      </c>
      <c r="Q397">
        <v>122</v>
      </c>
      <c r="R397">
        <v>70.23</v>
      </c>
      <c r="S397" s="11" t="s">
        <v>8308</v>
      </c>
      <c r="T397" t="s">
        <v>8309</v>
      </c>
    </row>
    <row r="398" spans="1:20" ht="273.60000000000002" x14ac:dyDescent="0.3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 s="15">
        <v>42535.904861111107</v>
      </c>
      <c r="K398">
        <v>1462603021</v>
      </c>
      <c r="L398" s="15">
        <v>42497.275706018518</v>
      </c>
      <c r="M398" t="b">
        <v>0</v>
      </c>
      <c r="N398">
        <v>27</v>
      </c>
      <c r="O398" t="b">
        <v>1</v>
      </c>
      <c r="P398" t="s">
        <v>8269</v>
      </c>
      <c r="Q398">
        <v>101</v>
      </c>
      <c r="R398">
        <v>78.52</v>
      </c>
      <c r="S398" s="11" t="s">
        <v>8308</v>
      </c>
      <c r="T398" t="s">
        <v>8309</v>
      </c>
    </row>
    <row r="399" spans="1:20" ht="259.2" x14ac:dyDescent="0.3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 s="15">
        <v>42095.165972222225</v>
      </c>
      <c r="K399">
        <v>1424727712</v>
      </c>
      <c r="L399" s="15">
        <v>42058.904074074075</v>
      </c>
      <c r="M399" t="b">
        <v>0</v>
      </c>
      <c r="N399">
        <v>34</v>
      </c>
      <c r="O399" t="b">
        <v>1</v>
      </c>
      <c r="P399" t="s">
        <v>8269</v>
      </c>
      <c r="Q399">
        <v>140</v>
      </c>
      <c r="R399">
        <v>61.82</v>
      </c>
      <c r="S399" s="11" t="s">
        <v>8308</v>
      </c>
      <c r="T399" t="s">
        <v>8309</v>
      </c>
    </row>
    <row r="400" spans="1:20" ht="216" x14ac:dyDescent="0.3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 s="15">
        <v>41837.690081018518</v>
      </c>
      <c r="K400">
        <v>1403022823</v>
      </c>
      <c r="L400" s="15">
        <v>41807.690081018518</v>
      </c>
      <c r="M400" t="b">
        <v>0</v>
      </c>
      <c r="N400">
        <v>37</v>
      </c>
      <c r="O400" t="b">
        <v>1</v>
      </c>
      <c r="P400" t="s">
        <v>8269</v>
      </c>
      <c r="Q400">
        <v>119</v>
      </c>
      <c r="R400">
        <v>48.34</v>
      </c>
      <c r="S400" s="11" t="s">
        <v>8308</v>
      </c>
      <c r="T400" t="s">
        <v>8309</v>
      </c>
    </row>
    <row r="401" spans="1:20" ht="259.2" x14ac:dyDescent="0.3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 s="15">
        <v>42301.165972222225</v>
      </c>
      <c r="K401">
        <v>1444236216</v>
      </c>
      <c r="L401" s="15">
        <v>42284.69694444444</v>
      </c>
      <c r="M401" t="b">
        <v>0</v>
      </c>
      <c r="N401">
        <v>20</v>
      </c>
      <c r="O401" t="b">
        <v>1</v>
      </c>
      <c r="P401" t="s">
        <v>8269</v>
      </c>
      <c r="Q401">
        <v>107</v>
      </c>
      <c r="R401">
        <v>107.25</v>
      </c>
      <c r="S401" s="11" t="s">
        <v>8308</v>
      </c>
      <c r="T401" t="s">
        <v>8309</v>
      </c>
    </row>
    <row r="402" spans="1:20" ht="230.4" x14ac:dyDescent="0.3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 s="15">
        <v>42075.800717592589</v>
      </c>
      <c r="K402">
        <v>1423599182</v>
      </c>
      <c r="L402" s="15">
        <v>42045.84238425926</v>
      </c>
      <c r="M402" t="b">
        <v>0</v>
      </c>
      <c r="N402">
        <v>10</v>
      </c>
      <c r="O402" t="b">
        <v>1</v>
      </c>
      <c r="P402" t="s">
        <v>8269</v>
      </c>
      <c r="Q402">
        <v>228</v>
      </c>
      <c r="R402">
        <v>57</v>
      </c>
      <c r="S402" s="11" t="s">
        <v>8308</v>
      </c>
      <c r="T402" t="s">
        <v>8309</v>
      </c>
    </row>
    <row r="403" spans="1:20" ht="187.2" x14ac:dyDescent="0.3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 s="15">
        <v>42202.876388888893</v>
      </c>
      <c r="K403">
        <v>1435554104</v>
      </c>
      <c r="L403" s="15">
        <v>42184.209537037037</v>
      </c>
      <c r="M403" t="b">
        <v>0</v>
      </c>
      <c r="N403">
        <v>26</v>
      </c>
      <c r="O403" t="b">
        <v>1</v>
      </c>
      <c r="P403" t="s">
        <v>8269</v>
      </c>
      <c r="Q403">
        <v>106</v>
      </c>
      <c r="R403">
        <v>40.92</v>
      </c>
      <c r="S403" s="11" t="s">
        <v>8308</v>
      </c>
      <c r="T403" t="s">
        <v>8309</v>
      </c>
    </row>
    <row r="404" spans="1:20" ht="244.8" x14ac:dyDescent="0.3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 s="15">
        <v>42373.180636574078</v>
      </c>
      <c r="K404">
        <v>1449116407</v>
      </c>
      <c r="L404" s="15">
        <v>42341.180636574078</v>
      </c>
      <c r="M404" t="b">
        <v>0</v>
      </c>
      <c r="N404">
        <v>46</v>
      </c>
      <c r="O404" t="b">
        <v>1</v>
      </c>
      <c r="P404" t="s">
        <v>8269</v>
      </c>
      <c r="Q404">
        <v>105</v>
      </c>
      <c r="R404">
        <v>79.540000000000006</v>
      </c>
      <c r="S404" s="11" t="s">
        <v>8308</v>
      </c>
      <c r="T404" t="s">
        <v>8309</v>
      </c>
    </row>
    <row r="405" spans="1:20" ht="230.4" x14ac:dyDescent="0.3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 s="15">
        <v>42205.165972222225</v>
      </c>
      <c r="K405">
        <v>1434405044</v>
      </c>
      <c r="L405" s="15">
        <v>42170.910231481481</v>
      </c>
      <c r="M405" t="b">
        <v>0</v>
      </c>
      <c r="N405">
        <v>41</v>
      </c>
      <c r="O405" t="b">
        <v>1</v>
      </c>
      <c r="P405" t="s">
        <v>8269</v>
      </c>
      <c r="Q405">
        <v>106</v>
      </c>
      <c r="R405">
        <v>64.63</v>
      </c>
      <c r="S405" s="11" t="s">
        <v>8308</v>
      </c>
      <c r="T405" t="s">
        <v>8309</v>
      </c>
    </row>
    <row r="406" spans="1:20" ht="259.2" x14ac:dyDescent="0.3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 s="15">
        <v>42172.069606481484</v>
      </c>
      <c r="K406">
        <v>1432690814</v>
      </c>
      <c r="L406" s="15">
        <v>42151.069606481484</v>
      </c>
      <c r="M406" t="b">
        <v>0</v>
      </c>
      <c r="N406">
        <v>49</v>
      </c>
      <c r="O406" t="b">
        <v>1</v>
      </c>
      <c r="P406" t="s">
        <v>8269</v>
      </c>
      <c r="Q406">
        <v>105</v>
      </c>
      <c r="R406">
        <v>107.57</v>
      </c>
      <c r="S406" s="11" t="s">
        <v>8308</v>
      </c>
      <c r="T406" t="s">
        <v>8309</v>
      </c>
    </row>
    <row r="407" spans="1:20" ht="244.8" x14ac:dyDescent="0.3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 s="15">
        <v>42004.569293981483</v>
      </c>
      <c r="K407">
        <v>1414845587</v>
      </c>
      <c r="L407" s="15">
        <v>41944.527627314819</v>
      </c>
      <c r="M407" t="b">
        <v>0</v>
      </c>
      <c r="N407">
        <v>28</v>
      </c>
      <c r="O407" t="b">
        <v>1</v>
      </c>
      <c r="P407" t="s">
        <v>8269</v>
      </c>
      <c r="Q407">
        <v>100</v>
      </c>
      <c r="R407">
        <v>178.57</v>
      </c>
      <c r="S407" s="11" t="s">
        <v>8308</v>
      </c>
      <c r="T407" t="s">
        <v>8309</v>
      </c>
    </row>
    <row r="408" spans="1:20" ht="273.60000000000002" x14ac:dyDescent="0.3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 s="15">
        <v>42613.865405092598</v>
      </c>
      <c r="K408">
        <v>1470948371</v>
      </c>
      <c r="L408" s="15">
        <v>42593.865405092598</v>
      </c>
      <c r="M408" t="b">
        <v>0</v>
      </c>
      <c r="N408">
        <v>8</v>
      </c>
      <c r="O408" t="b">
        <v>1</v>
      </c>
      <c r="P408" t="s">
        <v>8269</v>
      </c>
      <c r="Q408">
        <v>100</v>
      </c>
      <c r="R408">
        <v>62.63</v>
      </c>
      <c r="S408" s="11" t="s">
        <v>8308</v>
      </c>
      <c r="T408" t="s">
        <v>8309</v>
      </c>
    </row>
    <row r="409" spans="1:20" ht="216" x14ac:dyDescent="0.3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 s="15">
        <v>42517.740868055553</v>
      </c>
      <c r="K409">
        <v>1463161611</v>
      </c>
      <c r="L409" s="15">
        <v>42503.740868055553</v>
      </c>
      <c r="M409" t="b">
        <v>0</v>
      </c>
      <c r="N409">
        <v>3</v>
      </c>
      <c r="O409" t="b">
        <v>1</v>
      </c>
      <c r="P409" t="s">
        <v>8269</v>
      </c>
      <c r="Q409">
        <v>225</v>
      </c>
      <c r="R409">
        <v>75</v>
      </c>
      <c r="S409" s="11" t="s">
        <v>8308</v>
      </c>
      <c r="T409" t="s">
        <v>8309</v>
      </c>
    </row>
    <row r="410" spans="1:20" ht="259.2" x14ac:dyDescent="0.3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 s="15">
        <v>41948.890567129631</v>
      </c>
      <c r="K410">
        <v>1413404545</v>
      </c>
      <c r="L410" s="15">
        <v>41927.848900462966</v>
      </c>
      <c r="M410" t="b">
        <v>0</v>
      </c>
      <c r="N410">
        <v>9</v>
      </c>
      <c r="O410" t="b">
        <v>1</v>
      </c>
      <c r="P410" t="s">
        <v>8269</v>
      </c>
      <c r="Q410">
        <v>106</v>
      </c>
      <c r="R410">
        <v>58.9</v>
      </c>
      <c r="S410" s="11" t="s">
        <v>8308</v>
      </c>
      <c r="T410" t="s">
        <v>8309</v>
      </c>
    </row>
    <row r="411" spans="1:20" ht="273.60000000000002" x14ac:dyDescent="0.3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 s="15">
        <v>42420.114988425921</v>
      </c>
      <c r="K411">
        <v>1452048335</v>
      </c>
      <c r="L411" s="15">
        <v>42375.114988425921</v>
      </c>
      <c r="M411" t="b">
        <v>0</v>
      </c>
      <c r="N411">
        <v>9</v>
      </c>
      <c r="O411" t="b">
        <v>1</v>
      </c>
      <c r="P411" t="s">
        <v>8269</v>
      </c>
      <c r="Q411">
        <v>105</v>
      </c>
      <c r="R411">
        <v>139.56</v>
      </c>
      <c r="S411" s="11" t="s">
        <v>8308</v>
      </c>
      <c r="T411" t="s">
        <v>8309</v>
      </c>
    </row>
    <row r="412" spans="1:20" ht="187.2" x14ac:dyDescent="0.3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 s="15">
        <v>42585.172916666663</v>
      </c>
      <c r="K412">
        <v>1467497652</v>
      </c>
      <c r="L412" s="15">
        <v>42553.926527777774</v>
      </c>
      <c r="M412" t="b">
        <v>0</v>
      </c>
      <c r="N412">
        <v>14</v>
      </c>
      <c r="O412" t="b">
        <v>1</v>
      </c>
      <c r="P412" t="s">
        <v>8269</v>
      </c>
      <c r="Q412">
        <v>113</v>
      </c>
      <c r="R412">
        <v>64.290000000000006</v>
      </c>
      <c r="S412" s="11" t="s">
        <v>8308</v>
      </c>
      <c r="T412" t="s">
        <v>8309</v>
      </c>
    </row>
    <row r="413" spans="1:20" ht="288" x14ac:dyDescent="0.3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 s="15">
        <v>42215.142638888887</v>
      </c>
      <c r="K413">
        <v>1433042724</v>
      </c>
      <c r="L413" s="15">
        <v>42155.142638888887</v>
      </c>
      <c r="M413" t="b">
        <v>0</v>
      </c>
      <c r="N413">
        <v>32</v>
      </c>
      <c r="O413" t="b">
        <v>1</v>
      </c>
      <c r="P413" t="s">
        <v>8269</v>
      </c>
      <c r="Q413">
        <v>101</v>
      </c>
      <c r="R413">
        <v>63.28</v>
      </c>
      <c r="S413" s="11" t="s">
        <v>8308</v>
      </c>
      <c r="T413" t="s">
        <v>8309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2:Q413 Q1:R1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theater_outcomes_launch_date</vt:lpstr>
      <vt:lpstr>outcomes_based_on_goals</vt:lpstr>
      <vt:lpstr>Descriptive Statistics</vt:lpstr>
      <vt:lpstr>Pivot_Subcategory</vt:lpstr>
      <vt:lpstr>Pivot_Parent_Categories</vt:lpstr>
      <vt:lpstr>Edinburg_Research</vt:lpstr>
      <vt:lpstr>Failed CA Kickstarters</vt:lpstr>
      <vt:lpstr>Successful CA Kickstarters</vt:lpstr>
      <vt:lpstr>Successful G.B. Kickstarters</vt:lpstr>
      <vt:lpstr>Failed G.B. Kickstarters</vt:lpstr>
      <vt:lpstr>Failed U.S. Kickstarters</vt:lpstr>
      <vt:lpstr>Successful U.S.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Tabitha Mueller</cp:lastModifiedBy>
  <dcterms:created xsi:type="dcterms:W3CDTF">2017-04-20T15:17:24Z</dcterms:created>
  <dcterms:modified xsi:type="dcterms:W3CDTF">2020-07-19T19:13:15Z</dcterms:modified>
</cp:coreProperties>
</file>