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niversity of Toronto\FASE ESC Praxis III Teaching Team - 2022 Winter - Student Work - Team 1034A\Design Milestones\Prototype\Testing Results\"/>
    </mc:Choice>
  </mc:AlternateContent>
  <xr:revisionPtr revIDLastSave="0" documentId="13_ncr:1_{1FEAF928-AC86-4BEB-99A7-E466EA24A402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3" i="1" l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" i="1"/>
  <c r="D17" i="1"/>
  <c r="F16" i="1"/>
  <c r="F17" i="1"/>
  <c r="F18" i="1"/>
  <c r="F19" i="1"/>
  <c r="F20" i="1"/>
  <c r="F21" i="1"/>
  <c r="F22" i="1"/>
  <c r="F23" i="1"/>
  <c r="E16" i="1"/>
  <c r="E17" i="1"/>
  <c r="E18" i="1"/>
  <c r="E19" i="1"/>
  <c r="E20" i="1"/>
  <c r="E21" i="1"/>
  <c r="E22" i="1"/>
  <c r="E23" i="1"/>
  <c r="D16" i="1"/>
  <c r="D18" i="1" s="1"/>
  <c r="D19" i="1" s="1"/>
  <c r="D20" i="1" s="1"/>
  <c r="D21" i="1" s="1"/>
  <c r="D22" i="1" s="1"/>
  <c r="D23" i="1" s="1"/>
  <c r="F15" i="1"/>
  <c r="E15" i="1"/>
  <c r="D15" i="1"/>
  <c r="F3" i="1"/>
  <c r="F4" i="1"/>
  <c r="F5" i="1"/>
  <c r="F6" i="1"/>
  <c r="F7" i="1"/>
  <c r="F8" i="1"/>
  <c r="F9" i="1"/>
  <c r="F10" i="1"/>
  <c r="F11" i="1"/>
  <c r="F12" i="1"/>
  <c r="F13" i="1"/>
  <c r="F14" i="1"/>
  <c r="E6" i="1"/>
  <c r="E7" i="1"/>
  <c r="E8" i="1"/>
  <c r="E9" i="1"/>
  <c r="E10" i="1"/>
  <c r="E11" i="1"/>
  <c r="E12" i="1"/>
  <c r="E13" i="1"/>
  <c r="E14" i="1"/>
  <c r="E3" i="1"/>
  <c r="E4" i="1"/>
  <c r="E5" i="1"/>
  <c r="D11" i="1"/>
  <c r="D12" i="1" s="1"/>
  <c r="D13" i="1" s="1"/>
  <c r="D14" i="1" s="1"/>
  <c r="D6" i="1"/>
  <c r="F2" i="1"/>
  <c r="D4" i="1"/>
  <c r="D5" i="1" s="1"/>
  <c r="D3" i="1"/>
  <c r="E2" i="1"/>
  <c r="D7" i="1" l="1"/>
  <c r="D8" i="1" l="1"/>
  <c r="D9" i="1" l="1"/>
  <c r="D10" i="1" l="1"/>
</calcChain>
</file>

<file path=xl/sharedStrings.xml><?xml version="1.0" encoding="utf-8"?>
<sst xmlns="http://schemas.openxmlformats.org/spreadsheetml/2006/main" count="10" uniqueCount="9">
  <si>
    <t>RSSI Range (dBm)</t>
  </si>
  <si>
    <t>Distance from leader sheep (m)</t>
  </si>
  <si>
    <t>RSSI threshold needed (dBm)</t>
  </si>
  <si>
    <t>Cluster size (# of sheep)</t>
  </si>
  <si>
    <t>Worest case cluster radius (m)</t>
  </si>
  <si>
    <t>Leader Percentage (%)</t>
  </si>
  <si>
    <t>Number of leader (# of sheep)</t>
  </si>
  <si>
    <t>Detected leaving successfully?</t>
  </si>
  <si>
    <t>20% missed alert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</si>
</sst>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 applyAlignment="1">
      <alignment wrapText="1"/>
    </xf>
    <xf numFmtId="164" fontId="0" fillId="0" borderId="0" xfId="0" applyNumberFormat="1"/>
    <xf numFmtId="164" fontId="0" fillId="2" borderId="0" xfId="0" applyNumberFormat="1" applyFill="1" applyAlignment="1">
      <alignment wrapText="1"/>
    </xf>
    <xf numFmtId="164" fontId="0" fillId="2" borderId="0" xfId="0" applyNumberFormat="1" applyFill="1"/>
    <xf numFmtId="0" fontId="0" fillId="2" borderId="0" xfId="0" applyFill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RSSI Range vs Distance Away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0"/>
            <c:dispEq val="0"/>
          </c:trendline>
          <c:xVal>
            <c:numRef>
              <c:f>Sheet1!$A$2:$A$7</c:f>
              <c:numCache>
                <c:formatCode>General</c:formatCode>
                <c:ptCount val="6"/>
                <c:pt idx="0">
                  <c:v>-90</c:v>
                </c:pt>
                <c:pt idx="1">
                  <c:v>-80</c:v>
                </c:pt>
                <c:pt idx="2">
                  <c:v>-75</c:v>
                </c:pt>
                <c:pt idx="3">
                  <c:v>-65</c:v>
                </c:pt>
                <c:pt idx="4">
                  <c:v>-55</c:v>
                </c:pt>
                <c:pt idx="5">
                  <c:v>-45</c:v>
                </c:pt>
              </c:numCache>
            </c:numRef>
          </c:xVal>
          <c:yVal>
            <c:numRef>
              <c:f>Sheet1!$B$2:$B$7</c:f>
              <c:numCache>
                <c:formatCode>General</c:formatCode>
                <c:ptCount val="6"/>
                <c:pt idx="0">
                  <c:v>50</c:v>
                </c:pt>
                <c:pt idx="1">
                  <c:v>15</c:v>
                </c:pt>
                <c:pt idx="2">
                  <c:v>8</c:v>
                </c:pt>
                <c:pt idx="3">
                  <c:v>1.5</c:v>
                </c:pt>
                <c:pt idx="4">
                  <c:v>0.3</c:v>
                </c:pt>
                <c:pt idx="5">
                  <c:v>0.1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FD2-4963-91D8-4AAFEFC8991F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995059944"/>
        <c:axId val="2095320231"/>
      </c:scatterChart>
      <c:valAx>
        <c:axId val="9950599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Bluetooth RSSI Range (dBm)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5320231"/>
        <c:crosses val="autoZero"/>
        <c:crossBetween val="midCat"/>
      </c:valAx>
      <c:valAx>
        <c:axId val="20953202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Distance from Leader Sheep (m)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50599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89535</xdr:colOff>
      <xdr:row>0</xdr:row>
      <xdr:rowOff>0</xdr:rowOff>
    </xdr:from>
    <xdr:to>
      <xdr:col>19</xdr:col>
      <xdr:colOff>121920</xdr:colOff>
      <xdr:row>18</xdr:row>
      <xdr:rowOff>160020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D1BA770-7EEB-4B8C-91F0-EC4E9F51C6F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3"/>
  <sheetViews>
    <sheetView tabSelected="1" workbookViewId="0">
      <selection activeCell="J19" sqref="J19"/>
    </sheetView>
  </sheetViews>
  <sheetFormatPr defaultRowHeight="14.4" x14ac:dyDescent="0.3"/>
  <cols>
    <col min="1" max="1" width="5.77734375" customWidth="1"/>
    <col min="3" max="3" width="2.109375" customWidth="1"/>
    <col min="4" max="4" width="10.77734375" customWidth="1"/>
    <col min="7" max="7" width="9.5546875" bestFit="1" customWidth="1"/>
    <col min="9" max="9" width="14.44140625" customWidth="1"/>
  </cols>
  <sheetData>
    <row r="1" spans="1:9" ht="57.6" x14ac:dyDescent="0.3">
      <c r="A1" s="1" t="s">
        <v>0</v>
      </c>
      <c r="B1" s="1" t="s">
        <v>1</v>
      </c>
      <c r="C1" s="1"/>
      <c r="D1" s="1" t="s">
        <v>5</v>
      </c>
      <c r="E1" s="1" t="s">
        <v>6</v>
      </c>
      <c r="F1" s="1" t="s">
        <v>3</v>
      </c>
      <c r="G1" s="1" t="s">
        <v>4</v>
      </c>
      <c r="H1" s="1" t="s">
        <v>2</v>
      </c>
      <c r="I1" s="1" t="s">
        <v>7</v>
      </c>
    </row>
    <row r="2" spans="1:9" x14ac:dyDescent="0.3">
      <c r="A2" s="1">
        <v>-90</v>
      </c>
      <c r="B2" s="1">
        <v>50</v>
      </c>
      <c r="C2" s="1"/>
      <c r="D2" s="2">
        <v>0.1</v>
      </c>
      <c r="E2" s="2">
        <f>150*D2</f>
        <v>15</v>
      </c>
      <c r="F2" s="2">
        <f>150/E2</f>
        <v>10</v>
      </c>
      <c r="G2" s="3">
        <f>2*(F2+1)</f>
        <v>22</v>
      </c>
      <c r="H2">
        <v>-83</v>
      </c>
    </row>
    <row r="3" spans="1:9" x14ac:dyDescent="0.3">
      <c r="A3" s="1">
        <v>-80</v>
      </c>
      <c r="B3" s="1">
        <v>15</v>
      </c>
      <c r="C3" s="1"/>
      <c r="D3" s="2">
        <f>D2+0.02</f>
        <v>0.12000000000000001</v>
      </c>
      <c r="E3" s="2">
        <f t="shared" ref="E3:E23" si="0">150*D3</f>
        <v>18</v>
      </c>
      <c r="F3" s="2">
        <f t="shared" ref="F3:F23" si="1">150/E3</f>
        <v>8.3333333333333339</v>
      </c>
      <c r="G3" s="3">
        <f t="shared" ref="G3:G23" si="2">2*(F3+1)</f>
        <v>18.666666666666668</v>
      </c>
      <c r="H3">
        <v>-81</v>
      </c>
    </row>
    <row r="4" spans="1:9" x14ac:dyDescent="0.3">
      <c r="A4" s="1">
        <v>-75</v>
      </c>
      <c r="B4" s="1">
        <v>8</v>
      </c>
      <c r="C4" s="1"/>
      <c r="D4" s="2">
        <f t="shared" ref="D4:D8" si="3">D3+0.02</f>
        <v>0.14000000000000001</v>
      </c>
      <c r="E4" s="2">
        <f t="shared" si="0"/>
        <v>21.000000000000004</v>
      </c>
      <c r="F4" s="2">
        <f t="shared" si="1"/>
        <v>7.1428571428571415</v>
      </c>
      <c r="G4" s="3">
        <f t="shared" si="2"/>
        <v>16.285714285714285</v>
      </c>
      <c r="H4">
        <v>-79</v>
      </c>
    </row>
    <row r="5" spans="1:9" x14ac:dyDescent="0.3">
      <c r="A5" s="1">
        <v>-65</v>
      </c>
      <c r="B5" s="1">
        <v>1.5</v>
      </c>
      <c r="C5" s="1"/>
      <c r="D5" s="4">
        <f t="shared" si="3"/>
        <v>0.16</v>
      </c>
      <c r="E5" s="4">
        <f t="shared" si="0"/>
        <v>24</v>
      </c>
      <c r="F5" s="4">
        <f t="shared" si="1"/>
        <v>6.25</v>
      </c>
      <c r="G5" s="5">
        <f t="shared" si="2"/>
        <v>14.5</v>
      </c>
      <c r="H5" s="6">
        <v>-78</v>
      </c>
      <c r="I5" s="7" t="s">
        <v>8</v>
      </c>
    </row>
    <row r="6" spans="1:9" x14ac:dyDescent="0.3">
      <c r="A6" s="1">
        <v>-55</v>
      </c>
      <c r="B6" s="1">
        <v>0.3</v>
      </c>
      <c r="C6" s="1"/>
      <c r="D6" s="2">
        <f t="shared" si="3"/>
        <v>0.18</v>
      </c>
      <c r="E6" s="2">
        <f t="shared" si="0"/>
        <v>27</v>
      </c>
      <c r="F6" s="2">
        <f t="shared" si="1"/>
        <v>5.5555555555555554</v>
      </c>
      <c r="G6" s="3">
        <f t="shared" si="2"/>
        <v>13.111111111111111</v>
      </c>
    </row>
    <row r="7" spans="1:9" x14ac:dyDescent="0.3">
      <c r="A7" s="1">
        <v>-45</v>
      </c>
      <c r="B7" s="1">
        <v>0.1</v>
      </c>
      <c r="C7" s="1"/>
      <c r="D7" s="4">
        <f t="shared" si="3"/>
        <v>0.19999999999999998</v>
      </c>
      <c r="E7" s="4">
        <f t="shared" si="0"/>
        <v>29.999999999999996</v>
      </c>
      <c r="F7" s="4">
        <f t="shared" si="1"/>
        <v>5.0000000000000009</v>
      </c>
      <c r="G7" s="5">
        <f t="shared" si="2"/>
        <v>12.000000000000002</v>
      </c>
      <c r="H7">
        <v>-76</v>
      </c>
      <c r="I7" s="7" t="s">
        <v>8</v>
      </c>
    </row>
    <row r="8" spans="1:9" x14ac:dyDescent="0.3">
      <c r="A8" s="1"/>
      <c r="B8" s="1"/>
      <c r="C8" s="1"/>
      <c r="D8" s="2">
        <f t="shared" si="3"/>
        <v>0.21999999999999997</v>
      </c>
      <c r="E8" s="2">
        <f t="shared" si="0"/>
        <v>32.999999999999993</v>
      </c>
      <c r="F8" s="2">
        <f t="shared" si="1"/>
        <v>4.5454545454545467</v>
      </c>
      <c r="G8" s="3">
        <f t="shared" si="2"/>
        <v>11.090909090909093</v>
      </c>
    </row>
    <row r="9" spans="1:9" x14ac:dyDescent="0.3">
      <c r="D9" s="2">
        <f>D8+0.02</f>
        <v>0.23999999999999996</v>
      </c>
      <c r="E9" s="2">
        <f t="shared" si="0"/>
        <v>35.999999999999993</v>
      </c>
      <c r="F9" s="2">
        <f t="shared" si="1"/>
        <v>4.1666666666666679</v>
      </c>
      <c r="G9" s="3">
        <f t="shared" si="2"/>
        <v>10.333333333333336</v>
      </c>
    </row>
    <row r="10" spans="1:9" x14ac:dyDescent="0.3">
      <c r="D10" s="2">
        <f>D9+0.02</f>
        <v>0.25999999999999995</v>
      </c>
      <c r="E10" s="2">
        <f t="shared" si="0"/>
        <v>38.999999999999993</v>
      </c>
      <c r="F10" s="2">
        <f t="shared" si="1"/>
        <v>3.8461538461538467</v>
      </c>
      <c r="G10" s="3">
        <f t="shared" si="2"/>
        <v>9.6923076923076934</v>
      </c>
    </row>
    <row r="11" spans="1:9" x14ac:dyDescent="0.3">
      <c r="D11" s="2">
        <f t="shared" ref="D11:D23" si="4">D10+0.02</f>
        <v>0.27999999999999997</v>
      </c>
      <c r="E11" s="2">
        <f t="shared" si="0"/>
        <v>41.999999999999993</v>
      </c>
      <c r="F11" s="2">
        <f t="shared" si="1"/>
        <v>3.5714285714285721</v>
      </c>
      <c r="G11" s="3">
        <f t="shared" si="2"/>
        <v>9.1428571428571441</v>
      </c>
    </row>
    <row r="12" spans="1:9" x14ac:dyDescent="0.3">
      <c r="D12" s="4">
        <f t="shared" si="4"/>
        <v>0.3</v>
      </c>
      <c r="E12" s="4">
        <f t="shared" si="0"/>
        <v>45</v>
      </c>
      <c r="F12" s="4">
        <f t="shared" si="1"/>
        <v>3.3333333333333335</v>
      </c>
      <c r="G12" s="5">
        <f t="shared" si="2"/>
        <v>8.6666666666666679</v>
      </c>
      <c r="H12">
        <v>-74</v>
      </c>
      <c r="I12" s="7">
        <v>0.1</v>
      </c>
    </row>
    <row r="13" spans="1:9" x14ac:dyDescent="0.3">
      <c r="D13" s="2">
        <f t="shared" si="4"/>
        <v>0.32</v>
      </c>
      <c r="E13" s="2">
        <f t="shared" si="0"/>
        <v>48</v>
      </c>
      <c r="F13" s="2">
        <f t="shared" si="1"/>
        <v>3.125</v>
      </c>
      <c r="G13" s="3">
        <f t="shared" si="2"/>
        <v>8.25</v>
      </c>
    </row>
    <row r="14" spans="1:9" x14ac:dyDescent="0.3">
      <c r="D14" s="2">
        <f t="shared" si="4"/>
        <v>0.34</v>
      </c>
      <c r="E14" s="2">
        <f t="shared" si="0"/>
        <v>51.000000000000007</v>
      </c>
      <c r="F14" s="2">
        <f t="shared" si="1"/>
        <v>2.9411764705882351</v>
      </c>
      <c r="G14" s="3">
        <f t="shared" si="2"/>
        <v>7.8823529411764701</v>
      </c>
    </row>
    <row r="15" spans="1:9" x14ac:dyDescent="0.3">
      <c r="D15" s="2">
        <f t="shared" si="4"/>
        <v>0.36000000000000004</v>
      </c>
      <c r="E15" s="2">
        <f t="shared" si="0"/>
        <v>54.000000000000007</v>
      </c>
      <c r="F15" s="2">
        <f t="shared" si="1"/>
        <v>2.7777777777777772</v>
      </c>
      <c r="G15" s="3">
        <f t="shared" si="2"/>
        <v>7.5555555555555545</v>
      </c>
    </row>
    <row r="16" spans="1:9" x14ac:dyDescent="0.3">
      <c r="D16" s="2">
        <f t="shared" si="4"/>
        <v>0.38000000000000006</v>
      </c>
      <c r="E16" s="2">
        <f t="shared" si="0"/>
        <v>57.000000000000007</v>
      </c>
      <c r="F16" s="2">
        <f t="shared" si="1"/>
        <v>2.6315789473684208</v>
      </c>
      <c r="G16" s="3">
        <f t="shared" si="2"/>
        <v>7.2631578947368416</v>
      </c>
    </row>
    <row r="17" spans="4:9" x14ac:dyDescent="0.3">
      <c r="D17" s="4">
        <f>D16+0.02</f>
        <v>0.40000000000000008</v>
      </c>
      <c r="E17" s="4">
        <f t="shared" si="0"/>
        <v>60.000000000000014</v>
      </c>
      <c r="F17" s="4">
        <f t="shared" si="1"/>
        <v>2.4999999999999996</v>
      </c>
      <c r="G17" s="5">
        <f t="shared" si="2"/>
        <v>6.9999999999999991</v>
      </c>
      <c r="H17">
        <v>-72</v>
      </c>
      <c r="I17" s="7">
        <v>0.08</v>
      </c>
    </row>
    <row r="18" spans="4:9" x14ac:dyDescent="0.3">
      <c r="D18" s="2">
        <f t="shared" si="4"/>
        <v>0.4200000000000001</v>
      </c>
      <c r="E18" s="2">
        <f t="shared" si="0"/>
        <v>63.000000000000014</v>
      </c>
      <c r="F18" s="2">
        <f t="shared" si="1"/>
        <v>2.3809523809523805</v>
      </c>
      <c r="G18" s="3">
        <f t="shared" si="2"/>
        <v>6.761904761904761</v>
      </c>
    </row>
    <row r="19" spans="4:9" x14ac:dyDescent="0.3">
      <c r="D19" s="2">
        <f t="shared" si="4"/>
        <v>0.44000000000000011</v>
      </c>
      <c r="E19" s="2">
        <f t="shared" si="0"/>
        <v>66.000000000000014</v>
      </c>
      <c r="F19" s="2">
        <f t="shared" si="1"/>
        <v>2.272727272727272</v>
      </c>
      <c r="G19" s="3">
        <f t="shared" si="2"/>
        <v>6.5454545454545441</v>
      </c>
    </row>
    <row r="20" spans="4:9" x14ac:dyDescent="0.3">
      <c r="D20" s="2">
        <f t="shared" si="4"/>
        <v>0.46000000000000013</v>
      </c>
      <c r="E20" s="2">
        <f t="shared" si="0"/>
        <v>69.000000000000014</v>
      </c>
      <c r="F20" s="2">
        <f t="shared" si="1"/>
        <v>2.1739130434782603</v>
      </c>
      <c r="G20" s="3">
        <f t="shared" si="2"/>
        <v>6.3478260869565206</v>
      </c>
    </row>
    <row r="21" spans="4:9" x14ac:dyDescent="0.3">
      <c r="D21" s="2">
        <f t="shared" si="4"/>
        <v>0.48000000000000015</v>
      </c>
      <c r="E21" s="2">
        <f t="shared" si="0"/>
        <v>72.000000000000028</v>
      </c>
      <c r="F21" s="2">
        <f t="shared" si="1"/>
        <v>2.0833333333333326</v>
      </c>
      <c r="G21" s="3">
        <f t="shared" si="2"/>
        <v>6.1666666666666652</v>
      </c>
    </row>
    <row r="22" spans="4:9" x14ac:dyDescent="0.3">
      <c r="D22" s="4">
        <f t="shared" si="4"/>
        <v>0.50000000000000011</v>
      </c>
      <c r="E22" s="4">
        <f t="shared" si="0"/>
        <v>75.000000000000014</v>
      </c>
      <c r="F22" s="4">
        <f t="shared" si="1"/>
        <v>1.9999999999999996</v>
      </c>
      <c r="G22" s="5">
        <f t="shared" si="2"/>
        <v>5.9999999999999991</v>
      </c>
      <c r="H22">
        <v>-70</v>
      </c>
      <c r="I22" s="7">
        <v>0.08</v>
      </c>
    </row>
    <row r="23" spans="4:9" x14ac:dyDescent="0.3">
      <c r="D23" s="2">
        <f t="shared" si="4"/>
        <v>0.52000000000000013</v>
      </c>
      <c r="E23" s="2">
        <f t="shared" si="0"/>
        <v>78.000000000000014</v>
      </c>
      <c r="F23" s="2">
        <f t="shared" si="1"/>
        <v>1.9230769230769227</v>
      </c>
      <c r="G23" s="3">
        <f t="shared" si="2"/>
        <v>5.8461538461538449</v>
      </c>
    </row>
  </sheetData>
  <sortState xmlns:xlrd2="http://schemas.microsoft.com/office/spreadsheetml/2017/richdata2" ref="A2:B7">
    <sortCondition ref="A1:A7"/>
  </sortState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FA2261462F1BF4B8F55C8F4835D8172" ma:contentTypeVersion="13" ma:contentTypeDescription="Create a new document." ma:contentTypeScope="" ma:versionID="7ee19fb2e1a43d1b0ac662caf6f8810b">
  <xsd:schema xmlns:xsd="http://www.w3.org/2001/XMLSchema" xmlns:xs="http://www.w3.org/2001/XMLSchema" xmlns:p="http://schemas.microsoft.com/office/2006/metadata/properties" xmlns:ns2="bd485dac-801c-4085-9b9c-71b9d1706e21" xmlns:ns3="b3b09bcf-0c0d-4ffe-9b3c-71de782847c8" targetNamespace="http://schemas.microsoft.com/office/2006/metadata/properties" ma:root="true" ma:fieldsID="178a48930cb1aac8e81e6636622f344a" ns2:_="" ns3:_="">
    <xsd:import namespace="bd485dac-801c-4085-9b9c-71b9d1706e21"/>
    <xsd:import namespace="b3b09bcf-0c0d-4ffe-9b3c-71de782847c8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d485dac-801c-4085-9b9c-71b9d1706e2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3b09bcf-0c0d-4ffe-9b3c-71de782847c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B4E84BC-E682-49D3-B257-2ABBA4D38EF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d485dac-801c-4085-9b9c-71b9d1706e21"/>
    <ds:schemaRef ds:uri="b3b09bcf-0c0d-4ffe-9b3c-71de782847c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B8EECD4-BAF8-4123-B329-611A1812B4B3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25129F08-2574-4109-9339-FC284AA8CE2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Arielle Zhang</cp:lastModifiedBy>
  <cp:revision/>
  <dcterms:created xsi:type="dcterms:W3CDTF">2022-04-01T14:16:00Z</dcterms:created>
  <dcterms:modified xsi:type="dcterms:W3CDTF">2022-04-08T14:27:58Z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0x0101007FA2261462F1BF4B8F55C8F4835D8172</vt:lpwstr>
  </property>
</Properties>
</file>