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38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C24" i="1"/>
  <c r="E23" i="1"/>
  <c r="F23" i="1"/>
  <c r="E22" i="1"/>
  <c r="F22" i="1"/>
  <c r="C11" i="1"/>
  <c r="E29" i="1"/>
  <c r="D29" i="1"/>
  <c r="F29" i="1" l="1"/>
  <c r="C16" i="1"/>
  <c r="F24" i="1"/>
  <c r="E24" i="1"/>
  <c r="E25" i="1"/>
  <c r="E26" i="1"/>
  <c r="E27" i="1"/>
  <c r="E30" i="1"/>
  <c r="E31" i="1"/>
  <c r="E32" i="1"/>
  <c r="E33" i="1"/>
  <c r="F11" i="1"/>
  <c r="F12" i="1"/>
  <c r="F13" i="1"/>
  <c r="F14" i="1"/>
  <c r="F15" i="1"/>
  <c r="F16" i="1"/>
  <c r="F17" i="1"/>
  <c r="F18" i="1"/>
  <c r="F19" i="1"/>
  <c r="F20" i="1"/>
  <c r="E11" i="1"/>
  <c r="E18" i="1"/>
  <c r="E19" i="1"/>
  <c r="E20" i="1"/>
  <c r="E10" i="1"/>
  <c r="C12" i="1"/>
  <c r="E12" i="1" s="1"/>
  <c r="C13" i="1" l="1"/>
  <c r="C14" i="1" l="1"/>
  <c r="E13" i="1"/>
  <c r="E14" i="1" l="1"/>
  <c r="E15" i="1" l="1"/>
  <c r="C17" i="1" l="1"/>
  <c r="E17" i="1" s="1"/>
  <c r="E16" i="1"/>
</calcChain>
</file>

<file path=xl/sharedStrings.xml><?xml version="1.0" encoding="utf-8"?>
<sst xmlns="http://schemas.openxmlformats.org/spreadsheetml/2006/main" count="39" uniqueCount="34">
  <si>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</si>
  <si>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</si>
  <si>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</si>
  <si>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</si>
  <si>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</si>
  <si>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</si>
  <si>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</si>
  <si>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</si>
  <si>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</si>
  <si>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</si>
  <si>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</si>
  <si>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</si>
  <si>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</si>
  <si>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Montage PCB</t>
  </si>
  <si>
    <t>Hardware</t>
  </si>
  <si>
    <t>Design PCB</t>
  </si>
  <si>
    <t xml:space="preserve">Test électrique </t>
  </si>
  <si>
    <t>Listes + commande composants</t>
  </si>
  <si>
    <t>Amélioration PCB et Schéma</t>
  </si>
  <si>
    <t>Montage PCB2</t>
  </si>
  <si>
    <t>Test électrique PCB2</t>
  </si>
  <si>
    <t>Software</t>
  </si>
  <si>
    <t xml:space="preserve"> Aujourd'hui:</t>
  </si>
  <si>
    <t>MILLESTONE</t>
  </si>
  <si>
    <t>TAKE-OFF</t>
  </si>
  <si>
    <t>Rendu Rapport</t>
  </si>
  <si>
    <t>Rapport</t>
  </si>
  <si>
    <t>SmartBag - Taboada Adrien</t>
  </si>
  <si>
    <t>CHINE</t>
  </si>
  <si>
    <t>Bluetooth</t>
  </si>
  <si>
    <t>Profil StuffManager</t>
  </si>
  <si>
    <t>Intégration code</t>
  </si>
  <si>
    <t>Back-end Android</t>
  </si>
  <si>
    <t>Schéma 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</si>
</sst>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/m/yy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36"/>
      <color rgb="FF735773"/>
      <name val="Corbel"/>
      <family val="2"/>
    </font>
    <font>
      <b/>
      <sz val="36"/>
      <color theme="7"/>
      <name val="Corbel"/>
      <family val="2"/>
      <scheme val="major"/>
    </font>
    <font>
      <b/>
      <sz val="9.5"/>
      <color theme="4"/>
      <name val="Arial Black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8" fillId="0" borderId="0" xfId="4" applyFont="1">
      <alignment horizontal="center"/>
    </xf>
    <xf numFmtId="0" fontId="13" fillId="0" borderId="0" xfId="4" applyFont="1" applyAlignment="1">
      <alignment horizontal="left"/>
    </xf>
    <xf numFmtId="164" fontId="8" fillId="0" borderId="3" xfId="3" applyNumberFormat="1" applyAlignment="1">
      <alignment horizontal="center" textRotation="90"/>
    </xf>
    <xf numFmtId="165" fontId="8" fillId="0" borderId="3" xfId="3" applyNumberFormat="1" applyAlignment="1">
      <alignment horizontal="center" textRotation="90"/>
    </xf>
    <xf numFmtId="14" fontId="4" fillId="0" borderId="0" xfId="0" applyNumberFormat="1" applyFont="1" applyAlignment="1">
      <alignment horizontal="center"/>
    </xf>
    <xf numFmtId="14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0" xfId="0" applyFont="1" applyFill="1" applyAlignment="1">
      <alignment wrapText="1"/>
    </xf>
    <xf numFmtId="0" fontId="12" fillId="7" borderId="1" xfId="7" applyFont="1">
      <alignment horizontal="left" vertical="center"/>
    </xf>
    <xf numFmtId="165" fontId="19" fillId="8" borderId="3" xfId="3" applyNumberFormat="1" applyFont="1" applyFill="1" applyAlignment="1">
      <alignment horizontal="center" textRotation="90"/>
    </xf>
    <xf numFmtId="0" fontId="16" fillId="9" borderId="0" xfId="0" applyFont="1" applyFill="1" applyAlignment="1">
      <alignment wrapText="1"/>
    </xf>
    <xf numFmtId="14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9" fontId="5" fillId="9" borderId="0" xfId="6" applyFont="1" applyFill="1">
      <alignment horizontal="center" vertical="center"/>
    </xf>
    <xf numFmtId="0" fontId="0" fillId="9" borderId="0" xfId="0" applyFill="1" applyAlignment="1">
      <alignment horizontal="center"/>
    </xf>
    <xf numFmtId="0" fontId="16" fillId="9" borderId="0" xfId="0" applyFont="1" applyFill="1" applyAlignment="1">
      <alignment horizontal="left"/>
    </xf>
    <xf numFmtId="0" fontId="16" fillId="9" borderId="0" xfId="0" applyNumberFormat="1" applyFont="1" applyFill="1" applyAlignment="1"/>
    <xf numFmtId="0" fontId="0" fillId="9" borderId="0" xfId="0" applyFill="1">
      <alignment vertical="center"/>
    </xf>
    <xf numFmtId="3" fontId="9" fillId="7" borderId="1" xfId="7" applyNumberFormat="1" applyAlignment="1">
      <alignment horizontal="left" vertical="center" textRotation="255"/>
    </xf>
    <xf numFmtId="0" fontId="17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165" fontId="9" fillId="7" borderId="1" xfId="7" applyNumberFormat="1">
      <alignment horizontal="left" vertic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O33"/>
  <sheetViews>
    <sheetView showGridLines="0" tabSelected="1" zoomScale="70" zoomScaleNormal="70" workbookViewId="0">
      <pane xSplit="6735"/>
      <selection activeCell="G11" sqref="G11"/>
      <selection pane="topRight" activeCell="AD38" sqref="AD38"/>
    </sheetView>
  </sheetViews>
  <sheetFormatPr baseColWidth="10" defaultColWidth="2.75" defaultRowHeight="17.25" x14ac:dyDescent="0.3"/>
  <cols>
    <col min="1" max="1" width="2.625" customWidth="1"/>
    <col min="2" max="2" width="18.875" style="2" customWidth="1"/>
    <col min="3" max="3" width="10.875" style="1" customWidth="1"/>
    <col min="4" max="4" width="7.25" style="1" customWidth="1"/>
    <col min="5" max="5" width="13.75" style="1" customWidth="1"/>
    <col min="6" max="6" width="8.375" style="1" customWidth="1"/>
    <col min="7" max="7" width="14.125" style="7" customWidth="1"/>
    <col min="8" max="8" width="4.25" style="1" customWidth="1"/>
    <col min="9" max="28" width="4.125" style="1" customWidth="1"/>
    <col min="29" max="70" width="4.125" customWidth="1"/>
  </cols>
  <sheetData>
    <row r="2" spans="2:93" ht="15" x14ac:dyDescent="0.25">
      <c r="B2" s="40" t="s">
        <v>27</v>
      </c>
      <c r="C2" s="41"/>
      <c r="D2" s="41"/>
      <c r="E2" s="41"/>
      <c r="F2" s="41"/>
      <c r="G2" s="41"/>
    </row>
    <row r="3" spans="2:93" ht="28.5" customHeight="1" x14ac:dyDescent="0.25">
      <c r="B3" s="41"/>
      <c r="C3" s="41"/>
      <c r="D3" s="41"/>
      <c r="E3" s="41"/>
      <c r="F3" s="41"/>
      <c r="G3" s="41"/>
      <c r="I3" s="27" t="s">
        <v>22</v>
      </c>
      <c r="J3" s="8"/>
      <c r="K3" s="8"/>
      <c r="L3" s="8"/>
      <c r="M3" s="8"/>
      <c r="N3" s="42">
        <v>42857</v>
      </c>
      <c r="O3" s="42"/>
      <c r="Q3" s="9"/>
      <c r="R3" s="16" t="s">
        <v>2</v>
      </c>
      <c r="T3" s="10"/>
      <c r="U3" s="16" t="s">
        <v>3</v>
      </c>
      <c r="X3" s="11"/>
      <c r="Y3" s="6" t="s">
        <v>4</v>
      </c>
      <c r="AC3" s="12"/>
      <c r="AD3" s="6" t="s">
        <v>0</v>
      </c>
      <c r="AG3" s="1"/>
      <c r="AH3" s="1"/>
      <c r="AI3" s="1"/>
      <c r="AJ3" s="1"/>
      <c r="AK3" s="13"/>
      <c r="AL3" s="6" t="s">
        <v>1</v>
      </c>
    </row>
    <row r="4" spans="2:93" ht="72" customHeight="1" x14ac:dyDescent="0.25">
      <c r="B4" s="41"/>
      <c r="C4" s="41"/>
      <c r="D4" s="41"/>
      <c r="E4" s="41"/>
      <c r="F4" s="41"/>
      <c r="G4" s="41"/>
      <c r="AT4" s="1"/>
      <c r="AU4" s="1"/>
      <c r="AV4" s="1"/>
      <c r="AW4" s="1"/>
      <c r="AX4" s="1"/>
    </row>
    <row r="5" spans="2:93" x14ac:dyDescent="0.3">
      <c r="AT5" s="1"/>
      <c r="AU5" s="1"/>
      <c r="AV5" s="1"/>
    </row>
    <row r="6" spans="2:93" ht="15" x14ac:dyDescent="0.25">
      <c r="B6" s="4"/>
      <c r="C6" s="17" t="s">
        <v>10</v>
      </c>
      <c r="D6" s="17" t="s">
        <v>10</v>
      </c>
      <c r="E6" s="17" t="s">
        <v>11</v>
      </c>
      <c r="F6" s="17" t="s">
        <v>11</v>
      </c>
      <c r="G6" s="17" t="s">
        <v>12</v>
      </c>
      <c r="H6" s="4"/>
      <c r="I6" s="4"/>
      <c r="J6" s="4"/>
      <c r="AT6" s="1"/>
      <c r="AU6" s="1"/>
      <c r="AV6" s="1"/>
    </row>
    <row r="7" spans="2:93" ht="13.5" customHeight="1" x14ac:dyDescent="0.25">
      <c r="B7" s="5" t="s">
        <v>5</v>
      </c>
      <c r="C7" s="4" t="s">
        <v>6</v>
      </c>
      <c r="D7" s="4" t="s">
        <v>7</v>
      </c>
      <c r="E7" s="4" t="s">
        <v>6</v>
      </c>
      <c r="F7" s="4" t="s">
        <v>7</v>
      </c>
      <c r="G7" s="4" t="s">
        <v>8</v>
      </c>
      <c r="H7" s="4"/>
      <c r="I7" s="4" t="s">
        <v>9</v>
      </c>
      <c r="J7" s="4"/>
    </row>
    <row r="8" spans="2:93" ht="131.25" customHeight="1" x14ac:dyDescent="0.2">
      <c r="B8" s="18"/>
      <c r="C8" s="3"/>
      <c r="D8" s="3"/>
      <c r="E8" s="3"/>
      <c r="F8" s="3"/>
      <c r="G8" s="3"/>
      <c r="H8" s="3"/>
      <c r="I8" s="19">
        <v>42849</v>
      </c>
      <c r="J8" s="20">
        <v>42850</v>
      </c>
      <c r="K8" s="20">
        <v>42851</v>
      </c>
      <c r="L8" s="20">
        <v>42852</v>
      </c>
      <c r="M8" s="20">
        <v>42853</v>
      </c>
      <c r="N8" s="20">
        <v>42854</v>
      </c>
      <c r="O8" s="20">
        <v>42855</v>
      </c>
      <c r="P8" s="19">
        <v>42856</v>
      </c>
      <c r="Q8" s="20">
        <v>42857</v>
      </c>
      <c r="R8" s="20">
        <v>42858</v>
      </c>
      <c r="S8" s="20">
        <v>42859</v>
      </c>
      <c r="T8" s="20">
        <v>42860</v>
      </c>
      <c r="U8" s="20">
        <v>42861</v>
      </c>
      <c r="V8" s="20">
        <v>42862</v>
      </c>
      <c r="W8" s="19">
        <v>42863</v>
      </c>
      <c r="X8" s="20">
        <v>42864</v>
      </c>
      <c r="Y8" s="20">
        <v>42865</v>
      </c>
      <c r="Z8" s="20">
        <v>42866</v>
      </c>
      <c r="AA8" s="20">
        <v>42867</v>
      </c>
      <c r="AB8" s="20">
        <v>42868</v>
      </c>
      <c r="AC8" s="20">
        <v>42869</v>
      </c>
      <c r="AD8" s="19">
        <v>42870</v>
      </c>
      <c r="AE8" s="20">
        <v>42871</v>
      </c>
      <c r="AF8" s="20">
        <v>42872</v>
      </c>
      <c r="AG8" s="20">
        <v>42873</v>
      </c>
      <c r="AH8" s="20">
        <v>42874</v>
      </c>
      <c r="AI8" s="20">
        <v>42875</v>
      </c>
      <c r="AJ8" s="20">
        <v>42876</v>
      </c>
      <c r="AK8" s="19">
        <v>42877</v>
      </c>
      <c r="AL8" s="20">
        <v>42878</v>
      </c>
      <c r="AM8" s="20">
        <v>42879</v>
      </c>
      <c r="AN8" s="20">
        <v>42880</v>
      </c>
      <c r="AO8" s="20">
        <v>42881</v>
      </c>
      <c r="AP8" s="20">
        <v>42882</v>
      </c>
      <c r="AQ8" s="20">
        <v>42883</v>
      </c>
      <c r="AR8" s="19">
        <v>42884</v>
      </c>
      <c r="AS8" s="28" t="s">
        <v>23</v>
      </c>
      <c r="AT8" s="20">
        <v>42886</v>
      </c>
      <c r="AU8" s="20">
        <v>42887</v>
      </c>
      <c r="AV8" s="20">
        <v>42888</v>
      </c>
      <c r="AW8" s="20">
        <v>42889</v>
      </c>
      <c r="AX8" s="20">
        <v>42890</v>
      </c>
      <c r="AY8" s="19">
        <v>42891</v>
      </c>
      <c r="AZ8" s="20">
        <v>42892</v>
      </c>
      <c r="BA8" s="20">
        <v>42893</v>
      </c>
      <c r="BB8" s="20">
        <v>42894</v>
      </c>
      <c r="BC8" s="20">
        <v>42895</v>
      </c>
      <c r="BD8" s="20">
        <v>42896</v>
      </c>
      <c r="BE8" s="20">
        <v>42897</v>
      </c>
      <c r="BF8" s="19">
        <v>42898</v>
      </c>
      <c r="BG8" s="20">
        <v>42899</v>
      </c>
      <c r="BH8" s="20">
        <v>42900</v>
      </c>
      <c r="BI8" s="20">
        <v>42901</v>
      </c>
      <c r="BJ8" s="20">
        <v>42902</v>
      </c>
      <c r="BK8" s="20">
        <v>42903</v>
      </c>
      <c r="BL8" s="20">
        <v>42904</v>
      </c>
      <c r="BM8" s="19">
        <v>42905</v>
      </c>
      <c r="BN8" s="20">
        <v>42906</v>
      </c>
      <c r="BO8" s="20">
        <v>42907</v>
      </c>
      <c r="BP8" s="20">
        <v>42908</v>
      </c>
      <c r="BQ8" s="20">
        <v>42909</v>
      </c>
      <c r="BR8" s="20">
        <v>42910</v>
      </c>
      <c r="BS8" s="20">
        <v>42911</v>
      </c>
      <c r="BT8" s="19">
        <v>42912</v>
      </c>
      <c r="BU8" s="28" t="s">
        <v>24</v>
      </c>
      <c r="BV8" s="20">
        <v>42914</v>
      </c>
      <c r="BW8" s="20">
        <v>42915</v>
      </c>
      <c r="BX8" s="20">
        <v>42916</v>
      </c>
      <c r="BY8" s="20">
        <v>42917</v>
      </c>
      <c r="BZ8" s="20">
        <v>42918</v>
      </c>
      <c r="CA8" s="19">
        <v>42919</v>
      </c>
      <c r="CB8" s="20">
        <v>42920</v>
      </c>
      <c r="CC8" s="20">
        <v>42921</v>
      </c>
      <c r="CD8" s="20">
        <v>42922</v>
      </c>
      <c r="CE8" s="20">
        <v>42923</v>
      </c>
      <c r="CF8" s="20">
        <v>42924</v>
      </c>
      <c r="CG8" s="20">
        <v>42925</v>
      </c>
      <c r="CH8" s="19">
        <v>42926</v>
      </c>
      <c r="CI8" s="20">
        <v>42927</v>
      </c>
      <c r="CJ8" s="28" t="s">
        <v>25</v>
      </c>
      <c r="CK8" s="20">
        <v>42929</v>
      </c>
      <c r="CL8" s="20">
        <v>42930</v>
      </c>
      <c r="CM8" s="20">
        <v>42931</v>
      </c>
      <c r="CN8" s="20">
        <v>42932</v>
      </c>
      <c r="CO8" s="39" t="s">
        <v>28</v>
      </c>
    </row>
    <row r="9" spans="2:93" ht="18.95" customHeight="1" x14ac:dyDescent="0.25">
      <c r="B9" s="29" t="s">
        <v>14</v>
      </c>
      <c r="C9" s="30"/>
      <c r="D9" s="31"/>
      <c r="E9" s="32"/>
      <c r="F9" s="33"/>
      <c r="G9" s="34"/>
      <c r="H9" s="35"/>
    </row>
    <row r="10" spans="2:93" ht="18.75" customHeight="1" x14ac:dyDescent="0.25">
      <c r="B10" s="26" t="s">
        <v>33</v>
      </c>
      <c r="C10" s="22">
        <v>42849</v>
      </c>
      <c r="D10" s="23">
        <v>5</v>
      </c>
      <c r="E10" s="21">
        <f>C10</f>
        <v>42849</v>
      </c>
      <c r="F10" s="14">
        <v>9</v>
      </c>
      <c r="G10" s="15">
        <v>1</v>
      </c>
    </row>
    <row r="11" spans="2:93" ht="18.95" customHeight="1" x14ac:dyDescent="0.25">
      <c r="B11" s="26" t="s">
        <v>15</v>
      </c>
      <c r="C11" s="22">
        <f>C10+D10+2</f>
        <v>42856</v>
      </c>
      <c r="D11" s="24">
        <v>5</v>
      </c>
      <c r="E11" s="21">
        <f t="shared" ref="E11:E20" si="0">C11</f>
        <v>42856</v>
      </c>
      <c r="F11" s="14">
        <f t="shared" ref="F11:F20" si="1">D11</f>
        <v>5</v>
      </c>
      <c r="G11" s="15">
        <v>0</v>
      </c>
    </row>
    <row r="12" spans="2:93" ht="18.95" customHeight="1" x14ac:dyDescent="0.25">
      <c r="B12" s="26" t="s">
        <v>13</v>
      </c>
      <c r="C12" s="22">
        <f>C11+D11+14</f>
        <v>42875</v>
      </c>
      <c r="D12" s="24">
        <v>2</v>
      </c>
      <c r="E12" s="21">
        <f t="shared" si="0"/>
        <v>42875</v>
      </c>
      <c r="F12" s="14">
        <f t="shared" si="1"/>
        <v>2</v>
      </c>
      <c r="G12" s="15">
        <v>0</v>
      </c>
    </row>
    <row r="13" spans="2:93" ht="18.95" customHeight="1" x14ac:dyDescent="0.25">
      <c r="B13" s="26" t="s">
        <v>16</v>
      </c>
      <c r="C13" s="22">
        <f t="shared" ref="C13:C17" si="2">C12+D12</f>
        <v>42877</v>
      </c>
      <c r="D13" s="24">
        <v>3</v>
      </c>
      <c r="E13" s="21">
        <f t="shared" si="0"/>
        <v>42877</v>
      </c>
      <c r="F13" s="14">
        <f t="shared" si="1"/>
        <v>3</v>
      </c>
      <c r="G13" s="15">
        <v>0</v>
      </c>
    </row>
    <row r="14" spans="2:93" ht="18.95" customHeight="1" x14ac:dyDescent="0.25">
      <c r="B14" s="26" t="s">
        <v>17</v>
      </c>
      <c r="C14" s="22">
        <f t="shared" si="2"/>
        <v>42880</v>
      </c>
      <c r="D14" s="24">
        <v>1</v>
      </c>
      <c r="E14" s="21">
        <f t="shared" si="0"/>
        <v>42880</v>
      </c>
      <c r="F14" s="14">
        <f t="shared" si="1"/>
        <v>1</v>
      </c>
      <c r="G14" s="15">
        <v>0</v>
      </c>
    </row>
    <row r="15" spans="2:93" ht="38.25" customHeight="1" x14ac:dyDescent="0.25">
      <c r="B15" s="26" t="s">
        <v>18</v>
      </c>
      <c r="C15" s="22">
        <v>42887</v>
      </c>
      <c r="D15" s="24">
        <v>5</v>
      </c>
      <c r="E15" s="21">
        <f t="shared" si="0"/>
        <v>42887</v>
      </c>
      <c r="F15" s="14">
        <f t="shared" si="1"/>
        <v>5</v>
      </c>
      <c r="G15" s="15">
        <v>0</v>
      </c>
    </row>
    <row r="16" spans="2:93" ht="18.95" customHeight="1" x14ac:dyDescent="0.25">
      <c r="B16" s="26" t="s">
        <v>19</v>
      </c>
      <c r="C16" s="22">
        <f>C15+D15+14</f>
        <v>42906</v>
      </c>
      <c r="D16" s="24">
        <v>2</v>
      </c>
      <c r="E16" s="21">
        <f t="shared" si="0"/>
        <v>42906</v>
      </c>
      <c r="F16" s="14">
        <f t="shared" si="1"/>
        <v>2</v>
      </c>
      <c r="G16" s="15">
        <v>0</v>
      </c>
    </row>
    <row r="17" spans="1:8" ht="18.95" customHeight="1" x14ac:dyDescent="0.25">
      <c r="B17" s="26" t="s">
        <v>20</v>
      </c>
      <c r="C17" s="22">
        <f t="shared" si="2"/>
        <v>42908</v>
      </c>
      <c r="D17" s="24">
        <v>1</v>
      </c>
      <c r="E17" s="21">
        <f t="shared" si="0"/>
        <v>42908</v>
      </c>
      <c r="F17" s="14">
        <f t="shared" si="1"/>
        <v>1</v>
      </c>
      <c r="G17" s="15">
        <v>0</v>
      </c>
    </row>
    <row r="18" spans="1:8" ht="18.95" customHeight="1" x14ac:dyDescent="0.25">
      <c r="B18" s="26"/>
      <c r="C18" s="22"/>
      <c r="D18" s="24">
        <v>0</v>
      </c>
      <c r="E18" s="21">
        <f t="shared" si="0"/>
        <v>0</v>
      </c>
      <c r="F18" s="14">
        <f t="shared" si="1"/>
        <v>0</v>
      </c>
      <c r="G18" s="15">
        <v>0</v>
      </c>
    </row>
    <row r="19" spans="1:8" ht="18.95" customHeight="1" x14ac:dyDescent="0.25">
      <c r="B19" s="26"/>
      <c r="C19" s="22"/>
      <c r="D19" s="24">
        <v>0</v>
      </c>
      <c r="E19" s="21">
        <f t="shared" si="0"/>
        <v>0</v>
      </c>
      <c r="F19" s="14">
        <f t="shared" si="1"/>
        <v>0</v>
      </c>
      <c r="G19" s="15">
        <v>0</v>
      </c>
    </row>
    <row r="20" spans="1:8" ht="18.95" customHeight="1" x14ac:dyDescent="0.25">
      <c r="B20" s="26"/>
      <c r="C20" s="22"/>
      <c r="D20" s="24">
        <v>0</v>
      </c>
      <c r="E20" s="21">
        <f t="shared" si="0"/>
        <v>0</v>
      </c>
      <c r="F20" s="14">
        <f t="shared" si="1"/>
        <v>0</v>
      </c>
      <c r="G20" s="15">
        <v>0</v>
      </c>
    </row>
    <row r="21" spans="1:8" ht="18.95" customHeight="1" x14ac:dyDescent="0.25">
      <c r="B21" s="29" t="s">
        <v>21</v>
      </c>
      <c r="C21" s="36"/>
      <c r="D21" s="37"/>
      <c r="E21" s="32"/>
      <c r="F21" s="33"/>
      <c r="G21" s="34"/>
      <c r="H21" s="35"/>
    </row>
    <row r="22" spans="1:8" ht="30" customHeight="1" x14ac:dyDescent="0.25">
      <c r="B22" s="26" t="s">
        <v>29</v>
      </c>
      <c r="C22" s="25">
        <v>42856</v>
      </c>
      <c r="D22" s="24">
        <v>5</v>
      </c>
      <c r="E22" s="21">
        <f t="shared" ref="E22:F24" si="3">C22</f>
        <v>42856</v>
      </c>
      <c r="F22" s="14">
        <f t="shared" si="3"/>
        <v>5</v>
      </c>
      <c r="G22" s="15">
        <v>0.6</v>
      </c>
    </row>
    <row r="23" spans="1:8" ht="30" customHeight="1" x14ac:dyDescent="0.25">
      <c r="B23" s="26" t="s">
        <v>30</v>
      </c>
      <c r="C23" s="25">
        <v>42856</v>
      </c>
      <c r="D23" s="24">
        <v>12</v>
      </c>
      <c r="E23" s="21">
        <f t="shared" ref="E23" si="4">C23</f>
        <v>42856</v>
      </c>
      <c r="F23" s="14">
        <f t="shared" ref="F23" si="5">D23</f>
        <v>12</v>
      </c>
      <c r="G23" s="15">
        <v>0.4</v>
      </c>
    </row>
    <row r="24" spans="1:8" ht="18.75" customHeight="1" x14ac:dyDescent="0.25">
      <c r="B24" s="26" t="s">
        <v>31</v>
      </c>
      <c r="C24" s="25">
        <f>C23+D23+2</f>
        <v>42870</v>
      </c>
      <c r="D24" s="24">
        <v>3</v>
      </c>
      <c r="E24" s="21">
        <f t="shared" si="3"/>
        <v>42870</v>
      </c>
      <c r="F24" s="14">
        <f t="shared" si="3"/>
        <v>3</v>
      </c>
      <c r="G24" s="15">
        <v>0</v>
      </c>
    </row>
    <row r="25" spans="1:8" ht="18.95" customHeight="1" x14ac:dyDescent="0.25">
      <c r="B25" s="26" t="s">
        <v>32</v>
      </c>
      <c r="C25" s="25">
        <v>42863</v>
      </c>
      <c r="D25" s="24">
        <v>12</v>
      </c>
      <c r="E25" s="21">
        <f t="shared" ref="E25:E33" si="6">C25</f>
        <v>42863</v>
      </c>
      <c r="F25" s="14">
        <f>D25</f>
        <v>12</v>
      </c>
      <c r="G25" s="15">
        <v>0</v>
      </c>
    </row>
    <row r="26" spans="1:8" ht="18.95" customHeight="1" x14ac:dyDescent="0.25">
      <c r="B26" s="26"/>
      <c r="C26" s="25"/>
      <c r="D26" s="24"/>
      <c r="E26" s="21">
        <f t="shared" si="6"/>
        <v>0</v>
      </c>
      <c r="F26" s="14">
        <v>0</v>
      </c>
      <c r="G26" s="15">
        <v>0</v>
      </c>
    </row>
    <row r="27" spans="1:8" ht="18.95" customHeight="1" x14ac:dyDescent="0.25">
      <c r="B27" s="26"/>
      <c r="C27" s="25"/>
      <c r="D27" s="24"/>
      <c r="E27" s="21">
        <f t="shared" si="6"/>
        <v>0</v>
      </c>
      <c r="F27" s="14">
        <v>0</v>
      </c>
      <c r="G27" s="15">
        <v>0</v>
      </c>
    </row>
    <row r="28" spans="1:8" ht="18.95" customHeight="1" x14ac:dyDescent="0.25">
      <c r="A28" s="38"/>
      <c r="B28" s="29" t="s">
        <v>26</v>
      </c>
      <c r="C28" s="36"/>
      <c r="D28" s="37"/>
      <c r="E28" s="32"/>
      <c r="F28" s="33"/>
      <c r="G28" s="34"/>
    </row>
    <row r="29" spans="1:8" ht="18.95" customHeight="1" x14ac:dyDescent="0.25">
      <c r="B29" s="26" t="s">
        <v>26</v>
      </c>
      <c r="C29" s="25">
        <v>42849</v>
      </c>
      <c r="D29" s="24">
        <f>7*11</f>
        <v>77</v>
      </c>
      <c r="E29" s="21">
        <f>C29</f>
        <v>42849</v>
      </c>
      <c r="F29" s="14">
        <f>D29</f>
        <v>77</v>
      </c>
      <c r="G29" s="15">
        <v>0.01</v>
      </c>
    </row>
    <row r="30" spans="1:8" ht="18.95" customHeight="1" x14ac:dyDescent="0.25">
      <c r="B30" s="26"/>
      <c r="C30" s="25"/>
      <c r="D30" s="24"/>
      <c r="E30" s="21">
        <f t="shared" si="6"/>
        <v>0</v>
      </c>
      <c r="F30" s="14">
        <v>0</v>
      </c>
      <c r="G30" s="15">
        <v>0</v>
      </c>
    </row>
    <row r="31" spans="1:8" ht="18.95" customHeight="1" x14ac:dyDescent="0.25">
      <c r="B31" s="26"/>
      <c r="C31" s="25"/>
      <c r="D31" s="24"/>
      <c r="E31" s="21">
        <f t="shared" si="6"/>
        <v>0</v>
      </c>
      <c r="F31" s="14">
        <v>0</v>
      </c>
      <c r="G31" s="15">
        <v>0</v>
      </c>
    </row>
    <row r="32" spans="1:8" ht="18.95" customHeight="1" x14ac:dyDescent="0.25">
      <c r="B32" s="26"/>
      <c r="C32" s="25"/>
      <c r="D32" s="24"/>
      <c r="E32" s="21">
        <f t="shared" si="6"/>
        <v>0</v>
      </c>
      <c r="F32" s="14">
        <v>0</v>
      </c>
      <c r="G32" s="15">
        <v>0</v>
      </c>
    </row>
    <row r="33" spans="2:7" ht="18.95" customHeight="1" x14ac:dyDescent="0.25">
      <c r="B33" s="26"/>
      <c r="C33" s="25"/>
      <c r="D33" s="24"/>
      <c r="E33" s="21">
        <f t="shared" si="6"/>
        <v>0</v>
      </c>
      <c r="F33" s="14">
        <v>0</v>
      </c>
      <c r="G33" s="15">
        <v>0</v>
      </c>
    </row>
  </sheetData>
  <mergeCells count="2">
    <mergeCell ref="B2:G4"/>
    <mergeCell ref="N3:O3"/>
  </mergeCells>
  <conditionalFormatting sqref="I9:CA33 CC9:CO33">
    <cfRule type="expression" dxfId="18" priority="26">
      <formula>PourcentageAchevé</formula>
    </cfRule>
    <cfRule type="expression" dxfId="17" priority="28">
      <formula>PourcentageAchevéAprès</formula>
    </cfRule>
    <cfRule type="expression" dxfId="16" priority="29">
      <formula>Actuel</formula>
    </cfRule>
    <cfRule type="expression" dxfId="15" priority="30">
      <formula>AprèsActuel</formula>
    </cfRule>
    <cfRule type="expression" dxfId="14" priority="31">
      <formula>Plan</formula>
    </cfRule>
    <cfRule type="expression" dxfId="13" priority="32">
      <formula>I$8=période_sélectionnée</formula>
    </cfRule>
    <cfRule type="expression" dxfId="12" priority="36">
      <formula>MOD(COLUMN(),2)</formula>
    </cfRule>
    <cfRule type="expression" dxfId="11" priority="37">
      <formula>MOD(COLUMN(),2)=0</formula>
    </cfRule>
  </conditionalFormatting>
  <conditionalFormatting sqref="B34:BP34">
    <cfRule type="expression" dxfId="10" priority="27">
      <formula>TRUE</formula>
    </cfRule>
  </conditionalFormatting>
  <conditionalFormatting sqref="I8:CO8">
    <cfRule type="expression" dxfId="9" priority="33">
      <formula>I$8=période_sélectionnée</formula>
    </cfRule>
  </conditionalFormatting>
  <conditionalFormatting sqref="N3">
    <cfRule type="expression" dxfId="8" priority="25">
      <formula>N$8=période_sélectionnée</formula>
    </cfRule>
  </conditionalFormatting>
  <conditionalFormatting sqref="CB29">
    <cfRule type="expression" dxfId="7" priority="17">
      <formula>PourcentageAchevé</formula>
    </cfRule>
    <cfRule type="expression" dxfId="6" priority="18">
      <formula>PourcentageAchevéAprès</formula>
    </cfRule>
    <cfRule type="expression" dxfId="5" priority="19">
      <formula>Actuel</formula>
    </cfRule>
    <cfRule type="expression" dxfId="4" priority="20">
      <formula>AprèsActuel</formula>
    </cfRule>
    <cfRule type="expression" dxfId="3" priority="21">
      <formula>Plan</formula>
    </cfRule>
    <cfRule type="expression" dxfId="2" priority="22">
      <formula>CB$8=période_sélectionnée</formula>
    </cfRule>
    <cfRule type="expression" dxfId="1" priority="23">
      <formula>MOD(COLUMN(),2)</formula>
    </cfRule>
    <cfRule type="expression" dxfId="0" priority="24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2017-04-28T10:39:43Z</dcterms:created>
  <dcterms:modified xsi:type="dcterms:W3CDTF">2017-05-02T15:16:34Z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