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hiko.miura\Desktop\"/>
    </mc:Choice>
  </mc:AlternateContent>
  <xr:revisionPtr revIDLastSave="0" documentId="13_ncr:1_{3A5B4964-8A56-4A89-88E9-2688A982540E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勤怠表" sheetId="2" r:id="rId2"/>
    <sheet name="祝日リスト" sheetId="3" r:id="rId3"/>
  </sheets>
  <definedNames>
    <definedName name="祝日リスト">祝日リスト!$A$3:$C$74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4" i="2"/>
  <c r="A5" i="2" l="1"/>
  <c r="A6" i="2"/>
  <c r="A7" i="2"/>
  <c r="A8" i="2"/>
  <c r="A9" i="2"/>
  <c r="A10" i="2"/>
  <c r="A11" i="2"/>
  <c r="A12" i="2"/>
  <c r="B12" i="2" s="1"/>
  <c r="F12" i="2" s="1"/>
  <c r="A13" i="2"/>
  <c r="B13" i="2" s="1"/>
  <c r="F13" i="2" s="1"/>
  <c r="A14" i="2"/>
  <c r="B14" i="2" s="1"/>
  <c r="F14" i="2" s="1"/>
  <c r="A15" i="2"/>
  <c r="B15" i="2" s="1"/>
  <c r="F15" i="2" s="1"/>
  <c r="A16" i="2"/>
  <c r="B16" i="2" s="1"/>
  <c r="F16" i="2" s="1"/>
  <c r="A17" i="2"/>
  <c r="A18" i="2"/>
  <c r="B18" i="2" s="1"/>
  <c r="F18" i="2" s="1"/>
  <c r="A19" i="2"/>
  <c r="B19" i="2" s="1"/>
  <c r="F19" i="2" s="1"/>
  <c r="A20" i="2"/>
  <c r="B20" i="2" s="1"/>
  <c r="F20" i="2" s="1"/>
  <c r="A21" i="2"/>
  <c r="B21" i="2" s="1"/>
  <c r="F21" i="2" s="1"/>
  <c r="A22" i="2"/>
  <c r="B22" i="2" s="1"/>
  <c r="F22" i="2" s="1"/>
  <c r="A23" i="2"/>
  <c r="B23" i="2" s="1"/>
  <c r="F23" i="2" s="1"/>
  <c r="A24" i="2"/>
  <c r="B24" i="2" s="1"/>
  <c r="F24" i="2" s="1"/>
  <c r="A25" i="2"/>
  <c r="B25" i="2" s="1"/>
  <c r="F25" i="2" s="1"/>
  <c r="A26" i="2"/>
  <c r="B26" i="2" s="1"/>
  <c r="F26" i="2" s="1"/>
  <c r="A27" i="2"/>
  <c r="B27" i="2" s="1"/>
  <c r="F27" i="2" s="1"/>
  <c r="A28" i="2"/>
  <c r="B28" i="2" s="1"/>
  <c r="F28" i="2" s="1"/>
  <c r="A29" i="2"/>
  <c r="B29" i="2" s="1"/>
  <c r="F29" i="2" s="1"/>
  <c r="A30" i="2"/>
  <c r="B30" i="2" s="1"/>
  <c r="F30" i="2" s="1"/>
  <c r="A31" i="2"/>
  <c r="B31" i="2" s="1"/>
  <c r="F31" i="2" s="1"/>
  <c r="A32" i="2"/>
  <c r="B32" i="2" s="1"/>
  <c r="F32" i="2" s="1"/>
  <c r="A33" i="2"/>
  <c r="B33" i="2" s="1"/>
  <c r="F33" i="2" s="1"/>
  <c r="A34" i="2"/>
  <c r="B34" i="2" s="1"/>
  <c r="F34" i="2" s="1"/>
  <c r="A4" i="2"/>
  <c r="B9" i="2"/>
  <c r="B10" i="2"/>
  <c r="F10" i="2" s="1"/>
  <c r="B11" i="2"/>
  <c r="B17" i="2"/>
  <c r="F17" i="2" s="1"/>
  <c r="F11" i="2" l="1"/>
  <c r="F9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F33" i="1" l="1"/>
  <c r="B4" i="2"/>
  <c r="B8" i="2"/>
  <c r="B7" i="2"/>
  <c r="F7" i="2" s="1"/>
  <c r="B5" i="2"/>
  <c r="F5" i="2" s="1"/>
  <c r="B6" i="2"/>
  <c r="F6" i="2" s="1"/>
  <c r="F8" i="2" l="1"/>
  <c r="F4" i="2" l="1"/>
  <c r="F35" i="2" s="1"/>
</calcChain>
</file>

<file path=xl/sharedStrings.xml><?xml version="1.0" encoding="utf-8"?>
<sst xmlns="http://schemas.openxmlformats.org/spreadsheetml/2006/main" count="225" uniqueCount="76">
  <si>
    <t>出勤時間</t>
    <rPh sb="0" eb="2">
      <t>シュッキン</t>
    </rPh>
    <rPh sb="2" eb="4">
      <t>ジカン</t>
    </rPh>
    <phoneticPr fontId="1"/>
  </si>
  <si>
    <t>退勤時間</t>
    <rPh sb="0" eb="2">
      <t>タイキン</t>
    </rPh>
    <rPh sb="2" eb="4">
      <t>ジカン</t>
    </rPh>
    <phoneticPr fontId="1"/>
  </si>
  <si>
    <t>休憩時間</t>
    <rPh sb="0" eb="2">
      <t>キュウケイ</t>
    </rPh>
    <rPh sb="2" eb="4">
      <t>ジカン</t>
    </rPh>
    <phoneticPr fontId="1"/>
  </si>
  <si>
    <t>実労働時間</t>
    <rPh sb="0" eb="3">
      <t>ジツロウドウ</t>
    </rPh>
    <rPh sb="3" eb="5">
      <t>ジカン</t>
    </rPh>
    <phoneticPr fontId="1"/>
  </si>
  <si>
    <t>10月</t>
    <rPh sb="2" eb="3">
      <t>ガツ</t>
    </rPh>
    <phoneticPr fontId="1"/>
  </si>
  <si>
    <t>1日</t>
    <rPh sb="1" eb="2">
      <t>ニチ</t>
    </rPh>
    <phoneticPr fontId="1"/>
  </si>
  <si>
    <t>2日</t>
    <rPh sb="1" eb="2">
      <t>ニチ</t>
    </rPh>
    <phoneticPr fontId="1"/>
  </si>
  <si>
    <t>3日</t>
    <rPh sb="1" eb="2">
      <t>ニチ</t>
    </rPh>
    <phoneticPr fontId="1"/>
  </si>
  <si>
    <t>4日</t>
    <rPh sb="1" eb="2">
      <t>ニチ</t>
    </rPh>
    <phoneticPr fontId="1"/>
  </si>
  <si>
    <t>5日</t>
    <rPh sb="1" eb="2">
      <t>ニチ</t>
    </rPh>
    <phoneticPr fontId="1"/>
  </si>
  <si>
    <t>6日</t>
    <rPh sb="1" eb="2">
      <t>ニチ</t>
    </rPh>
    <phoneticPr fontId="1"/>
  </si>
  <si>
    <t>7日</t>
    <rPh sb="1" eb="2">
      <t>ニチ</t>
    </rPh>
    <phoneticPr fontId="1"/>
  </si>
  <si>
    <t>8日</t>
    <rPh sb="1" eb="2">
      <t>ニチ</t>
    </rPh>
    <phoneticPr fontId="1"/>
  </si>
  <si>
    <t>9日</t>
    <rPh sb="1" eb="2">
      <t>ニチ</t>
    </rPh>
    <phoneticPr fontId="1"/>
  </si>
  <si>
    <t>10日</t>
    <rPh sb="2" eb="3">
      <t>ニチ</t>
    </rPh>
    <phoneticPr fontId="1"/>
  </si>
  <si>
    <t>11日</t>
    <rPh sb="2" eb="3">
      <t>ニチ</t>
    </rPh>
    <phoneticPr fontId="1"/>
  </si>
  <si>
    <t>12日</t>
    <rPh sb="2" eb="3">
      <t>ニチ</t>
    </rPh>
    <phoneticPr fontId="1"/>
  </si>
  <si>
    <t>13日</t>
    <rPh sb="2" eb="3">
      <t>ニチ</t>
    </rPh>
    <phoneticPr fontId="1"/>
  </si>
  <si>
    <t>14日</t>
    <rPh sb="2" eb="3">
      <t>ニチ</t>
    </rPh>
    <phoneticPr fontId="1"/>
  </si>
  <si>
    <t>15日</t>
    <rPh sb="2" eb="3">
      <t>ニチ</t>
    </rPh>
    <phoneticPr fontId="1"/>
  </si>
  <si>
    <t>16日</t>
    <rPh sb="2" eb="3">
      <t>ニチ</t>
    </rPh>
    <phoneticPr fontId="1"/>
  </si>
  <si>
    <t>17日</t>
    <rPh sb="2" eb="3">
      <t>ニチ</t>
    </rPh>
    <phoneticPr fontId="1"/>
  </si>
  <si>
    <t>18日</t>
    <rPh sb="2" eb="3">
      <t>ニチ</t>
    </rPh>
    <phoneticPr fontId="1"/>
  </si>
  <si>
    <t>19日</t>
    <rPh sb="2" eb="3">
      <t>ニチ</t>
    </rPh>
    <phoneticPr fontId="1"/>
  </si>
  <si>
    <t>20日</t>
    <rPh sb="2" eb="3">
      <t>ニチ</t>
    </rPh>
    <phoneticPr fontId="1"/>
  </si>
  <si>
    <t>21日</t>
    <rPh sb="2" eb="3">
      <t>ニチ</t>
    </rPh>
    <phoneticPr fontId="1"/>
  </si>
  <si>
    <t>22日</t>
    <rPh sb="2" eb="3">
      <t>ニチ</t>
    </rPh>
    <phoneticPr fontId="1"/>
  </si>
  <si>
    <t>23日</t>
    <rPh sb="2" eb="3">
      <t>ニチ</t>
    </rPh>
    <phoneticPr fontId="1"/>
  </si>
  <si>
    <t>24日</t>
    <rPh sb="2" eb="3">
      <t>ニチ</t>
    </rPh>
    <phoneticPr fontId="1"/>
  </si>
  <si>
    <t>25日</t>
    <rPh sb="2" eb="3">
      <t>ニチ</t>
    </rPh>
    <phoneticPr fontId="1"/>
  </si>
  <si>
    <t>26日</t>
    <rPh sb="2" eb="3">
      <t>ニチ</t>
    </rPh>
    <phoneticPr fontId="1"/>
  </si>
  <si>
    <t>27日</t>
    <rPh sb="2" eb="3">
      <t>ニチ</t>
    </rPh>
    <phoneticPr fontId="1"/>
  </si>
  <si>
    <t>28日</t>
    <rPh sb="2" eb="3">
      <t>ニチ</t>
    </rPh>
    <phoneticPr fontId="1"/>
  </si>
  <si>
    <t>29日</t>
    <rPh sb="2" eb="3">
      <t>ニチ</t>
    </rPh>
    <phoneticPr fontId="1"/>
  </si>
  <si>
    <t>30日</t>
    <rPh sb="2" eb="3">
      <t>ニチ</t>
    </rPh>
    <phoneticPr fontId="1"/>
  </si>
  <si>
    <t>31日</t>
    <rPh sb="2" eb="3">
      <t>ニチ</t>
    </rPh>
    <phoneticPr fontId="1"/>
  </si>
  <si>
    <t>金</t>
  </si>
  <si>
    <t>金</t>
    <rPh sb="0" eb="1">
      <t>キン</t>
    </rPh>
    <phoneticPr fontId="1"/>
  </si>
  <si>
    <t>土</t>
  </si>
  <si>
    <t>土</t>
    <rPh sb="0" eb="1">
      <t>ド</t>
    </rPh>
    <phoneticPr fontId="1"/>
  </si>
  <si>
    <t>日</t>
  </si>
  <si>
    <t>日</t>
    <rPh sb="0" eb="1">
      <t>ニチ</t>
    </rPh>
    <phoneticPr fontId="1"/>
  </si>
  <si>
    <t>月</t>
  </si>
  <si>
    <t>火</t>
  </si>
  <si>
    <t>水</t>
  </si>
  <si>
    <t>木</t>
  </si>
  <si>
    <t>合計</t>
    <rPh sb="0" eb="2">
      <t>ゴウケイ</t>
    </rPh>
    <phoneticPr fontId="1"/>
  </si>
  <si>
    <t>勤怠表</t>
    <rPh sb="0" eb="3">
      <t>キンタイヒョウ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</si>
  <si>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</si>
  <si>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</si>
  <si>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注意：時刻は整数三、四桁で入力</t>
    <rPh sb="0" eb="2">
      <t>チュウイ</t>
    </rPh>
    <rPh sb="3" eb="5">
      <t>ジコク</t>
    </rPh>
    <rPh sb="6" eb="8">
      <t>セイスウ</t>
    </rPh>
    <rPh sb="8" eb="9">
      <t>サン</t>
    </rPh>
    <rPh sb="10" eb="12">
      <t>ヨンケタ</t>
    </rPh>
    <rPh sb="13" eb="15">
      <t>ニュウリョク</t>
    </rPh>
    <phoneticPr fontId="1"/>
  </si>
  <si>
    <t>2019年祝日リスト</t>
    <rPh sb="4" eb="5">
      <t>ネン</t>
    </rPh>
    <rPh sb="5" eb="7">
      <t>シュクジツ</t>
    </rPh>
    <phoneticPr fontId="1"/>
  </si>
  <si>
    <t>日付</t>
  </si>
  <si>
    <t>曜日</t>
  </si>
  <si>
    <t>名称</t>
  </si>
  <si>
    <t>元日</t>
  </si>
  <si>
    <t>成人の日</t>
  </si>
  <si>
    <t>建国記念の日</t>
  </si>
  <si>
    <t>春分の日</t>
  </si>
  <si>
    <t>昭和の日</t>
  </si>
  <si>
    <t>国民の休日</t>
  </si>
  <si>
    <t>天皇の即位の日</t>
  </si>
  <si>
    <t>憲法記念日</t>
  </si>
  <si>
    <t>みどりの日</t>
  </si>
  <si>
    <t>こどもの日</t>
  </si>
  <si>
    <t>振替休日</t>
  </si>
  <si>
    <t>海の日</t>
  </si>
  <si>
    <t>山の日</t>
  </si>
  <si>
    <t>敬老の日</t>
  </si>
  <si>
    <t>秋分の日</t>
  </si>
  <si>
    <t>体育の日</t>
  </si>
  <si>
    <t>即位礼正殿の儀</t>
  </si>
  <si>
    <t>文化の日</t>
  </si>
  <si>
    <t>勤労感謝の日</t>
  </si>
  <si>
    <t>天皇誕生日</t>
  </si>
  <si>
    <t>スポーツの日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</si>
</sst>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h]:mm"/>
    <numFmt numFmtId="177" formatCode="d&quot;日&quot;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2"/>
      <color rgb="FFFFFFFF"/>
      <name val="メイリオ"/>
      <family val="3"/>
      <charset val="128"/>
    </font>
    <font>
      <sz val="10"/>
      <color rgb="FF222222"/>
      <name val="メイリオ"/>
      <family val="3"/>
      <charset val="128"/>
    </font>
    <font>
      <sz val="12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2DCDB"/>
        <bgColor indexed="64"/>
      </patternFill>
    </fill>
  </fills>
  <borders count="14">
    <border>
      <left/>
      <right/>
      <top/>
      <bottom/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/>
      <bottom style="thin">
        <color rgb="FF4F81BD"/>
      </bottom>
      <diagonal/>
    </border>
    <border>
      <left/>
      <right style="thin">
        <color rgb="FF4F81BD"/>
      </right>
      <top/>
      <bottom style="thin">
        <color rgb="FF4F81BD"/>
      </bottom>
      <diagonal/>
    </border>
    <border>
      <left/>
      <right style="medium">
        <color theme="4" tint="0.59999389629810485"/>
      </right>
      <top style="medium">
        <color theme="4" tint="0.59999389629810485"/>
      </top>
      <bottom/>
      <diagonal/>
    </border>
    <border>
      <left/>
      <right style="medium">
        <color theme="4" tint="0.59999389629810485"/>
      </right>
      <top/>
      <bottom/>
      <diagonal/>
    </border>
    <border>
      <left/>
      <right style="medium">
        <color theme="4" tint="0.59999389629810485"/>
      </right>
      <top/>
      <bottom style="medium">
        <color theme="4" tint="0.59999389629810485"/>
      </bottom>
      <diagonal/>
    </border>
    <border>
      <left style="medium">
        <color theme="4" tint="0.59999389629810485"/>
      </left>
      <right style="thin">
        <color theme="4" tint="0.59999389629810485"/>
      </right>
      <top style="medium">
        <color theme="4" tint="0.59999389629810485"/>
      </top>
      <bottom/>
      <diagonal/>
    </border>
    <border>
      <left style="medium">
        <color theme="4" tint="0.59999389629810485"/>
      </left>
      <right style="thin">
        <color theme="4" tint="0.59999389629810485"/>
      </right>
      <top/>
      <bottom/>
      <diagonal/>
    </border>
    <border>
      <left style="medium">
        <color theme="4" tint="0.59999389629810485"/>
      </left>
      <right style="thin">
        <color theme="4" tint="0.59999389629810485"/>
      </right>
      <top/>
      <bottom style="medium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 style="medium">
        <color theme="4" tint="0.59999389629810485"/>
      </top>
      <bottom/>
      <diagonal/>
    </border>
    <border>
      <left style="thin">
        <color theme="4" tint="0.59999389629810485"/>
      </left>
      <right style="thin">
        <color theme="4" tint="0.59999389629810485"/>
      </right>
      <top/>
      <bottom/>
      <diagonal/>
    </border>
    <border>
      <left style="thin">
        <color theme="4" tint="0.59999389629810485"/>
      </left>
      <right style="thin">
        <color theme="4" tint="0.59999389629810485"/>
      </right>
      <top/>
      <bottom style="medium">
        <color theme="4" tint="0.59999389629810485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0" fontId="2" fillId="4" borderId="0" xfId="0" applyFont="1" applyFill="1">
      <alignment vertical="center"/>
    </xf>
    <xf numFmtId="0" fontId="4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8" xfId="0" applyBorder="1">
      <alignment vertical="center"/>
    </xf>
    <xf numFmtId="177" fontId="0" fillId="0" borderId="9" xfId="0" applyNumberFormat="1" applyBorder="1">
      <alignment vertical="center"/>
    </xf>
    <xf numFmtId="177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20" fontId="0" fillId="0" borderId="12" xfId="0" applyNumberFormat="1" applyBorder="1">
      <alignment vertical="center"/>
    </xf>
    <xf numFmtId="20" fontId="0" fillId="0" borderId="6" xfId="0" applyNumberFormat="1" applyBorder="1" applyProtection="1">
      <alignment vertical="center"/>
    </xf>
    <xf numFmtId="20" fontId="0" fillId="0" borderId="13" xfId="0" applyNumberFormat="1" applyBorder="1">
      <alignment vertical="center"/>
    </xf>
    <xf numFmtId="20" fontId="0" fillId="0" borderId="7" xfId="0" applyNumberFormat="1" applyBorder="1" applyProtection="1">
      <alignment vertical="center"/>
    </xf>
    <xf numFmtId="176" fontId="0" fillId="3" borderId="0" xfId="0" applyNumberFormat="1" applyFill="1">
      <alignment vertical="center"/>
    </xf>
    <xf numFmtId="20" fontId="0" fillId="0" borderId="12" xfId="0" applyNumberFormat="1" applyBorder="1" applyAlignment="1" applyProtection="1">
      <alignment horizontal="right" vertical="center"/>
    </xf>
  </cellXfs>
  <cellStyles count="1">
    <cellStyle name="標準" xfId="0" builtinId="0"/>
  </cellStyles>
  <dxfs count="3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C1" sqref="C1:F9"/>
    </sheetView>
  </sheetViews>
  <sheetFormatPr defaultRowHeight="18" x14ac:dyDescent="0.55000000000000004"/>
  <cols>
    <col min="6" max="6" width="10.4140625" bestFit="1" customWidth="1"/>
  </cols>
  <sheetData>
    <row r="1" spans="1:6" x14ac:dyDescent="0.55000000000000004">
      <c r="B1" s="1" t="s">
        <v>4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55000000000000004">
      <c r="A2" s="2" t="s">
        <v>37</v>
      </c>
      <c r="B2" s="2" t="s">
        <v>5</v>
      </c>
      <c r="C2" s="3">
        <v>0.41666666666666669</v>
      </c>
      <c r="D2" s="3">
        <v>0.79166666666666663</v>
      </c>
      <c r="E2" s="3">
        <v>4.1666666666666664E-2</v>
      </c>
      <c r="F2" s="3">
        <f>D2-C2-E2</f>
        <v>0.33333333333333326</v>
      </c>
    </row>
    <row r="3" spans="1:6" x14ac:dyDescent="0.55000000000000004">
      <c r="A3" s="2" t="s">
        <v>39</v>
      </c>
      <c r="B3" s="2" t="s">
        <v>6</v>
      </c>
      <c r="C3" s="3"/>
      <c r="D3" s="3"/>
      <c r="E3" s="3"/>
      <c r="F3" s="3">
        <f t="shared" ref="F3:F32" si="0">D3-C3-E3</f>
        <v>0</v>
      </c>
    </row>
    <row r="4" spans="1:6" x14ac:dyDescent="0.55000000000000004">
      <c r="A4" s="2" t="s">
        <v>41</v>
      </c>
      <c r="B4" s="2" t="s">
        <v>7</v>
      </c>
      <c r="C4" s="3"/>
      <c r="D4" s="3"/>
      <c r="E4" s="3"/>
      <c r="F4" s="3">
        <f t="shared" si="0"/>
        <v>0</v>
      </c>
    </row>
    <row r="5" spans="1:6" x14ac:dyDescent="0.55000000000000004">
      <c r="A5" s="2" t="s">
        <v>42</v>
      </c>
      <c r="B5" s="2" t="s">
        <v>8</v>
      </c>
      <c r="C5" s="3"/>
      <c r="D5" s="3"/>
      <c r="E5" s="3"/>
      <c r="F5" s="3">
        <f t="shared" si="0"/>
        <v>0</v>
      </c>
    </row>
    <row r="6" spans="1:6" x14ac:dyDescent="0.55000000000000004">
      <c r="A6" s="2" t="s">
        <v>43</v>
      </c>
      <c r="B6" s="2" t="s">
        <v>9</v>
      </c>
      <c r="C6" s="3">
        <v>0.41666666666666669</v>
      </c>
      <c r="D6" s="3">
        <v>0.79166666666666663</v>
      </c>
      <c r="E6" s="3">
        <v>4.1666666666666664E-2</v>
      </c>
      <c r="F6" s="3">
        <f t="shared" si="0"/>
        <v>0.33333333333333326</v>
      </c>
    </row>
    <row r="7" spans="1:6" x14ac:dyDescent="0.55000000000000004">
      <c r="A7" s="2" t="s">
        <v>44</v>
      </c>
      <c r="B7" s="2" t="s">
        <v>10</v>
      </c>
      <c r="C7" s="3">
        <v>0.41666666666666669</v>
      </c>
      <c r="D7" s="3">
        <v>0.79166666666666663</v>
      </c>
      <c r="E7" s="3">
        <v>4.1666666666666664E-2</v>
      </c>
      <c r="F7" s="3">
        <f t="shared" si="0"/>
        <v>0.33333333333333326</v>
      </c>
    </row>
    <row r="8" spans="1:6" x14ac:dyDescent="0.55000000000000004">
      <c r="A8" s="2" t="s">
        <v>45</v>
      </c>
      <c r="B8" s="2" t="s">
        <v>11</v>
      </c>
      <c r="C8" s="3">
        <v>0.41666666666666669</v>
      </c>
      <c r="D8" s="3">
        <v>0.79166666666666663</v>
      </c>
      <c r="E8" s="3">
        <v>4.1666666666666664E-2</v>
      </c>
      <c r="F8" s="3">
        <f t="shared" si="0"/>
        <v>0.33333333333333326</v>
      </c>
    </row>
    <row r="9" spans="1:6" x14ac:dyDescent="0.55000000000000004">
      <c r="A9" s="2" t="s">
        <v>36</v>
      </c>
      <c r="B9" s="2" t="s">
        <v>12</v>
      </c>
      <c r="C9" s="3">
        <v>0.41666666666666669</v>
      </c>
      <c r="D9" s="3">
        <v>0.79166666666666663</v>
      </c>
      <c r="E9" s="3">
        <v>4.1666666666666664E-2</v>
      </c>
      <c r="F9" s="3">
        <f t="shared" si="0"/>
        <v>0.33333333333333326</v>
      </c>
    </row>
    <row r="10" spans="1:6" x14ac:dyDescent="0.55000000000000004">
      <c r="A10" s="2" t="s">
        <v>38</v>
      </c>
      <c r="B10" s="2" t="s">
        <v>13</v>
      </c>
      <c r="C10" s="3"/>
      <c r="D10" s="3"/>
      <c r="E10" s="3"/>
      <c r="F10" s="3">
        <f t="shared" si="0"/>
        <v>0</v>
      </c>
    </row>
    <row r="11" spans="1:6" x14ac:dyDescent="0.55000000000000004">
      <c r="A11" s="2" t="s">
        <v>40</v>
      </c>
      <c r="B11" s="2" t="s">
        <v>14</v>
      </c>
      <c r="C11" s="3"/>
      <c r="D11" s="3"/>
      <c r="E11" s="3"/>
      <c r="F11" s="3">
        <f t="shared" si="0"/>
        <v>0</v>
      </c>
    </row>
    <row r="12" spans="1:6" x14ac:dyDescent="0.55000000000000004">
      <c r="A12" s="2" t="s">
        <v>42</v>
      </c>
      <c r="B12" s="2" t="s">
        <v>15</v>
      </c>
      <c r="C12" s="3"/>
      <c r="D12" s="3"/>
      <c r="E12" s="3"/>
      <c r="F12" s="3">
        <f t="shared" si="0"/>
        <v>0</v>
      </c>
    </row>
    <row r="13" spans="1:6" x14ac:dyDescent="0.55000000000000004">
      <c r="A13" s="2" t="s">
        <v>43</v>
      </c>
      <c r="B13" s="2" t="s">
        <v>16</v>
      </c>
      <c r="C13" s="3"/>
      <c r="D13" s="3"/>
      <c r="E13" s="3"/>
      <c r="F13" s="3">
        <f t="shared" si="0"/>
        <v>0</v>
      </c>
    </row>
    <row r="14" spans="1:6" x14ac:dyDescent="0.55000000000000004">
      <c r="A14" s="2" t="s">
        <v>44</v>
      </c>
      <c r="B14" s="2" t="s">
        <v>17</v>
      </c>
      <c r="C14" s="3"/>
      <c r="D14" s="3"/>
      <c r="E14" s="3"/>
      <c r="F14" s="3">
        <f t="shared" si="0"/>
        <v>0</v>
      </c>
    </row>
    <row r="15" spans="1:6" x14ac:dyDescent="0.55000000000000004">
      <c r="A15" s="2" t="s">
        <v>45</v>
      </c>
      <c r="B15" s="2" t="s">
        <v>18</v>
      </c>
      <c r="C15" s="3"/>
      <c r="D15" s="3"/>
      <c r="E15" s="3"/>
      <c r="F15" s="3">
        <f t="shared" si="0"/>
        <v>0</v>
      </c>
    </row>
    <row r="16" spans="1:6" x14ac:dyDescent="0.55000000000000004">
      <c r="A16" s="2" t="s">
        <v>36</v>
      </c>
      <c r="B16" s="2" t="s">
        <v>19</v>
      </c>
      <c r="C16" s="3"/>
      <c r="D16" s="3"/>
      <c r="E16" s="3"/>
      <c r="F16" s="3">
        <f t="shared" si="0"/>
        <v>0</v>
      </c>
    </row>
    <row r="17" spans="1:6" x14ac:dyDescent="0.55000000000000004">
      <c r="A17" s="2" t="s">
        <v>38</v>
      </c>
      <c r="B17" s="2" t="s">
        <v>20</v>
      </c>
      <c r="C17" s="3"/>
      <c r="D17" s="3"/>
      <c r="E17" s="3"/>
      <c r="F17" s="3">
        <f t="shared" si="0"/>
        <v>0</v>
      </c>
    </row>
    <row r="18" spans="1:6" x14ac:dyDescent="0.55000000000000004">
      <c r="A18" s="2" t="s">
        <v>40</v>
      </c>
      <c r="B18" s="2" t="s">
        <v>21</v>
      </c>
      <c r="C18" s="3"/>
      <c r="D18" s="3"/>
      <c r="E18" s="3"/>
      <c r="F18" s="3">
        <f t="shared" si="0"/>
        <v>0</v>
      </c>
    </row>
    <row r="19" spans="1:6" x14ac:dyDescent="0.55000000000000004">
      <c r="A19" s="2" t="s">
        <v>42</v>
      </c>
      <c r="B19" s="2" t="s">
        <v>22</v>
      </c>
      <c r="C19" s="3"/>
      <c r="D19" s="3"/>
      <c r="E19" s="3"/>
      <c r="F19" s="3">
        <f t="shared" si="0"/>
        <v>0</v>
      </c>
    </row>
    <row r="20" spans="1:6" x14ac:dyDescent="0.55000000000000004">
      <c r="A20" s="2" t="s">
        <v>43</v>
      </c>
      <c r="B20" s="2" t="s">
        <v>23</v>
      </c>
      <c r="C20" s="3"/>
      <c r="D20" s="3"/>
      <c r="E20" s="3"/>
      <c r="F20" s="3">
        <f t="shared" si="0"/>
        <v>0</v>
      </c>
    </row>
    <row r="21" spans="1:6" x14ac:dyDescent="0.55000000000000004">
      <c r="A21" s="2" t="s">
        <v>44</v>
      </c>
      <c r="B21" s="2" t="s">
        <v>24</v>
      </c>
      <c r="C21" s="3"/>
      <c r="D21" s="3"/>
      <c r="E21" s="3"/>
      <c r="F21" s="3">
        <f t="shared" si="0"/>
        <v>0</v>
      </c>
    </row>
    <row r="22" spans="1:6" x14ac:dyDescent="0.55000000000000004">
      <c r="A22" s="2" t="s">
        <v>45</v>
      </c>
      <c r="B22" s="2" t="s">
        <v>25</v>
      </c>
      <c r="C22" s="3"/>
      <c r="D22" s="3"/>
      <c r="E22" s="3"/>
      <c r="F22" s="3">
        <f t="shared" si="0"/>
        <v>0</v>
      </c>
    </row>
    <row r="23" spans="1:6" x14ac:dyDescent="0.55000000000000004">
      <c r="A23" s="2" t="s">
        <v>36</v>
      </c>
      <c r="B23" s="2" t="s">
        <v>26</v>
      </c>
      <c r="C23" s="3"/>
      <c r="D23" s="3"/>
      <c r="E23" s="3"/>
      <c r="F23" s="3">
        <f t="shared" si="0"/>
        <v>0</v>
      </c>
    </row>
    <row r="24" spans="1:6" x14ac:dyDescent="0.55000000000000004">
      <c r="A24" s="2" t="s">
        <v>38</v>
      </c>
      <c r="B24" s="2" t="s">
        <v>27</v>
      </c>
      <c r="C24" s="3"/>
      <c r="D24" s="3"/>
      <c r="E24" s="3"/>
      <c r="F24" s="3">
        <f t="shared" si="0"/>
        <v>0</v>
      </c>
    </row>
    <row r="25" spans="1:6" x14ac:dyDescent="0.55000000000000004">
      <c r="A25" s="2" t="s">
        <v>40</v>
      </c>
      <c r="B25" s="2" t="s">
        <v>28</v>
      </c>
      <c r="C25" s="3"/>
      <c r="D25" s="3"/>
      <c r="E25" s="3"/>
      <c r="F25" s="3">
        <f t="shared" si="0"/>
        <v>0</v>
      </c>
    </row>
    <row r="26" spans="1:6" x14ac:dyDescent="0.55000000000000004">
      <c r="A26" s="2" t="s">
        <v>42</v>
      </c>
      <c r="B26" s="2" t="s">
        <v>29</v>
      </c>
      <c r="C26" s="3"/>
      <c r="D26" s="3"/>
      <c r="E26" s="3"/>
      <c r="F26" s="3">
        <f t="shared" si="0"/>
        <v>0</v>
      </c>
    </row>
    <row r="27" spans="1:6" x14ac:dyDescent="0.55000000000000004">
      <c r="A27" s="2" t="s">
        <v>43</v>
      </c>
      <c r="B27" s="2" t="s">
        <v>30</v>
      </c>
      <c r="C27" s="3"/>
      <c r="D27" s="3"/>
      <c r="E27" s="3"/>
      <c r="F27" s="3">
        <f t="shared" si="0"/>
        <v>0</v>
      </c>
    </row>
    <row r="28" spans="1:6" x14ac:dyDescent="0.55000000000000004">
      <c r="A28" s="2" t="s">
        <v>44</v>
      </c>
      <c r="B28" s="2" t="s">
        <v>31</v>
      </c>
      <c r="C28" s="3"/>
      <c r="D28" s="3"/>
      <c r="E28" s="3"/>
      <c r="F28" s="3">
        <f t="shared" si="0"/>
        <v>0</v>
      </c>
    </row>
    <row r="29" spans="1:6" x14ac:dyDescent="0.55000000000000004">
      <c r="A29" s="2" t="s">
        <v>45</v>
      </c>
      <c r="B29" s="2" t="s">
        <v>32</v>
      </c>
      <c r="C29" s="3"/>
      <c r="D29" s="3"/>
      <c r="E29" s="3"/>
      <c r="F29" s="3">
        <f t="shared" si="0"/>
        <v>0</v>
      </c>
    </row>
    <row r="30" spans="1:6" x14ac:dyDescent="0.55000000000000004">
      <c r="A30" s="2" t="s">
        <v>36</v>
      </c>
      <c r="B30" s="2" t="s">
        <v>33</v>
      </c>
      <c r="C30" s="3"/>
      <c r="D30" s="3"/>
      <c r="E30" s="3"/>
      <c r="F30" s="3">
        <f t="shared" si="0"/>
        <v>0</v>
      </c>
    </row>
    <row r="31" spans="1:6" x14ac:dyDescent="0.55000000000000004">
      <c r="A31" s="2" t="s">
        <v>38</v>
      </c>
      <c r="B31" s="2" t="s">
        <v>34</v>
      </c>
      <c r="C31" s="3"/>
      <c r="D31" s="3"/>
      <c r="E31" s="3"/>
      <c r="F31" s="3">
        <f t="shared" si="0"/>
        <v>0</v>
      </c>
    </row>
    <row r="32" spans="1:6" x14ac:dyDescent="0.55000000000000004">
      <c r="A32" s="2" t="s">
        <v>40</v>
      </c>
      <c r="B32" s="2" t="s">
        <v>35</v>
      </c>
      <c r="C32" s="3"/>
      <c r="D32" s="3"/>
      <c r="E32" s="3"/>
      <c r="F32" s="3">
        <f t="shared" si="0"/>
        <v>0</v>
      </c>
    </row>
    <row r="33" spans="5:6" x14ac:dyDescent="0.55000000000000004">
      <c r="E33" s="4" t="s">
        <v>46</v>
      </c>
      <c r="F33" s="3">
        <f>SUM(F2:F32)</f>
        <v>1.6666666666666663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8531-DE06-436F-8B86-387D94F70FC4}">
  <dimension ref="A1:F37"/>
  <sheetViews>
    <sheetView tabSelected="1" topLeftCell="A10" workbookViewId="0">
      <selection activeCell="D15" sqref="D15"/>
    </sheetView>
  </sheetViews>
  <sheetFormatPr defaultRowHeight="18" x14ac:dyDescent="0.55000000000000004"/>
  <cols>
    <col min="1" max="1" width="7.58203125" bestFit="1" customWidth="1"/>
    <col min="2" max="2" width="4.25" bestFit="1" customWidth="1"/>
    <col min="3" max="3" width="8.58203125" bestFit="1" customWidth="1"/>
    <col min="6" max="6" width="10.4140625" bestFit="1" customWidth="1"/>
  </cols>
  <sheetData>
    <row r="1" spans="1:6" ht="32.5" x14ac:dyDescent="0.55000000000000004">
      <c r="A1" s="21" t="s">
        <v>47</v>
      </c>
      <c r="B1" s="22"/>
      <c r="C1" s="22"/>
      <c r="D1" s="22"/>
      <c r="E1" s="22"/>
      <c r="F1" s="22"/>
    </row>
    <row r="2" spans="1:6" ht="27" thickBot="1" x14ac:dyDescent="0.6">
      <c r="A2" s="5">
        <v>2019</v>
      </c>
      <c r="B2" s="5" t="s">
        <v>48</v>
      </c>
      <c r="C2" s="5">
        <v>11</v>
      </c>
      <c r="D2" s="5" t="s">
        <v>49</v>
      </c>
    </row>
    <row r="3" spans="1:6" x14ac:dyDescent="0.55000000000000004">
      <c r="A3" s="14"/>
      <c r="B3" s="17"/>
      <c r="C3" s="20" t="s">
        <v>0</v>
      </c>
      <c r="D3" s="20" t="s">
        <v>1</v>
      </c>
      <c r="E3" s="20" t="s">
        <v>2</v>
      </c>
      <c r="F3" s="13" t="s">
        <v>3</v>
      </c>
    </row>
    <row r="4" spans="1:6" x14ac:dyDescent="0.55000000000000004">
      <c r="A4" s="15">
        <f>IF(ROW()-3=DAY(DATE($A$2, $C$2, ROW()-3)), DATE($A$2, $C$2, ROW()-3), "")</f>
        <v>43770</v>
      </c>
      <c r="B4" s="18" t="str">
        <f>TEXT(A4, "aaa")</f>
        <v>金</v>
      </c>
      <c r="C4" s="25">
        <v>0.41666666666666669</v>
      </c>
      <c r="D4" s="25">
        <v>0.79166666666666663</v>
      </c>
      <c r="E4" s="30" t="str">
        <f>IF(AND(B4&lt;&gt;"土", B4&lt;&gt;"日", A4&lt;&gt;"", COUNTIF(祝日リスト, A4)&lt;&gt;1),"1:00", "")</f>
        <v>1:00</v>
      </c>
      <c r="F4" s="26">
        <f>IF(AND(C4&lt;&gt;"",D4&lt;&gt;"",E4&lt;&gt;""),D4-C4-E4, "")</f>
        <v>0.33333333333333326</v>
      </c>
    </row>
    <row r="5" spans="1:6" x14ac:dyDescent="0.55000000000000004">
      <c r="A5" s="15">
        <f t="shared" ref="A5:A34" si="0">IF(ROW()-3=DAY(DATE($A$2, $C$2, ROW()-3)), DATE($A$2, $C$2, ROW()-3), "")</f>
        <v>43771</v>
      </c>
      <c r="B5" s="18" t="str">
        <f t="shared" ref="B5:B34" si="1">TEXT(A5, "aaa")</f>
        <v>土</v>
      </c>
      <c r="C5" s="25"/>
      <c r="D5" s="25"/>
      <c r="E5" s="30" t="str">
        <f>IF(AND(B5&lt;&gt;"土", B5&lt;&gt;"日", A5&lt;&gt;"", COUNTIF(祝日リスト, A5)&lt;&gt;1),"1:00", "")</f>
        <v/>
      </c>
      <c r="F5" s="26" t="str">
        <f t="shared" ref="F5:F34" si="2">IF(AND(C5&lt;&gt;"",D5&lt;&gt;"",E5&lt;&gt;""),D5-C5-E5, "")</f>
        <v/>
      </c>
    </row>
    <row r="6" spans="1:6" x14ac:dyDescent="0.55000000000000004">
      <c r="A6" s="15">
        <f t="shared" si="0"/>
        <v>43772</v>
      </c>
      <c r="B6" s="18" t="str">
        <f t="shared" si="1"/>
        <v>日</v>
      </c>
      <c r="C6" s="25"/>
      <c r="D6" s="25"/>
      <c r="E6" s="30" t="str">
        <f>IF(AND(B6&lt;&gt;"土", B6&lt;&gt;"日", A6&lt;&gt;"", COUNTIF(祝日リスト, A6)&lt;&gt;1),"1:00", "")</f>
        <v/>
      </c>
      <c r="F6" s="26" t="str">
        <f t="shared" si="2"/>
        <v/>
      </c>
    </row>
    <row r="7" spans="1:6" x14ac:dyDescent="0.55000000000000004">
      <c r="A7" s="15">
        <f t="shared" si="0"/>
        <v>43773</v>
      </c>
      <c r="B7" s="18" t="str">
        <f t="shared" si="1"/>
        <v>月</v>
      </c>
      <c r="C7" s="25"/>
      <c r="D7" s="25"/>
      <c r="E7" s="30" t="str">
        <f>IF(AND(B7&lt;&gt;"土", B7&lt;&gt;"日", A7&lt;&gt;"", COUNTIF(祝日リスト, A7)&lt;&gt;1),"1:00", "")</f>
        <v/>
      </c>
      <c r="F7" s="26" t="str">
        <f t="shared" si="2"/>
        <v/>
      </c>
    </row>
    <row r="8" spans="1:6" x14ac:dyDescent="0.55000000000000004">
      <c r="A8" s="15">
        <f t="shared" si="0"/>
        <v>43774</v>
      </c>
      <c r="B8" s="18" t="str">
        <f t="shared" si="1"/>
        <v>火</v>
      </c>
      <c r="C8" s="25">
        <v>0.41666666666666669</v>
      </c>
      <c r="D8" s="25">
        <v>0.79166666666666663</v>
      </c>
      <c r="E8" s="30" t="str">
        <f>IF(AND(B8&lt;&gt;"土", B8&lt;&gt;"日", A8&lt;&gt;"", COUNTIF(祝日リスト, A8)&lt;&gt;1),"1:00", "")</f>
        <v>1:00</v>
      </c>
      <c r="F8" s="26">
        <f t="shared" si="2"/>
        <v>0.33333333333333326</v>
      </c>
    </row>
    <row r="9" spans="1:6" x14ac:dyDescent="0.55000000000000004">
      <c r="A9" s="15">
        <f t="shared" si="0"/>
        <v>43775</v>
      </c>
      <c r="B9" s="18" t="str">
        <f t="shared" si="1"/>
        <v>水</v>
      </c>
      <c r="C9" s="25">
        <v>0.41666666666666669</v>
      </c>
      <c r="D9" s="25">
        <v>0.79166666666666663</v>
      </c>
      <c r="E9" s="30" t="str">
        <f>IF(AND(B9&lt;&gt;"土", B9&lt;&gt;"日", A9&lt;&gt;"", COUNTIF(祝日リスト, A9)&lt;&gt;1),"1:00", "")</f>
        <v>1:00</v>
      </c>
      <c r="F9" s="26">
        <f t="shared" si="2"/>
        <v>0.33333333333333326</v>
      </c>
    </row>
    <row r="10" spans="1:6" x14ac:dyDescent="0.55000000000000004">
      <c r="A10" s="15">
        <f t="shared" si="0"/>
        <v>43776</v>
      </c>
      <c r="B10" s="18" t="str">
        <f t="shared" si="1"/>
        <v>木</v>
      </c>
      <c r="C10" s="25">
        <v>0.41666666666666669</v>
      </c>
      <c r="D10" s="25">
        <v>0.79166666666666663</v>
      </c>
      <c r="E10" s="30" t="str">
        <f>IF(AND(B10&lt;&gt;"土", B10&lt;&gt;"日", A10&lt;&gt;"", COUNTIF(祝日リスト, A10)&lt;&gt;1),"1:00", "")</f>
        <v>1:00</v>
      </c>
      <c r="F10" s="26">
        <f t="shared" si="2"/>
        <v>0.33333333333333326</v>
      </c>
    </row>
    <row r="11" spans="1:6" x14ac:dyDescent="0.55000000000000004">
      <c r="A11" s="15">
        <f t="shared" si="0"/>
        <v>43777</v>
      </c>
      <c r="B11" s="18" t="str">
        <f t="shared" si="1"/>
        <v>金</v>
      </c>
      <c r="C11" s="25">
        <v>0.41666666666666669</v>
      </c>
      <c r="D11" s="25">
        <v>0.79166666666666663</v>
      </c>
      <c r="E11" s="30" t="str">
        <f>IF(AND(B11&lt;&gt;"土", B11&lt;&gt;"日", A11&lt;&gt;"", COUNTIF(祝日リスト, A11)&lt;&gt;1),"1:00", "")</f>
        <v>1:00</v>
      </c>
      <c r="F11" s="26">
        <f t="shared" si="2"/>
        <v>0.33333333333333326</v>
      </c>
    </row>
    <row r="12" spans="1:6" x14ac:dyDescent="0.55000000000000004">
      <c r="A12" s="15">
        <f t="shared" si="0"/>
        <v>43778</v>
      </c>
      <c r="B12" s="18" t="str">
        <f t="shared" si="1"/>
        <v>土</v>
      </c>
      <c r="C12" s="25"/>
      <c r="D12" s="25"/>
      <c r="E12" s="30" t="str">
        <f>IF(AND(B12&lt;&gt;"土", B12&lt;&gt;"日", A12&lt;&gt;"", COUNTIF(祝日リスト, A12)&lt;&gt;1),"1:00", "")</f>
        <v/>
      </c>
      <c r="F12" s="26" t="str">
        <f t="shared" si="2"/>
        <v/>
      </c>
    </row>
    <row r="13" spans="1:6" x14ac:dyDescent="0.55000000000000004">
      <c r="A13" s="15">
        <f t="shared" si="0"/>
        <v>43779</v>
      </c>
      <c r="B13" s="18" t="str">
        <f t="shared" si="1"/>
        <v>日</v>
      </c>
      <c r="C13" s="25"/>
      <c r="D13" s="25"/>
      <c r="E13" s="30" t="str">
        <f>IF(AND(B13&lt;&gt;"土", B13&lt;&gt;"日", A13&lt;&gt;"", COUNTIF(祝日リスト, A13)&lt;&gt;1),"1:00", "")</f>
        <v/>
      </c>
      <c r="F13" s="26" t="str">
        <f t="shared" si="2"/>
        <v/>
      </c>
    </row>
    <row r="14" spans="1:6" x14ac:dyDescent="0.55000000000000004">
      <c r="A14" s="15">
        <f t="shared" si="0"/>
        <v>43780</v>
      </c>
      <c r="B14" s="18" t="str">
        <f t="shared" si="1"/>
        <v>月</v>
      </c>
      <c r="C14" s="25">
        <v>0.41666666666666669</v>
      </c>
      <c r="D14" s="25">
        <v>0.77083333333333337</v>
      </c>
      <c r="E14" s="30" t="str">
        <f>IF(AND(B14&lt;&gt;"土", B14&lt;&gt;"日", A14&lt;&gt;"", COUNTIF(祝日リスト, A14)&lt;&gt;1),"1:00", "")</f>
        <v>1:00</v>
      </c>
      <c r="F14" s="26">
        <f t="shared" si="2"/>
        <v>0.3125</v>
      </c>
    </row>
    <row r="15" spans="1:6" x14ac:dyDescent="0.55000000000000004">
      <c r="A15" s="15">
        <f t="shared" si="0"/>
        <v>43781</v>
      </c>
      <c r="B15" s="18" t="str">
        <f t="shared" si="1"/>
        <v>火</v>
      </c>
      <c r="C15" s="25"/>
      <c r="D15" s="25"/>
      <c r="E15" s="30" t="str">
        <f>IF(AND(B15&lt;&gt;"土", B15&lt;&gt;"日", A15&lt;&gt;"", COUNTIF(祝日リスト, A15)&lt;&gt;1),"1:00", "")</f>
        <v>1:00</v>
      </c>
      <c r="F15" s="26" t="str">
        <f t="shared" si="2"/>
        <v/>
      </c>
    </row>
    <row r="16" spans="1:6" x14ac:dyDescent="0.55000000000000004">
      <c r="A16" s="15">
        <f t="shared" si="0"/>
        <v>43782</v>
      </c>
      <c r="B16" s="18" t="str">
        <f t="shared" si="1"/>
        <v>水</v>
      </c>
      <c r="C16" s="25"/>
      <c r="D16" s="25"/>
      <c r="E16" s="30" t="str">
        <f>IF(AND(B16&lt;&gt;"土", B16&lt;&gt;"日", A16&lt;&gt;"", COUNTIF(祝日リスト, A16)&lt;&gt;1),"1:00", "")</f>
        <v>1:00</v>
      </c>
      <c r="F16" s="26" t="str">
        <f t="shared" si="2"/>
        <v/>
      </c>
    </row>
    <row r="17" spans="1:6" x14ac:dyDescent="0.55000000000000004">
      <c r="A17" s="15">
        <f t="shared" si="0"/>
        <v>43783</v>
      </c>
      <c r="B17" s="18" t="str">
        <f t="shared" si="1"/>
        <v>木</v>
      </c>
      <c r="C17" s="25"/>
      <c r="D17" s="25"/>
      <c r="E17" s="30" t="str">
        <f>IF(AND(B17&lt;&gt;"土", B17&lt;&gt;"日", A17&lt;&gt;"", COUNTIF(祝日リスト, A17)&lt;&gt;1),"1:00", "")</f>
        <v>1:00</v>
      </c>
      <c r="F17" s="26" t="str">
        <f t="shared" si="2"/>
        <v/>
      </c>
    </row>
    <row r="18" spans="1:6" x14ac:dyDescent="0.55000000000000004">
      <c r="A18" s="15">
        <f t="shared" si="0"/>
        <v>43784</v>
      </c>
      <c r="B18" s="18" t="str">
        <f t="shared" si="1"/>
        <v>金</v>
      </c>
      <c r="C18" s="25"/>
      <c r="D18" s="25"/>
      <c r="E18" s="30" t="str">
        <f>IF(AND(B18&lt;&gt;"土", B18&lt;&gt;"日", A18&lt;&gt;"", COUNTIF(祝日リスト, A18)&lt;&gt;1),"1:00", "")</f>
        <v>1:00</v>
      </c>
      <c r="F18" s="26" t="str">
        <f t="shared" si="2"/>
        <v/>
      </c>
    </row>
    <row r="19" spans="1:6" x14ac:dyDescent="0.55000000000000004">
      <c r="A19" s="15">
        <f t="shared" si="0"/>
        <v>43785</v>
      </c>
      <c r="B19" s="18" t="str">
        <f t="shared" si="1"/>
        <v>土</v>
      </c>
      <c r="C19" s="25"/>
      <c r="D19" s="25"/>
      <c r="E19" s="30" t="str">
        <f>IF(AND(B19&lt;&gt;"土", B19&lt;&gt;"日", A19&lt;&gt;"", COUNTIF(祝日リスト, A19)&lt;&gt;1),"1:00", "")</f>
        <v/>
      </c>
      <c r="F19" s="26" t="str">
        <f t="shared" si="2"/>
        <v/>
      </c>
    </row>
    <row r="20" spans="1:6" x14ac:dyDescent="0.55000000000000004">
      <c r="A20" s="15">
        <f t="shared" si="0"/>
        <v>43786</v>
      </c>
      <c r="B20" s="18" t="str">
        <f t="shared" si="1"/>
        <v>日</v>
      </c>
      <c r="C20" s="25"/>
      <c r="D20" s="25"/>
      <c r="E20" s="30" t="str">
        <f>IF(AND(B20&lt;&gt;"土", B20&lt;&gt;"日", A20&lt;&gt;"", COUNTIF(祝日リスト, A20)&lt;&gt;1),"1:00", "")</f>
        <v/>
      </c>
      <c r="F20" s="26" t="str">
        <f t="shared" si="2"/>
        <v/>
      </c>
    </row>
    <row r="21" spans="1:6" x14ac:dyDescent="0.55000000000000004">
      <c r="A21" s="15">
        <f t="shared" si="0"/>
        <v>43787</v>
      </c>
      <c r="B21" s="18" t="str">
        <f t="shared" si="1"/>
        <v>月</v>
      </c>
      <c r="C21" s="25"/>
      <c r="D21" s="25"/>
      <c r="E21" s="30" t="str">
        <f>IF(AND(B21&lt;&gt;"土", B21&lt;&gt;"日", A21&lt;&gt;"", COUNTIF(祝日リスト, A21)&lt;&gt;1),"1:00", "")</f>
        <v>1:00</v>
      </c>
      <c r="F21" s="26" t="str">
        <f t="shared" si="2"/>
        <v/>
      </c>
    </row>
    <row r="22" spans="1:6" x14ac:dyDescent="0.55000000000000004">
      <c r="A22" s="15">
        <f t="shared" si="0"/>
        <v>43788</v>
      </c>
      <c r="B22" s="18" t="str">
        <f t="shared" si="1"/>
        <v>火</v>
      </c>
      <c r="C22" s="25"/>
      <c r="D22" s="25"/>
      <c r="E22" s="30" t="str">
        <f>IF(AND(B22&lt;&gt;"土", B22&lt;&gt;"日", A22&lt;&gt;"", COUNTIF(祝日リスト, A22)&lt;&gt;1),"1:00", "")</f>
        <v>1:00</v>
      </c>
      <c r="F22" s="26" t="str">
        <f t="shared" si="2"/>
        <v/>
      </c>
    </row>
    <row r="23" spans="1:6" x14ac:dyDescent="0.55000000000000004">
      <c r="A23" s="15">
        <f t="shared" si="0"/>
        <v>43789</v>
      </c>
      <c r="B23" s="18" t="str">
        <f t="shared" si="1"/>
        <v>水</v>
      </c>
      <c r="C23" s="25"/>
      <c r="D23" s="25"/>
      <c r="E23" s="30" t="str">
        <f>IF(AND(B23&lt;&gt;"土", B23&lt;&gt;"日", A23&lt;&gt;"", COUNTIF(祝日リスト, A23)&lt;&gt;1),"1:00", "")</f>
        <v>1:00</v>
      </c>
      <c r="F23" s="26" t="str">
        <f t="shared" si="2"/>
        <v/>
      </c>
    </row>
    <row r="24" spans="1:6" x14ac:dyDescent="0.55000000000000004">
      <c r="A24" s="15">
        <f t="shared" si="0"/>
        <v>43790</v>
      </c>
      <c r="B24" s="18" t="str">
        <f t="shared" si="1"/>
        <v>木</v>
      </c>
      <c r="C24" s="25"/>
      <c r="D24" s="25"/>
      <c r="E24" s="30" t="str">
        <f>IF(AND(B24&lt;&gt;"土", B24&lt;&gt;"日", A24&lt;&gt;"", COUNTIF(祝日リスト, A24)&lt;&gt;1),"1:00", "")</f>
        <v>1:00</v>
      </c>
      <c r="F24" s="26" t="str">
        <f t="shared" si="2"/>
        <v/>
      </c>
    </row>
    <row r="25" spans="1:6" x14ac:dyDescent="0.55000000000000004">
      <c r="A25" s="15">
        <f t="shared" si="0"/>
        <v>43791</v>
      </c>
      <c r="B25" s="18" t="str">
        <f t="shared" si="1"/>
        <v>金</v>
      </c>
      <c r="C25" s="25"/>
      <c r="D25" s="25"/>
      <c r="E25" s="30" t="str">
        <f>IF(AND(B25&lt;&gt;"土", B25&lt;&gt;"日", A25&lt;&gt;"", COUNTIF(祝日リスト, A25)&lt;&gt;1),"1:00", "")</f>
        <v>1:00</v>
      </c>
      <c r="F25" s="26" t="str">
        <f t="shared" si="2"/>
        <v/>
      </c>
    </row>
    <row r="26" spans="1:6" x14ac:dyDescent="0.55000000000000004">
      <c r="A26" s="15">
        <f t="shared" si="0"/>
        <v>43792</v>
      </c>
      <c r="B26" s="18" t="str">
        <f t="shared" si="1"/>
        <v>土</v>
      </c>
      <c r="C26" s="25"/>
      <c r="D26" s="25"/>
      <c r="E26" s="30" t="str">
        <f>IF(AND(B26&lt;&gt;"土", B26&lt;&gt;"日", A26&lt;&gt;"", COUNTIF(祝日リスト, A26)&lt;&gt;1),"1:00", "")</f>
        <v/>
      </c>
      <c r="F26" s="26" t="str">
        <f t="shared" si="2"/>
        <v/>
      </c>
    </row>
    <row r="27" spans="1:6" x14ac:dyDescent="0.55000000000000004">
      <c r="A27" s="15">
        <f t="shared" si="0"/>
        <v>43793</v>
      </c>
      <c r="B27" s="18" t="str">
        <f t="shared" si="1"/>
        <v>日</v>
      </c>
      <c r="C27" s="25"/>
      <c r="D27" s="25"/>
      <c r="E27" s="30" t="str">
        <f>IF(AND(B27&lt;&gt;"土", B27&lt;&gt;"日", A27&lt;&gt;"", COUNTIF(祝日リスト, A27)&lt;&gt;1),"1:00", "")</f>
        <v/>
      </c>
      <c r="F27" s="26" t="str">
        <f t="shared" si="2"/>
        <v/>
      </c>
    </row>
    <row r="28" spans="1:6" x14ac:dyDescent="0.55000000000000004">
      <c r="A28" s="15">
        <f t="shared" si="0"/>
        <v>43794</v>
      </c>
      <c r="B28" s="18" t="str">
        <f t="shared" si="1"/>
        <v>月</v>
      </c>
      <c r="C28" s="25"/>
      <c r="D28" s="25"/>
      <c r="E28" s="30" t="str">
        <f>IF(AND(B28&lt;&gt;"土", B28&lt;&gt;"日", A28&lt;&gt;"", COUNTIF(祝日リスト, A28)&lt;&gt;1),"1:00", "")</f>
        <v>1:00</v>
      </c>
      <c r="F28" s="26" t="str">
        <f t="shared" si="2"/>
        <v/>
      </c>
    </row>
    <row r="29" spans="1:6" x14ac:dyDescent="0.55000000000000004">
      <c r="A29" s="15">
        <f t="shared" si="0"/>
        <v>43795</v>
      </c>
      <c r="B29" s="18" t="str">
        <f t="shared" si="1"/>
        <v>火</v>
      </c>
      <c r="C29" s="25"/>
      <c r="D29" s="25"/>
      <c r="E29" s="30" t="str">
        <f>IF(AND(B29&lt;&gt;"土", B29&lt;&gt;"日", A29&lt;&gt;"", COUNTIF(祝日リスト, A29)&lt;&gt;1),"1:00", "")</f>
        <v>1:00</v>
      </c>
      <c r="F29" s="26" t="str">
        <f t="shared" si="2"/>
        <v/>
      </c>
    </row>
    <row r="30" spans="1:6" x14ac:dyDescent="0.55000000000000004">
      <c r="A30" s="15">
        <f t="shared" si="0"/>
        <v>43796</v>
      </c>
      <c r="B30" s="18" t="str">
        <f t="shared" si="1"/>
        <v>水</v>
      </c>
      <c r="C30" s="25"/>
      <c r="D30" s="25"/>
      <c r="E30" s="30" t="str">
        <f>IF(AND(B30&lt;&gt;"土", B30&lt;&gt;"日", A30&lt;&gt;"", COUNTIF(祝日リスト, A30)&lt;&gt;1),"1:00", "")</f>
        <v>1:00</v>
      </c>
      <c r="F30" s="26" t="str">
        <f t="shared" si="2"/>
        <v/>
      </c>
    </row>
    <row r="31" spans="1:6" x14ac:dyDescent="0.55000000000000004">
      <c r="A31" s="15">
        <f t="shared" si="0"/>
        <v>43797</v>
      </c>
      <c r="B31" s="18" t="str">
        <f t="shared" si="1"/>
        <v>木</v>
      </c>
      <c r="C31" s="25"/>
      <c r="D31" s="25"/>
      <c r="E31" s="30" t="str">
        <f>IF(AND(B31&lt;&gt;"土", B31&lt;&gt;"日", A31&lt;&gt;"", COUNTIF(祝日リスト, A31)&lt;&gt;1),"1:00", "")</f>
        <v>1:00</v>
      </c>
      <c r="F31" s="26" t="str">
        <f t="shared" si="2"/>
        <v/>
      </c>
    </row>
    <row r="32" spans="1:6" x14ac:dyDescent="0.55000000000000004">
      <c r="A32" s="15">
        <f t="shared" si="0"/>
        <v>43798</v>
      </c>
      <c r="B32" s="18" t="str">
        <f t="shared" si="1"/>
        <v>金</v>
      </c>
      <c r="C32" s="25"/>
      <c r="D32" s="25"/>
      <c r="E32" s="30" t="str">
        <f>IF(AND(B32&lt;&gt;"土", B32&lt;&gt;"日", A32&lt;&gt;"", COUNTIF(祝日リスト, A32)&lt;&gt;1),"1:00", "")</f>
        <v>1:00</v>
      </c>
      <c r="F32" s="26" t="str">
        <f t="shared" si="2"/>
        <v/>
      </c>
    </row>
    <row r="33" spans="1:6" x14ac:dyDescent="0.55000000000000004">
      <c r="A33" s="15">
        <f t="shared" si="0"/>
        <v>43799</v>
      </c>
      <c r="B33" s="18" t="str">
        <f t="shared" si="1"/>
        <v>土</v>
      </c>
      <c r="C33" s="25"/>
      <c r="D33" s="25"/>
      <c r="E33" s="30" t="str">
        <f>IF(AND(B33&lt;&gt;"土", B33&lt;&gt;"日", A33&lt;&gt;"", COUNTIF(祝日リスト, A33)&lt;&gt;1),"1:00", "")</f>
        <v/>
      </c>
      <c r="F33" s="26" t="str">
        <f t="shared" si="2"/>
        <v/>
      </c>
    </row>
    <row r="34" spans="1:6" ht="18.5" thickBot="1" x14ac:dyDescent="0.6">
      <c r="A34" s="16" t="str">
        <f t="shared" si="0"/>
        <v/>
      </c>
      <c r="B34" s="19" t="str">
        <f t="shared" si="1"/>
        <v/>
      </c>
      <c r="C34" s="27"/>
      <c r="D34" s="27"/>
      <c r="E34" s="30" t="str">
        <f>IF(AND(B34&lt;&gt;"土", B34&lt;&gt;"日", A34&lt;&gt;"", COUNTIF(祝日リスト, A34)&lt;&gt;1),"1:00", "")</f>
        <v/>
      </c>
      <c r="F34" s="28" t="str">
        <f t="shared" si="2"/>
        <v/>
      </c>
    </row>
    <row r="35" spans="1:6" x14ac:dyDescent="0.55000000000000004">
      <c r="E35" s="6" t="s">
        <v>46</v>
      </c>
      <c r="F35" s="29">
        <f>SUM(F4:F34)</f>
        <v>1.9791666666666663</v>
      </c>
    </row>
    <row r="37" spans="1:6" x14ac:dyDescent="0.55000000000000004">
      <c r="A37" s="23" t="s">
        <v>50</v>
      </c>
      <c r="B37" s="24"/>
      <c r="C37" s="24"/>
      <c r="D37" s="24"/>
      <c r="E37" s="24"/>
      <c r="F37" s="24"/>
    </row>
  </sheetData>
  <mergeCells count="2">
    <mergeCell ref="A1:F1"/>
    <mergeCell ref="A37:F37"/>
  </mergeCells>
  <phoneticPr fontId="1"/>
  <conditionalFormatting sqref="A4:F34">
    <cfRule type="expression" dxfId="2" priority="2">
      <formula>$B4="日"</formula>
    </cfRule>
    <cfRule type="expression" dxfId="1" priority="3">
      <formula>$B4="土"</formula>
    </cfRule>
    <cfRule type="expression" dxfId="0" priority="1">
      <formula>COUNTIF(祝日リスト,$A4)=1</formula>
    </cfRule>
  </conditionalFormatting>
  <dataValidations count="2">
    <dataValidation type="custom" allowBlank="1" showInputMessage="1" showErrorMessage="1" sqref="D4:F34" xr:uid="{BC76C3F6-5C25-4B93-84B8-A1D23BEAFE06}">
      <formula1>C4&lt;&gt;"土"</formula1>
    </dataValidation>
    <dataValidation type="custom" allowBlank="1" showInputMessage="1" showErrorMessage="1" sqref="C4:C34" xr:uid="{7512DC9A-55C5-4614-9CF1-E9708F6DA209}">
      <formula1>OR(B4&lt;&gt;"土",B4&lt;&gt;"日")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FE3F-2BA5-49F7-B9F0-27471849102E}">
  <dimension ref="A1:C74"/>
  <sheetViews>
    <sheetView workbookViewId="0">
      <selection activeCell="G6" sqref="G6"/>
    </sheetView>
  </sheetViews>
  <sheetFormatPr defaultRowHeight="18" x14ac:dyDescent="0.55000000000000004"/>
  <cols>
    <col min="1" max="1" width="16.6640625" bestFit="1" customWidth="1"/>
    <col min="3" max="3" width="15.9140625" bestFit="1" customWidth="1"/>
  </cols>
  <sheetData>
    <row r="1" spans="1:3" x14ac:dyDescent="0.55000000000000004">
      <c r="A1" t="s">
        <v>51</v>
      </c>
    </row>
    <row r="2" spans="1:3" ht="19" x14ac:dyDescent="0.55000000000000004">
      <c r="A2" s="7" t="s">
        <v>52</v>
      </c>
      <c r="B2" s="8" t="s">
        <v>53</v>
      </c>
      <c r="C2" s="8" t="s">
        <v>54</v>
      </c>
    </row>
    <row r="3" spans="1:3" ht="19" x14ac:dyDescent="0.55000000000000004">
      <c r="A3" s="9">
        <v>43466</v>
      </c>
      <c r="B3" s="10" t="s">
        <v>43</v>
      </c>
      <c r="C3" s="11" t="s">
        <v>55</v>
      </c>
    </row>
    <row r="4" spans="1:3" ht="19" x14ac:dyDescent="0.55000000000000004">
      <c r="A4" s="9">
        <v>43479</v>
      </c>
      <c r="B4" s="10" t="s">
        <v>42</v>
      </c>
      <c r="C4" s="11" t="s">
        <v>56</v>
      </c>
    </row>
    <row r="5" spans="1:3" ht="19" x14ac:dyDescent="0.55000000000000004">
      <c r="A5" s="9">
        <v>43507</v>
      </c>
      <c r="B5" s="10" t="s">
        <v>42</v>
      </c>
      <c r="C5" s="11" t="s">
        <v>57</v>
      </c>
    </row>
    <row r="6" spans="1:3" ht="19" x14ac:dyDescent="0.55000000000000004">
      <c r="A6" s="9">
        <v>43545</v>
      </c>
      <c r="B6" s="10" t="s">
        <v>45</v>
      </c>
      <c r="C6" s="11" t="s">
        <v>58</v>
      </c>
    </row>
    <row r="7" spans="1:3" ht="19" x14ac:dyDescent="0.55000000000000004">
      <c r="A7" s="9">
        <v>43584</v>
      </c>
      <c r="B7" s="10" t="s">
        <v>42</v>
      </c>
      <c r="C7" s="11" t="s">
        <v>59</v>
      </c>
    </row>
    <row r="8" spans="1:3" ht="19" x14ac:dyDescent="0.55000000000000004">
      <c r="A8" s="9">
        <v>43585</v>
      </c>
      <c r="B8" s="10" t="s">
        <v>43</v>
      </c>
      <c r="C8" s="11" t="s">
        <v>60</v>
      </c>
    </row>
    <row r="9" spans="1:3" ht="19" x14ac:dyDescent="0.55000000000000004">
      <c r="A9" s="9">
        <v>43586</v>
      </c>
      <c r="B9" s="10" t="s">
        <v>44</v>
      </c>
      <c r="C9" s="11" t="s">
        <v>61</v>
      </c>
    </row>
    <row r="10" spans="1:3" ht="19" x14ac:dyDescent="0.55000000000000004">
      <c r="A10" s="9">
        <v>43587</v>
      </c>
      <c r="B10" s="10" t="s">
        <v>45</v>
      </c>
      <c r="C10" s="11" t="s">
        <v>60</v>
      </c>
    </row>
    <row r="11" spans="1:3" ht="19" x14ac:dyDescent="0.55000000000000004">
      <c r="A11" s="9">
        <v>43588</v>
      </c>
      <c r="B11" s="10" t="s">
        <v>36</v>
      </c>
      <c r="C11" s="11" t="s">
        <v>62</v>
      </c>
    </row>
    <row r="12" spans="1:3" ht="19" x14ac:dyDescent="0.55000000000000004">
      <c r="A12" s="9">
        <v>43589</v>
      </c>
      <c r="B12" s="12" t="s">
        <v>38</v>
      </c>
      <c r="C12" s="11" t="s">
        <v>63</v>
      </c>
    </row>
    <row r="13" spans="1:3" ht="19" x14ac:dyDescent="0.55000000000000004">
      <c r="A13" s="9">
        <v>43590</v>
      </c>
      <c r="B13" s="12" t="s">
        <v>40</v>
      </c>
      <c r="C13" s="11" t="s">
        <v>64</v>
      </c>
    </row>
    <row r="14" spans="1:3" ht="19" x14ac:dyDescent="0.55000000000000004">
      <c r="A14" s="9">
        <v>43591</v>
      </c>
      <c r="B14" s="10" t="s">
        <v>42</v>
      </c>
      <c r="C14" s="11" t="s">
        <v>65</v>
      </c>
    </row>
    <row r="15" spans="1:3" ht="19" x14ac:dyDescent="0.55000000000000004">
      <c r="A15" s="9">
        <v>43661</v>
      </c>
      <c r="B15" s="10" t="s">
        <v>42</v>
      </c>
      <c r="C15" s="11" t="s">
        <v>66</v>
      </c>
    </row>
    <row r="16" spans="1:3" ht="19" x14ac:dyDescent="0.55000000000000004">
      <c r="A16" s="9">
        <v>43688</v>
      </c>
      <c r="B16" s="12" t="s">
        <v>40</v>
      </c>
      <c r="C16" s="11" t="s">
        <v>67</v>
      </c>
    </row>
    <row r="17" spans="1:3" ht="19" x14ac:dyDescent="0.55000000000000004">
      <c r="A17" s="9">
        <v>43689</v>
      </c>
      <c r="B17" s="10" t="s">
        <v>42</v>
      </c>
      <c r="C17" s="11" t="s">
        <v>65</v>
      </c>
    </row>
    <row r="18" spans="1:3" ht="19" x14ac:dyDescent="0.55000000000000004">
      <c r="A18" s="9">
        <v>43724</v>
      </c>
      <c r="B18" s="10" t="s">
        <v>42</v>
      </c>
      <c r="C18" s="11" t="s">
        <v>68</v>
      </c>
    </row>
    <row r="19" spans="1:3" ht="19" x14ac:dyDescent="0.55000000000000004">
      <c r="A19" s="9">
        <v>43731</v>
      </c>
      <c r="B19" s="10" t="s">
        <v>42</v>
      </c>
      <c r="C19" s="11" t="s">
        <v>69</v>
      </c>
    </row>
    <row r="20" spans="1:3" ht="19" x14ac:dyDescent="0.55000000000000004">
      <c r="A20" s="9">
        <v>43752</v>
      </c>
      <c r="B20" s="10" t="s">
        <v>42</v>
      </c>
      <c r="C20" s="11" t="s">
        <v>70</v>
      </c>
    </row>
    <row r="21" spans="1:3" ht="19" x14ac:dyDescent="0.55000000000000004">
      <c r="A21" s="9">
        <v>43760</v>
      </c>
      <c r="B21" s="10" t="s">
        <v>43</v>
      </c>
      <c r="C21" s="11" t="s">
        <v>71</v>
      </c>
    </row>
    <row r="22" spans="1:3" ht="19" x14ac:dyDescent="0.55000000000000004">
      <c r="A22" s="9">
        <v>43772</v>
      </c>
      <c r="B22" s="12" t="s">
        <v>40</v>
      </c>
      <c r="C22" s="11" t="s">
        <v>72</v>
      </c>
    </row>
    <row r="23" spans="1:3" ht="19" x14ac:dyDescent="0.55000000000000004">
      <c r="A23" s="9">
        <v>43773</v>
      </c>
      <c r="B23" s="10" t="s">
        <v>42</v>
      </c>
      <c r="C23" s="11" t="s">
        <v>65</v>
      </c>
    </row>
    <row r="24" spans="1:3" ht="19" x14ac:dyDescent="0.55000000000000004">
      <c r="A24" s="9">
        <v>43792</v>
      </c>
      <c r="B24" s="12" t="s">
        <v>38</v>
      </c>
      <c r="C24" s="11" t="s">
        <v>73</v>
      </c>
    </row>
    <row r="25" spans="1:3" ht="19" x14ac:dyDescent="0.55000000000000004">
      <c r="A25" s="9">
        <v>43831</v>
      </c>
      <c r="B25" s="10" t="s">
        <v>44</v>
      </c>
      <c r="C25" s="11" t="s">
        <v>55</v>
      </c>
    </row>
    <row r="26" spans="1:3" ht="19" x14ac:dyDescent="0.55000000000000004">
      <c r="A26" s="9">
        <v>43843</v>
      </c>
      <c r="B26" s="10" t="s">
        <v>42</v>
      </c>
      <c r="C26" s="11" t="s">
        <v>56</v>
      </c>
    </row>
    <row r="27" spans="1:3" ht="19" x14ac:dyDescent="0.55000000000000004">
      <c r="A27" s="9">
        <v>43872</v>
      </c>
      <c r="B27" s="10" t="s">
        <v>43</v>
      </c>
      <c r="C27" s="11" t="s">
        <v>57</v>
      </c>
    </row>
    <row r="28" spans="1:3" ht="19" x14ac:dyDescent="0.55000000000000004">
      <c r="A28" s="9">
        <v>43884</v>
      </c>
      <c r="B28" s="12" t="s">
        <v>40</v>
      </c>
      <c r="C28" s="11" t="s">
        <v>74</v>
      </c>
    </row>
    <row r="29" spans="1:3" ht="19" x14ac:dyDescent="0.55000000000000004">
      <c r="A29" s="9">
        <v>43885</v>
      </c>
      <c r="B29" s="10" t="s">
        <v>42</v>
      </c>
      <c r="C29" s="11" t="s">
        <v>65</v>
      </c>
    </row>
    <row r="30" spans="1:3" ht="19" x14ac:dyDescent="0.55000000000000004">
      <c r="A30" s="9">
        <v>43910</v>
      </c>
      <c r="B30" s="10" t="s">
        <v>36</v>
      </c>
      <c r="C30" s="11" t="s">
        <v>58</v>
      </c>
    </row>
    <row r="31" spans="1:3" ht="19" x14ac:dyDescent="0.55000000000000004">
      <c r="A31" s="9">
        <v>43950</v>
      </c>
      <c r="B31" s="10" t="s">
        <v>44</v>
      </c>
      <c r="C31" s="11" t="s">
        <v>59</v>
      </c>
    </row>
    <row r="32" spans="1:3" ht="19" x14ac:dyDescent="0.55000000000000004">
      <c r="A32" s="9">
        <v>43954</v>
      </c>
      <c r="B32" s="12" t="s">
        <v>40</v>
      </c>
      <c r="C32" s="11" t="s">
        <v>62</v>
      </c>
    </row>
    <row r="33" spans="1:3" ht="19" x14ac:dyDescent="0.55000000000000004">
      <c r="A33" s="9">
        <v>43955</v>
      </c>
      <c r="B33" s="10" t="s">
        <v>42</v>
      </c>
      <c r="C33" s="11" t="s">
        <v>63</v>
      </c>
    </row>
    <row r="34" spans="1:3" ht="19" x14ac:dyDescent="0.55000000000000004">
      <c r="A34" s="9">
        <v>43956</v>
      </c>
      <c r="B34" s="10" t="s">
        <v>43</v>
      </c>
      <c r="C34" s="11" t="s">
        <v>64</v>
      </c>
    </row>
    <row r="35" spans="1:3" ht="19" x14ac:dyDescent="0.55000000000000004">
      <c r="A35" s="9">
        <v>43957</v>
      </c>
      <c r="B35" s="10" t="s">
        <v>44</v>
      </c>
      <c r="C35" s="11" t="s">
        <v>65</v>
      </c>
    </row>
    <row r="36" spans="1:3" ht="19" x14ac:dyDescent="0.55000000000000004">
      <c r="A36" s="9">
        <v>44035</v>
      </c>
      <c r="B36" s="10" t="s">
        <v>45</v>
      </c>
      <c r="C36" s="11" t="s">
        <v>66</v>
      </c>
    </row>
    <row r="37" spans="1:3" ht="19" x14ac:dyDescent="0.55000000000000004">
      <c r="A37" s="9">
        <v>44036</v>
      </c>
      <c r="B37" s="10" t="s">
        <v>36</v>
      </c>
      <c r="C37" s="11" t="s">
        <v>75</v>
      </c>
    </row>
    <row r="38" spans="1:3" ht="19" x14ac:dyDescent="0.55000000000000004">
      <c r="A38" s="9">
        <v>44053</v>
      </c>
      <c r="B38" s="10" t="s">
        <v>42</v>
      </c>
      <c r="C38" s="11" t="s">
        <v>67</v>
      </c>
    </row>
    <row r="39" spans="1:3" ht="19" x14ac:dyDescent="0.55000000000000004">
      <c r="A39" s="9">
        <v>44095</v>
      </c>
      <c r="B39" s="10" t="s">
        <v>42</v>
      </c>
      <c r="C39" s="11" t="s">
        <v>68</v>
      </c>
    </row>
    <row r="40" spans="1:3" ht="19" x14ac:dyDescent="0.55000000000000004">
      <c r="A40" s="9">
        <v>44096</v>
      </c>
      <c r="B40" s="10" t="s">
        <v>43</v>
      </c>
      <c r="C40" s="11" t="s">
        <v>69</v>
      </c>
    </row>
    <row r="41" spans="1:3" ht="19" x14ac:dyDescent="0.55000000000000004">
      <c r="A41" s="9">
        <v>44138</v>
      </c>
      <c r="B41" s="10" t="s">
        <v>43</v>
      </c>
      <c r="C41" s="11" t="s">
        <v>72</v>
      </c>
    </row>
    <row r="42" spans="1:3" ht="19" x14ac:dyDescent="0.55000000000000004">
      <c r="A42" s="9">
        <v>44158</v>
      </c>
      <c r="B42" s="10" t="s">
        <v>42</v>
      </c>
      <c r="C42" s="11" t="s">
        <v>73</v>
      </c>
    </row>
    <row r="43" spans="1:3" ht="19" x14ac:dyDescent="0.55000000000000004">
      <c r="A43" s="9">
        <v>44197</v>
      </c>
      <c r="B43" s="10" t="s">
        <v>36</v>
      </c>
      <c r="C43" s="11" t="s">
        <v>55</v>
      </c>
    </row>
    <row r="44" spans="1:3" ht="19" x14ac:dyDescent="0.55000000000000004">
      <c r="A44" s="9">
        <v>44207</v>
      </c>
      <c r="B44" s="10" t="s">
        <v>42</v>
      </c>
      <c r="C44" s="11" t="s">
        <v>56</v>
      </c>
    </row>
    <row r="45" spans="1:3" ht="19" x14ac:dyDescent="0.55000000000000004">
      <c r="A45" s="9">
        <v>44238</v>
      </c>
      <c r="B45" s="10" t="s">
        <v>45</v>
      </c>
      <c r="C45" s="11" t="s">
        <v>57</v>
      </c>
    </row>
    <row r="46" spans="1:3" ht="19" x14ac:dyDescent="0.55000000000000004">
      <c r="A46" s="9">
        <v>44250</v>
      </c>
      <c r="B46" s="10" t="s">
        <v>43</v>
      </c>
      <c r="C46" s="11" t="s">
        <v>74</v>
      </c>
    </row>
    <row r="47" spans="1:3" ht="19" x14ac:dyDescent="0.55000000000000004">
      <c r="A47" s="9">
        <v>44275</v>
      </c>
      <c r="B47" s="12" t="s">
        <v>38</v>
      </c>
      <c r="C47" s="11" t="s">
        <v>58</v>
      </c>
    </row>
    <row r="48" spans="1:3" ht="19" x14ac:dyDescent="0.55000000000000004">
      <c r="A48" s="9">
        <v>44315</v>
      </c>
      <c r="B48" s="10" t="s">
        <v>45</v>
      </c>
      <c r="C48" s="11" t="s">
        <v>59</v>
      </c>
    </row>
    <row r="49" spans="1:3" ht="19" x14ac:dyDescent="0.55000000000000004">
      <c r="A49" s="9">
        <v>44319</v>
      </c>
      <c r="B49" s="10" t="s">
        <v>42</v>
      </c>
      <c r="C49" s="11" t="s">
        <v>62</v>
      </c>
    </row>
    <row r="50" spans="1:3" ht="19" x14ac:dyDescent="0.55000000000000004">
      <c r="A50" s="9">
        <v>44320</v>
      </c>
      <c r="B50" s="10" t="s">
        <v>43</v>
      </c>
      <c r="C50" s="11" t="s">
        <v>63</v>
      </c>
    </row>
    <row r="51" spans="1:3" ht="19" x14ac:dyDescent="0.55000000000000004">
      <c r="A51" s="9">
        <v>44321</v>
      </c>
      <c r="B51" s="10" t="s">
        <v>44</v>
      </c>
      <c r="C51" s="11" t="s">
        <v>64</v>
      </c>
    </row>
    <row r="52" spans="1:3" ht="19" x14ac:dyDescent="0.55000000000000004">
      <c r="A52" s="9">
        <v>44396</v>
      </c>
      <c r="B52" s="10" t="s">
        <v>42</v>
      </c>
      <c r="C52" s="11" t="s">
        <v>66</v>
      </c>
    </row>
    <row r="53" spans="1:3" ht="19" x14ac:dyDescent="0.55000000000000004">
      <c r="A53" s="9">
        <v>44419</v>
      </c>
      <c r="B53" s="10" t="s">
        <v>44</v>
      </c>
      <c r="C53" s="11" t="s">
        <v>67</v>
      </c>
    </row>
    <row r="54" spans="1:3" ht="19" x14ac:dyDescent="0.55000000000000004">
      <c r="A54" s="9">
        <v>44459</v>
      </c>
      <c r="B54" s="10" t="s">
        <v>42</v>
      </c>
      <c r="C54" s="11" t="s">
        <v>68</v>
      </c>
    </row>
    <row r="55" spans="1:3" ht="19" x14ac:dyDescent="0.55000000000000004">
      <c r="A55" s="9">
        <v>44462</v>
      </c>
      <c r="B55" s="10" t="s">
        <v>45</v>
      </c>
      <c r="C55" s="11" t="s">
        <v>69</v>
      </c>
    </row>
    <row r="56" spans="1:3" ht="19" x14ac:dyDescent="0.55000000000000004">
      <c r="A56" s="9">
        <v>44480</v>
      </c>
      <c r="B56" s="10" t="s">
        <v>42</v>
      </c>
      <c r="C56" s="11" t="s">
        <v>75</v>
      </c>
    </row>
    <row r="57" spans="1:3" ht="19" x14ac:dyDescent="0.55000000000000004">
      <c r="A57" s="9">
        <v>44503</v>
      </c>
      <c r="B57" s="10" t="s">
        <v>44</v>
      </c>
      <c r="C57" s="11" t="s">
        <v>72</v>
      </c>
    </row>
    <row r="58" spans="1:3" ht="19" x14ac:dyDescent="0.55000000000000004">
      <c r="A58" s="9">
        <v>44523</v>
      </c>
      <c r="B58" s="10" t="s">
        <v>43</v>
      </c>
      <c r="C58" s="11" t="s">
        <v>73</v>
      </c>
    </row>
    <row r="59" spans="1:3" ht="19" x14ac:dyDescent="0.55000000000000004">
      <c r="A59" s="9">
        <v>44562</v>
      </c>
      <c r="B59" s="12" t="s">
        <v>38</v>
      </c>
      <c r="C59" s="11" t="s">
        <v>55</v>
      </c>
    </row>
    <row r="60" spans="1:3" ht="19" x14ac:dyDescent="0.55000000000000004">
      <c r="A60" s="9">
        <v>44571</v>
      </c>
      <c r="B60" s="10" t="s">
        <v>42</v>
      </c>
      <c r="C60" s="11" t="s">
        <v>56</v>
      </c>
    </row>
    <row r="61" spans="1:3" ht="19" x14ac:dyDescent="0.55000000000000004">
      <c r="A61" s="9">
        <v>44603</v>
      </c>
      <c r="B61" s="10" t="s">
        <v>36</v>
      </c>
      <c r="C61" s="11" t="s">
        <v>57</v>
      </c>
    </row>
    <row r="62" spans="1:3" ht="19" x14ac:dyDescent="0.55000000000000004">
      <c r="A62" s="9">
        <v>44615</v>
      </c>
      <c r="B62" s="10" t="s">
        <v>44</v>
      </c>
      <c r="C62" s="11" t="s">
        <v>74</v>
      </c>
    </row>
    <row r="63" spans="1:3" ht="19" x14ac:dyDescent="0.55000000000000004">
      <c r="A63" s="9">
        <v>44641</v>
      </c>
      <c r="B63" s="10" t="s">
        <v>42</v>
      </c>
      <c r="C63" s="11" t="s">
        <v>58</v>
      </c>
    </row>
    <row r="64" spans="1:3" ht="19" x14ac:dyDescent="0.55000000000000004">
      <c r="A64" s="9">
        <v>44680</v>
      </c>
      <c r="B64" s="10" t="s">
        <v>36</v>
      </c>
      <c r="C64" s="11" t="s">
        <v>59</v>
      </c>
    </row>
    <row r="65" spans="1:3" ht="19" x14ac:dyDescent="0.55000000000000004">
      <c r="A65" s="9">
        <v>44684</v>
      </c>
      <c r="B65" s="10" t="s">
        <v>43</v>
      </c>
      <c r="C65" s="11" t="s">
        <v>62</v>
      </c>
    </row>
    <row r="66" spans="1:3" ht="19" x14ac:dyDescent="0.55000000000000004">
      <c r="A66" s="9">
        <v>44685</v>
      </c>
      <c r="B66" s="10" t="s">
        <v>44</v>
      </c>
      <c r="C66" s="11" t="s">
        <v>63</v>
      </c>
    </row>
    <row r="67" spans="1:3" ht="19" x14ac:dyDescent="0.55000000000000004">
      <c r="A67" s="9">
        <v>44686</v>
      </c>
      <c r="B67" s="10" t="s">
        <v>45</v>
      </c>
      <c r="C67" s="11" t="s">
        <v>64</v>
      </c>
    </row>
    <row r="68" spans="1:3" ht="19" x14ac:dyDescent="0.55000000000000004">
      <c r="A68" s="9">
        <v>44760</v>
      </c>
      <c r="B68" s="10" t="s">
        <v>42</v>
      </c>
      <c r="C68" s="11" t="s">
        <v>66</v>
      </c>
    </row>
    <row r="69" spans="1:3" ht="19" x14ac:dyDescent="0.55000000000000004">
      <c r="A69" s="9">
        <v>44784</v>
      </c>
      <c r="B69" s="10" t="s">
        <v>45</v>
      </c>
      <c r="C69" s="11" t="s">
        <v>67</v>
      </c>
    </row>
    <row r="70" spans="1:3" ht="19" x14ac:dyDescent="0.55000000000000004">
      <c r="A70" s="9">
        <v>44823</v>
      </c>
      <c r="B70" s="10" t="s">
        <v>42</v>
      </c>
      <c r="C70" s="11" t="s">
        <v>68</v>
      </c>
    </row>
    <row r="71" spans="1:3" ht="19" x14ac:dyDescent="0.55000000000000004">
      <c r="A71" s="9">
        <v>44827</v>
      </c>
      <c r="B71" s="10" t="s">
        <v>36</v>
      </c>
      <c r="C71" s="11" t="s">
        <v>69</v>
      </c>
    </row>
    <row r="72" spans="1:3" ht="19" x14ac:dyDescent="0.55000000000000004">
      <c r="A72" s="9">
        <v>44844</v>
      </c>
      <c r="B72" s="10" t="s">
        <v>42</v>
      </c>
      <c r="C72" s="11" t="s">
        <v>75</v>
      </c>
    </row>
    <row r="73" spans="1:3" ht="19" x14ac:dyDescent="0.55000000000000004">
      <c r="A73" s="9">
        <v>44868</v>
      </c>
      <c r="B73" s="10" t="s">
        <v>45</v>
      </c>
      <c r="C73" s="11" t="s">
        <v>72</v>
      </c>
    </row>
    <row r="74" spans="1:3" ht="19" x14ac:dyDescent="0.55000000000000004">
      <c r="A74" s="9">
        <v>44888</v>
      </c>
      <c r="B74" s="10" t="s">
        <v>44</v>
      </c>
      <c r="C74" s="11" t="s">
        <v>73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勤怠表</vt:lpstr>
      <vt:lpstr>祝日リスト</vt:lpstr>
      <vt:lpstr>祝日リスト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小林 優希 / Yuki Kobayashi</dc:creator>
  <cp:lastModifiedBy>三浦 友彦 / Tomohiko Miura</cp:lastModifiedBy>
  <dcterms:created xsi:type="dcterms:W3CDTF">2019-11-01T07:54:31Z</dcterms:created>
  <dcterms:modified xsi:type="dcterms:W3CDTF">2019-11-11T04:51:47Z</dcterms:modified>
</cp:coreProperties>
</file>