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Энергетический_отдел_УЭ\РАСКРЫТИЕ ИНФОРМАЦИИ\ежемесячная\2014\качество\"/>
    </mc:Choice>
  </mc:AlternateContent>
  <bookViews>
    <workbookView xWindow="0" yWindow="0" windowWidth="28800" windowHeight="12420"/>
  </bookViews>
  <sheets>
    <sheet name="Ф 1.1." sheetId="10" r:id="rId1"/>
    <sheet name="Ф 1.2." sheetId="11" r:id="rId2"/>
    <sheet name="Ф 2.1." sheetId="12" r:id="rId3"/>
    <sheet name="Ф 2.2." sheetId="14" r:id="rId4"/>
    <sheet name="Ф 2.3." sheetId="13" r:id="rId5"/>
    <sheet name="Ф 4.1." sheetId="15" r:id="rId6"/>
    <sheet name="Ф 4.2." sheetId="16" r:id="rId7"/>
  </sheets>
  <definedNames>
    <definedName name="_xlnm.Print_Titles" localSheetId="2">'Ф 2.1.'!$23:$23</definedName>
    <definedName name="_xlnm.Print_Titles" localSheetId="3">'Ф 2.2.'!$9:$9</definedName>
    <definedName name="_xlnm.Print_Titles" localSheetId="4">'Ф 2.3.'!$9:$9</definedName>
    <definedName name="_xlnm.Print_Area" localSheetId="0">'Ф 1.1.'!$A$1:$FE$25</definedName>
    <definedName name="_xlnm.Print_Area" localSheetId="1">'Ф 1.2.'!$A$1:$DX$14</definedName>
    <definedName name="_xlnm.Print_Area" localSheetId="2">'Ф 2.1.'!$A$1:$DD$63</definedName>
    <definedName name="_xlnm.Print_Area" localSheetId="3">'Ф 2.2.'!$A$1:$DD$51</definedName>
    <definedName name="_xlnm.Print_Area" localSheetId="4">'Ф 2.3.'!$A$1:$DD$54</definedName>
    <definedName name="_xlnm.Print_Area" localSheetId="5">'Ф 4.1.'!$A$1:$FE$24</definedName>
    <definedName name="_xlnm.Print_Area" localSheetId="6">'Ф 4.2.'!$A$1:$DG$13</definedName>
  </definedNames>
  <calcPr calcId="152511"/>
</workbook>
</file>

<file path=xl/calcChain.xml><?xml version="1.0" encoding="utf-8"?>
<calcChain xmlns="http://schemas.openxmlformats.org/spreadsheetml/2006/main">
  <c r="BR45" i="14" l="1"/>
  <c r="BR44" i="14"/>
  <c r="CR44" i="14" s="1"/>
  <c r="BR41" i="14"/>
  <c r="CR41" i="14" s="1"/>
  <c r="BR39" i="14"/>
  <c r="CR39" i="14" s="1"/>
  <c r="CR37" i="14" s="1"/>
  <c r="BR35" i="14"/>
  <c r="CR35" i="14" s="1"/>
  <c r="CR34" i="14" s="1"/>
  <c r="BR32" i="14"/>
  <c r="BR31" i="14"/>
  <c r="CR31" i="14" s="1"/>
  <c r="BR29" i="14"/>
  <c r="BR28" i="14"/>
  <c r="CR28" i="14" s="1"/>
  <c r="BR14" i="14"/>
  <c r="CR14" i="14" s="1"/>
  <c r="BR12" i="14"/>
  <c r="CR12" i="14" s="1"/>
  <c r="CR10" i="14" l="1"/>
  <c r="CR47" i="14" s="1"/>
  <c r="BR34" i="13" l="1"/>
  <c r="BR33" i="13"/>
  <c r="BR29" i="13"/>
  <c r="CR29" i="13" s="1"/>
  <c r="BR24" i="13"/>
  <c r="CR24" i="13" s="1"/>
  <c r="BR22" i="13"/>
  <c r="CR22" i="13" s="1"/>
  <c r="BR20" i="13"/>
  <c r="CR20" i="13" s="1"/>
  <c r="BR18" i="13"/>
  <c r="BR16" i="13"/>
  <c r="CR16" i="13" s="1"/>
  <c r="BR14" i="13"/>
  <c r="CR14" i="13" s="1"/>
  <c r="BR10" i="13"/>
  <c r="CR10" i="13" s="1"/>
  <c r="BR31" i="13" l="1"/>
  <c r="CR31" i="13" s="1"/>
  <c r="CR27" i="13" s="1"/>
  <c r="CR12" i="13"/>
  <c r="CR47" i="13" l="1"/>
  <c r="BR56" i="12"/>
  <c r="CR56" i="12" s="1"/>
  <c r="BR54" i="12"/>
  <c r="CR54" i="12" s="1"/>
  <c r="BR49" i="12"/>
  <c r="CR49" i="12" s="1"/>
  <c r="BR47" i="12"/>
  <c r="CR47" i="12" s="1"/>
  <c r="BR45" i="12"/>
  <c r="CR45" i="12" s="1"/>
  <c r="BR42" i="12"/>
  <c r="CR42" i="12" s="1"/>
  <c r="BR40" i="12"/>
  <c r="CR40" i="12" s="1"/>
  <c r="BR38" i="12"/>
  <c r="CR38" i="12" s="1"/>
  <c r="BR34" i="12"/>
  <c r="BR33" i="12"/>
  <c r="BR32" i="12"/>
  <c r="BR31" i="12"/>
  <c r="BR28" i="12"/>
  <c r="CR28" i="12" s="1"/>
  <c r="BR26" i="12"/>
  <c r="CR26" i="12" s="1"/>
  <c r="CR52" i="12" l="1"/>
  <c r="CR24" i="12"/>
  <c r="CR36" i="12"/>
  <c r="CR59" i="12" l="1"/>
</calcChain>
</file>

<file path=xl/sharedStrings.xml><?xml version="1.0" encoding="utf-8"?>
<sst xmlns="http://schemas.openxmlformats.org/spreadsheetml/2006/main" count="352" uniqueCount="162">
  <si>
    <t xml:space="preserve"> год</t>
  </si>
  <si>
    <t xml:space="preserve">электросетевой организации за </t>
  </si>
  <si>
    <t>№</t>
  </si>
  <si>
    <t>Обосновывающие данные для расчета *</t>
  </si>
  <si>
    <t>Количество точек присоединения потребителей услуг к электрической сети электросетевой организации, шт.</t>
  </si>
  <si>
    <t>* В том числе на основе базы актов расследования технологических нарушений за соответствующий месяц.</t>
  </si>
  <si>
    <t>Форма 1.1 - Журнал учета текущей информации о прекращении передачи электрической энергии для потребителей услуг</t>
  </si>
  <si>
    <t>Продолжительность прекращения,
час.</t>
  </si>
  <si>
    <t>прекращения передачи электрической энергии по вине ОАО "ОЭЗ ППТ "Липецк" отсутствуют</t>
  </si>
  <si>
    <t>2013</t>
  </si>
  <si>
    <t>Форма 1.2 - Расчет показателя средней продолжительности прекращений передачи электрической энергии</t>
  </si>
  <si>
    <t>ОАО "ОЭЗ ППТ "Липецк"</t>
  </si>
  <si>
    <t>(наименование электросетевой организации)</t>
  </si>
  <si>
    <t>Максимальное за расчетный период</t>
  </si>
  <si>
    <t xml:space="preserve"> г. число точек присоединения</t>
  </si>
  <si>
    <r>
      <t>Суммарная продолжительность прекращений передачи электрической энергии, час. (Т</t>
    </r>
    <r>
      <rPr>
        <vertAlign val="subscript"/>
        <sz val="11"/>
        <rFont val="Times New Roman"/>
        <family val="1"/>
        <charset val="204"/>
      </rPr>
      <t>пр</t>
    </r>
    <r>
      <rPr>
        <sz val="11"/>
        <rFont val="Times New Roman"/>
        <family val="1"/>
        <charset val="204"/>
      </rPr>
      <t>)</t>
    </r>
  </si>
  <si>
    <r>
      <t>Показатель средней продолжительности прекращений передачи электрической энергии (П</t>
    </r>
    <r>
      <rPr>
        <vertAlign val="subscript"/>
        <sz val="11"/>
        <rFont val="Times New Roman"/>
        <family val="1"/>
        <charset val="204"/>
      </rPr>
      <t>п</t>
    </r>
    <r>
      <rPr>
        <sz val="11"/>
        <rFont val="Times New Roman"/>
        <family val="1"/>
        <charset val="204"/>
      </rPr>
      <t>)</t>
    </r>
  </si>
  <si>
    <t>Приложение № 2</t>
  </si>
  <si>
    <t>к Методическим указаниям по расчету уровня надежности</t>
  </si>
  <si>
    <t>и качества поставляемых товаров и оказываемых услуг</t>
  </si>
  <si>
    <t>для организации по управлению единой национальной</t>
  </si>
  <si>
    <t>(общероссийской) электрической сетью и территориальных</t>
  </si>
  <si>
    <t>сетевых организаций</t>
  </si>
  <si>
    <t xml:space="preserve">ФОРМЫ, </t>
  </si>
  <si>
    <t>ИСПОЛЬЗУЕМЫЕ ДЛЯ РАСЧЕТА ЗНАЧЕНИЯ</t>
  </si>
  <si>
    <t>ПОКАЗАТЕЛЯ КАЧЕСТВА ОБСЛУЖИВАНИЯ ПОТРЕБИТЕЛЕЙ УСЛУГ</t>
  </si>
  <si>
    <t>ТЕРРИТОРИАЛЬНЫМИ СЕТЕВЫМИ ОРГАНИЗАЦИЯМИ</t>
  </si>
  <si>
    <t>Форма 2.1 - Расчет значения индикатора информативности</t>
  </si>
  <si>
    <t>ОАО "ОЭЗ ППТ "Липецк" факт 2013г.</t>
  </si>
  <si>
    <t>(наименование территориальной сетевой организации)</t>
  </si>
  <si>
    <t>Наименование параметра (критерия), характеризующего индикатор</t>
  </si>
  <si>
    <t>Значение</t>
  </si>
  <si>
    <t>Ф / П * 100, %</t>
  </si>
  <si>
    <t>Зависи-мость</t>
  </si>
  <si>
    <t>Оценочный балл</t>
  </si>
  <si>
    <t>факти-ческое
(Ф)</t>
  </si>
  <si>
    <t>плановое
(П)</t>
  </si>
  <si>
    <t>1. Возможность личного приема заявителей и потребителей услуг уполномоченными должностными лицами территориальной сетевой организации - всего,</t>
  </si>
  <si>
    <t>-</t>
  </si>
  <si>
    <t>в том числе, по критериям:</t>
  </si>
  <si>
    <t>1.1. Количество структурных</t>
  </si>
  <si>
    <t>прямая</t>
  </si>
  <si>
    <t>подразделений по работе с заявителями и потребителями услуг в процентном отношении к общему количеству структурных подразделений</t>
  </si>
  <si>
    <t>1.2. Количество утвержденных</t>
  </si>
  <si>
    <t>территориальной сетевой организацией в установленном порядке организационно-распорядительных документов по вопросам работы с заявителями и потребителями услуг - всего, шт.</t>
  </si>
  <si>
    <t>в том числе:</t>
  </si>
  <si>
    <t>а) регламенты оказания услуг и рассмотрения обращений заявителей и потребителей услуг, шт.</t>
  </si>
  <si>
    <t>б) наличие положения о деятельности структурного подразделения по работе 
с заявителями и потребителями услуг
(наличие - 1, отсутствие - 0), шт.</t>
  </si>
  <si>
    <t>в) должностные инструкции сотрудников, обслуживающих заявителей и потребителей услуг, шт.</t>
  </si>
  <si>
    <t>г) утвержденные территориальной сетевой организацией в установленном порядке формы отчетности о работе с заявителями и потребителями услуг, шт.</t>
  </si>
  <si>
    <t>2. Наличие телефонной связи для обращений потребителей услуг к уполномоченным должностным лицам территориальной сетевой организации,</t>
  </si>
  <si>
    <t>в том числе по критериям:</t>
  </si>
  <si>
    <t>2.1. Наличие единого телефонного</t>
  </si>
  <si>
    <t>номера для приема обращений потребителей услуг (наличие - 1, отсутствие - 0)</t>
  </si>
  <si>
    <t>2.2. Наличие информационно-</t>
  </si>
  <si>
    <t>справочной системы для автоматизации обработки обращений потребителей услуг, поступивших по телефону (наличие - 1, отсутствие - 0)</t>
  </si>
  <si>
    <t>2.3. Наличие системы</t>
  </si>
  <si>
    <t>автоинформирования потребителей услуг по телефону, предназначенной для доведения до них типовой информации (наличие - 1, отсутствие - 0)</t>
  </si>
  <si>
    <t>3. Наличие в сети Интернет сайта территориальной сетевой организации с возможностью обмена информацией с потребителями услуг посредством электронной почты (наличие - 1, отсутствие - 0)</t>
  </si>
  <si>
    <t>4. Проведение мероприятий по доведению до сведения потребителей услуг необходимой информации, в том числе путем ее размещения в сети Интернет, на бумажных носителях или иными доступными способами (проведение - 1, отсутствие - 0)</t>
  </si>
  <si>
    <t>5. Простота и доступность схемы обжалования потребителями услуг действий должностных лиц территориальной сетевой организации, по критерию</t>
  </si>
  <si>
    <t>обратная</t>
  </si>
  <si>
    <t>5.1. Общее количество обращений потребителей услуг о проведении консультаций по порядку обжалования действий (бездействия) территориальной сетевой организации в ходе исполнения своих функций в процентах от общего количества поступивших обращений</t>
  </si>
  <si>
    <t>6. Степень полноты, актуальности и достоверности предоставляемой потребителям услуг информации о деятельности территориальной сетевой организации - всего,</t>
  </si>
  <si>
    <t>6.1. Общее количество обращений</t>
  </si>
  <si>
    <t>потребителей услуг о проведении консультаций по вопросам деятельности территориальной сетевой организации в процентах от общего количества поступивших обращений</t>
  </si>
  <si>
    <t>6.2. Количество обращений</t>
  </si>
  <si>
    <t>потребителей услуг с указанием на отсутствие необходимой информации, которая должна быть раскрыта территориальной сетевой организацией в соответствии с нормативными правовыми актами, в процентах от общего количества поступивших обращений</t>
  </si>
  <si>
    <t>7. Итого по индикатору 
информативности</t>
  </si>
  <si>
    <t>Форма 2.3 - Расчет значения индикатора результативности обратной связи</t>
  </si>
  <si>
    <t>Наименование параметра (показателя), характеризующего индикатор</t>
  </si>
  <si>
    <t>1. Наличие структурного подразделения территориальной сетевой организации по рассмотрению, обработке и принятию мер по обращениям потребителей услуг (наличие - 1, отсутствие - 0)</t>
  </si>
  <si>
    <t>2. Степень удовлетворения обращений потребителей услуг</t>
  </si>
  <si>
    <t>2.1. Общее количество обращений</t>
  </si>
  <si>
    <t>потребителей услуг с указанием на ненадлежащее качество услуг по передаче электрической энергии и обслуживание, в процентах от общего количества поступивших обращений</t>
  </si>
  <si>
    <t>2.2. Количество принятых мер по</t>
  </si>
  <si>
    <t>результатам рассмотрения обращений потребителей услуг с указанием на ненадлежащее качество услуг по передаче электрической энергии и обслуживание, в процентах от общего количества поступивших обращений</t>
  </si>
  <si>
    <t xml:space="preserve">2.3. Количество обращений, </t>
  </si>
  <si>
    <t>связанных с неудовлетворенностью принятыми мерами, указанными в п. 2.2 настоящей формы, поступивших от потребителей услуг в течение 30 рабочих дней после завершения мероприятий, указанных в п. 2.2 настоящей формы, в процентах от общего количества поступивших обращений</t>
  </si>
  <si>
    <t>2.4. Количество обращений</t>
  </si>
  <si>
    <t>потребителей услуг с указанием на ненадлежащее качество услуг, оказываемых территориальной сетевой организацией, поступивших в соответствующий контролирующий орган исполнительной власти, в процентах от общего количества поступивших обращений</t>
  </si>
  <si>
    <t xml:space="preserve">2.5. Количество отзывов и </t>
  </si>
  <si>
    <t>предложений по вопросам деятельности территориальной сетевой организации, поступивших через обратную связь, в процентах от общего количества поступивших обращений</t>
  </si>
  <si>
    <t>2.6. Количество реализованных</t>
  </si>
  <si>
    <t>изменений в деятельности организации, направленных на повышение качества обслуживания потребителей услуг, шт.</t>
  </si>
  <si>
    <t>3. Оперативность реагирования на обращения потребителей услуг - всего,</t>
  </si>
  <si>
    <t>3.1. Средняя продолжительность</t>
  </si>
  <si>
    <t>времени принятия мер по результатам обращения потребителя услуг, дней</t>
  </si>
  <si>
    <t>3.2. Взаимодействие территориальной</t>
  </si>
  <si>
    <t>сетевой организации с потребителями услуг с целью получения информации о качестве обслуживания, реализованное посредством:</t>
  </si>
  <si>
    <t>а) письменных опросов, шт. на 1000 потребителей услуг</t>
  </si>
  <si>
    <t>б) электронной связи через сеть Интернет, шт. на 1000 потребителей услуг</t>
  </si>
  <si>
    <t>в)* системы автоинформирования, 
шт. на 1000 потребителей услуг</t>
  </si>
  <si>
    <t>4. Индивидуальность подхода к потребителям услуг льготных категорий, по критерию</t>
  </si>
  <si>
    <t>4.1. Количество обращений потребителей услуг льготных категорий с указанием на неудовлетворительность качества их обслуживания, шт. на 1000 потребителей услуг</t>
  </si>
  <si>
    <t>5. Оперативность возмещения убытков потребителям услуг при несоблюдении территориальной сетевой организацией обязательств, предусмотренных нормативными правовыми актами и договорами</t>
  </si>
  <si>
    <t>5.1. Средняя продолжительность</t>
  </si>
  <si>
    <t>времени на принятие территориальной сетевой организацией мер по возмещению потребителю услуг убытков, месяцев</t>
  </si>
  <si>
    <t>5.2. Доля потребителей услуг,</t>
  </si>
  <si>
    <t>получивших возмещение убытков, возникших в результате неисполнения (ненадлежащего исполнения) территориальной сетевой организацией своих обязательств, от числа потребителей, в пользу которых было вынесено судебное решение, или возмещение было произведено во внесудебном порядке, %</t>
  </si>
  <si>
    <t>6. Итого по индикатору результативности обратной связи</t>
  </si>
  <si>
    <r>
      <t>_____</t>
    </r>
    <r>
      <rPr>
        <sz val="9"/>
        <rFont val="Times New Roman"/>
        <family val="1"/>
        <charset val="204"/>
      </rPr>
      <t>*</t>
    </r>
    <r>
      <rPr>
        <sz val="9"/>
        <color indexed="9"/>
        <rFont val="Times New Roman"/>
        <family val="1"/>
        <charset val="204"/>
      </rPr>
      <t>_</t>
    </r>
    <r>
      <rPr>
        <sz val="9"/>
        <rFont val="Times New Roman"/>
        <family val="1"/>
        <charset val="204"/>
      </rPr>
      <t>Расчет производится при наличии в территориальной сетевой организации Системы автоинформирования (голосовая, СМС и другим способом).</t>
    </r>
  </si>
  <si>
    <t>Образец</t>
  </si>
  <si>
    <t>Форма 2.2 - Расчет значения индикатора исполнительности</t>
  </si>
  <si>
    <t>ОАО "ОЭЗ ППТ "Липецк" факт 2013</t>
  </si>
  <si>
    <t>1. Соблюдение требований нормативных правовых актов и договорных обязательств при оказании услуг по технологическому присоединению энергопринимающих устройств потребителей услуг (заявителей) к объектам электросетевого хозяйства территориальной сетевой организации - всего,</t>
  </si>
  <si>
    <t>1.1. Среднее время на подготовку</t>
  </si>
  <si>
    <t>и направление проекта договора на осуществление технологического присоединения заявителю, дней</t>
  </si>
  <si>
    <t>1.2. Среднее время на выполнение</t>
  </si>
  <si>
    <t>относящейся к территориальной сетевой организации части технических условий по договору на осуществление технологического присоединения, дней</t>
  </si>
  <si>
    <t>2. Соблюдение сроков по процедурам взаимодействия с потребителями услуг (заявителями) - всего,</t>
  </si>
  <si>
    <t>2.1. Среднее время, затраченное</t>
  </si>
  <si>
    <t>территориальной сетевой организацией на направление проекта договора оказания услуг по передаче электрической энергии потребителю услуг (заявителю), дней</t>
  </si>
  <si>
    <t>2.2. Среднее время, необходимое</t>
  </si>
  <si>
    <t>для оборудования точки поставки приборами учета с момента подачи заявления потребителем услуг:</t>
  </si>
  <si>
    <t>а) для физических лиц, включая индивидуальных предпринимателей, и юридических лиц - субъектов малого и среднего предпринимательства, дней</t>
  </si>
  <si>
    <t>б) для остальных потребителей услуг, дней</t>
  </si>
  <si>
    <t>2.3. Количество случаев отказа от</t>
  </si>
  <si>
    <t>заключения и случаев расторжения потребителем услуг договоров оказания услуг по передаче электрической энергии в процентах от общего количества заключенных территориальной сетевой организацией договоров с потребителями услуг (заявителями), кроме физических лиц</t>
  </si>
  <si>
    <t>3. Отсутствие (наличие) нарушений требований антимонопольного законодательства Российской Федерации, по критерию</t>
  </si>
  <si>
    <t>3.1. Количество установленных вступившим в законную силу решением антимонопольного органа и (или) суда нарушений территориальной сетевой организацией требований антимонопольного законодательства Российской Федерации, в том числе, по фактам дискриминации потребителей услуг по доступу к услугам территориальной сетевой организации, а также по порядку оказания этих услуг, в процентах от общего количества поступивших заявок на технологическое присоединение</t>
  </si>
  <si>
    <t>4. Отсутствие (наличие) нарушений требований законодательства Российской Федерации о государственном регулировании цен (тарифов), по критерию</t>
  </si>
  <si>
    <t>4.1. Количество установленных вступившим в законную силу решением антимонопольного органа и (или) суда нарушений территориальной сетевой организацией требований в части государственного регулирования цен (тарифов), в процентах от общего количества поступивших заявок на технологическое присоединение</t>
  </si>
  <si>
    <t>5. Соблюдение требований нормативных правовых актов Российской Федерации по поддержанию качества электрической энергии, по критерию</t>
  </si>
  <si>
    <t>5.1. Количество обращений потребителей услуг с указанием на ненадлежащее качество электрической энергии, в процентах от общего количества поступивших обращений</t>
  </si>
  <si>
    <t>6. Наличие взаимодействия с потребителями услуг при выводе оборудования в ремонт и (или) из эксплуатации</t>
  </si>
  <si>
    <t>6.1. Наличие (отсутствие)</t>
  </si>
  <si>
    <t>установленной процедуры согласования с потребителями услуг графиков вывода электросетевого оборудования в ремонт и (или) из эксплуатации (наличие - 1, отсутствие - 0)</t>
  </si>
  <si>
    <t>потребителей услуг с указанием на несогласие введения предлагаемых территориальной сетевой организацией графиков вывода электросетевого оборудования в ремонт и (или) из эксплуатации, в процентах от общего количества поступивших обращений, кроме физических лиц</t>
  </si>
  <si>
    <t>7. Соблюдение требований нормативных правовых актов по защите персональных данных потребителей услуг (заявителей), по критерию</t>
  </si>
  <si>
    <t>7.1. Количество обращений потребителей услуг (заявителей) с указанием на неправомерность использования персональных данных потребителей услуг (заявителей), в процентах от общего количества поступивших обращений</t>
  </si>
  <si>
    <t>8. Итого по индикатору 
исполнительности</t>
  </si>
  <si>
    <t>Приложение № 4</t>
  </si>
  <si>
    <t>ФОРМА, ИСПОЛЬЗУЕМАЯ ДЛЯ РАСЧЕТА ОБОБЩЕННОГО ПОКАЗАТЕЛЯ УРОВНЯ НАДЕЖНОСТИ
И КАЧЕСТВА ОКАЗЫВАЕМЫХ УСЛУГ</t>
  </si>
  <si>
    <t>Форма 4.1 - Показатели уровня надежности и уровня качества оказываемых услуг электросетевой организации</t>
  </si>
  <si>
    <t>Наименование показателя</t>
  </si>
  <si>
    <t>№ формулы Методических указаний</t>
  </si>
  <si>
    <t>(1)</t>
  </si>
  <si>
    <r>
      <t>Показатель уровня качества оказываемых услуг организации по управлению единой национальной (общероссийской) электрической сетью, П</t>
    </r>
    <r>
      <rPr>
        <vertAlign val="subscript"/>
        <sz val="11"/>
        <rFont val="Times New Roman"/>
        <family val="1"/>
        <charset val="204"/>
      </rPr>
      <t>тпр</t>
    </r>
  </si>
  <si>
    <t>(2)</t>
  </si>
  <si>
    <r>
      <t>Показатель уровня качества оказываемых услуг территориальной сетевой организации (П</t>
    </r>
    <r>
      <rPr>
        <vertAlign val="subscript"/>
        <sz val="11"/>
        <rFont val="Times New Roman"/>
        <family val="1"/>
        <charset val="204"/>
      </rPr>
      <t>тсо</t>
    </r>
    <r>
      <rPr>
        <sz val="11"/>
        <rFont val="Times New Roman"/>
        <family val="1"/>
        <charset val="204"/>
      </rPr>
      <t>)</t>
    </r>
  </si>
  <si>
    <t>(3)</t>
  </si>
  <si>
    <r>
      <t>Плановое значение показателя П</t>
    </r>
    <r>
      <rPr>
        <vertAlign val="subscript"/>
        <sz val="11"/>
        <rFont val="Times New Roman"/>
        <family val="1"/>
        <charset val="204"/>
      </rPr>
      <t>п</t>
    </r>
    <r>
      <rPr>
        <sz val="11"/>
        <rFont val="Times New Roman"/>
        <family val="1"/>
        <charset val="204"/>
      </rPr>
      <t>, П</t>
    </r>
    <r>
      <rPr>
        <vertAlign val="superscript"/>
        <sz val="11"/>
        <rFont val="Times New Roman"/>
        <family val="1"/>
        <charset val="204"/>
      </rPr>
      <t>пл</t>
    </r>
    <r>
      <rPr>
        <vertAlign val="subscript"/>
        <sz val="11"/>
        <rFont val="Times New Roman"/>
        <family val="1"/>
        <charset val="204"/>
      </rPr>
      <t>п</t>
    </r>
  </si>
  <si>
    <t>(4), (4.1)</t>
  </si>
  <si>
    <r>
      <t>Плановое значение показателя П</t>
    </r>
    <r>
      <rPr>
        <vertAlign val="subscript"/>
        <sz val="11"/>
        <rFont val="Times New Roman"/>
        <family val="1"/>
        <charset val="204"/>
      </rPr>
      <t>тпр</t>
    </r>
    <r>
      <rPr>
        <sz val="11"/>
        <rFont val="Times New Roman"/>
        <family val="1"/>
        <charset val="204"/>
      </rPr>
      <t>, П</t>
    </r>
    <r>
      <rPr>
        <vertAlign val="superscript"/>
        <sz val="11"/>
        <rFont val="Times New Roman"/>
        <family val="1"/>
        <charset val="204"/>
      </rPr>
      <t>пл</t>
    </r>
    <r>
      <rPr>
        <vertAlign val="subscript"/>
        <sz val="11"/>
        <rFont val="Times New Roman"/>
        <family val="1"/>
        <charset val="204"/>
      </rPr>
      <t>тпр</t>
    </r>
  </si>
  <si>
    <r>
      <t>Плановое значение показателя П</t>
    </r>
    <r>
      <rPr>
        <vertAlign val="subscript"/>
        <sz val="11"/>
        <rFont val="Times New Roman"/>
        <family val="1"/>
        <charset val="204"/>
      </rPr>
      <t>тсо</t>
    </r>
    <r>
      <rPr>
        <sz val="11"/>
        <rFont val="Times New Roman"/>
        <family val="1"/>
        <charset val="204"/>
      </rPr>
      <t>, П</t>
    </r>
    <r>
      <rPr>
        <vertAlign val="superscript"/>
        <sz val="11"/>
        <rFont val="Times New Roman"/>
        <family val="1"/>
        <charset val="204"/>
      </rPr>
      <t>пл</t>
    </r>
    <r>
      <rPr>
        <vertAlign val="subscript"/>
        <sz val="11"/>
        <rFont val="Times New Roman"/>
        <family val="1"/>
        <charset val="204"/>
      </rPr>
      <t>тсо</t>
    </r>
  </si>
  <si>
    <r>
      <t>Оценка достижения показателя уровня надежности оказываемых услуг, К</t>
    </r>
    <r>
      <rPr>
        <vertAlign val="subscript"/>
        <sz val="11"/>
        <rFont val="Times New Roman"/>
        <family val="1"/>
        <charset val="204"/>
      </rPr>
      <t>над</t>
    </r>
  </si>
  <si>
    <t xml:space="preserve">п. 5.1 Методических указаний </t>
  </si>
  <si>
    <r>
      <t>Оценка достижения показателя уровня качества оказываемых услуг, К</t>
    </r>
    <r>
      <rPr>
        <vertAlign val="subscript"/>
        <sz val="11"/>
        <rFont val="Times New Roman"/>
        <family val="1"/>
        <charset val="204"/>
      </rPr>
      <t>кач</t>
    </r>
    <r>
      <rPr>
        <sz val="11"/>
        <rFont val="Times New Roman"/>
        <family val="1"/>
        <charset val="204"/>
      </rPr>
      <t xml:space="preserve"> (организации по управлению единой национальной (общероссийской) электрической сетью)</t>
    </r>
  </si>
  <si>
    <r>
      <t>Оценка достижения показателя уровня качества оказываемых услуг, К</t>
    </r>
    <r>
      <rPr>
        <vertAlign val="subscript"/>
        <sz val="11"/>
        <rFont val="Times New Roman"/>
        <family val="1"/>
        <charset val="204"/>
      </rPr>
      <t>кач</t>
    </r>
    <r>
      <rPr>
        <sz val="11"/>
        <rFont val="Times New Roman"/>
        <family val="1"/>
        <charset val="204"/>
      </rPr>
      <t xml:space="preserve"> (территориальной сетевой организации)</t>
    </r>
  </si>
  <si>
    <t>Форма 4.2 - Расчет обобщенного показателя уровня надежности и качества оказываемых услуг</t>
  </si>
  <si>
    <t>Наименование</t>
  </si>
  <si>
    <t>1. коэффициент значимости показателя уровня надежности оказываемых услуг, α</t>
  </si>
  <si>
    <t>Для организации
по управлению единой национальной (общероссийской) электрической сетью:
α = 0,75
Для территориальной сетевой организации:
α = 0,65</t>
  </si>
  <si>
    <t>2. коэффициент значимости показателя уровня качества оказываемых услуг, β</t>
  </si>
  <si>
    <r>
      <t>3. оценка достижения показателя уровня надежности оказываемых услуг, К</t>
    </r>
    <r>
      <rPr>
        <vertAlign val="subscript"/>
        <sz val="11"/>
        <rFont val="Times New Roman"/>
        <family val="1"/>
        <charset val="204"/>
      </rPr>
      <t>над</t>
    </r>
  </si>
  <si>
    <t>п. 5.1</t>
  </si>
  <si>
    <r>
      <t>4. оценка достижения показателя уровня качества оказываемых услуг, К</t>
    </r>
    <r>
      <rPr>
        <vertAlign val="subscript"/>
        <sz val="11"/>
        <rFont val="Times New Roman"/>
        <family val="1"/>
        <charset val="204"/>
      </rPr>
      <t>кач</t>
    </r>
  </si>
  <si>
    <r>
      <t>5. обобщенный показатель уровня надежности и качества оказываемых услуг, К</t>
    </r>
    <r>
      <rPr>
        <vertAlign val="subscript"/>
        <sz val="11"/>
        <rFont val="Times New Roman"/>
        <family val="1"/>
        <charset val="204"/>
      </rPr>
      <t>об</t>
    </r>
  </si>
  <si>
    <t>(5)</t>
  </si>
  <si>
    <t>Первый заместитель генерального директора                                                   М.А.Хаустов</t>
  </si>
  <si>
    <t>Исп. Савенков В.В.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</si>
</sst>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9" x14ac:knownFonts="1">
    <font>
      <sz val="10"/>
      <name val="Arial Cyr"/>
      <charset val="204"/>
    </font>
    <font>
      <sz val="11"/>
      <name val="Times New Roman"/>
      <family val="1"/>
      <charset val="204"/>
    </font>
    <font>
      <sz val="9"/>
      <name val="Times New Roman"/>
      <family val="1"/>
      <charset val="204"/>
    </font>
    <font>
      <sz val="12"/>
      <name val="Times New Roman"/>
      <family val="1"/>
      <charset val="204"/>
    </font>
    <font>
      <sz val="8"/>
      <name val="Times New Roman"/>
      <family val="1"/>
      <charset val="204"/>
    </font>
    <font>
      <vertAlign val="subscript"/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color indexed="9"/>
      <name val="Times New Roman"/>
      <family val="1"/>
      <charset val="204"/>
    </font>
    <font>
      <vertAlign val="superscript"/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left"/>
    </xf>
    <xf numFmtId="0" fontId="3" fillId="0" borderId="0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1" fillId="0" borderId="3" xfId="0" applyNumberFormat="1" applyFont="1" applyBorder="1" applyAlignment="1">
      <alignment horizontal="left" wrapText="1"/>
    </xf>
    <xf numFmtId="0" fontId="1" fillId="0" borderId="3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 vertical="top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/>
    </xf>
    <xf numFmtId="0" fontId="2" fillId="0" borderId="6" xfId="0" applyNumberFormat="1" applyFont="1" applyBorder="1" applyAlignment="1">
      <alignment horizontal="center" vertical="top"/>
    </xf>
    <xf numFmtId="0" fontId="1" fillId="0" borderId="7" xfId="0" applyNumberFormat="1" applyFont="1" applyBorder="1" applyAlignment="1">
      <alignment horizontal="left"/>
    </xf>
    <xf numFmtId="0" fontId="1" fillId="0" borderId="6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center"/>
    </xf>
    <xf numFmtId="0" fontId="1" fillId="0" borderId="8" xfId="0" applyNumberFormat="1" applyFont="1" applyBorder="1" applyAlignment="1">
      <alignment horizontal="left"/>
    </xf>
    <xf numFmtId="0" fontId="1" fillId="0" borderId="7" xfId="0" applyNumberFormat="1" applyFont="1" applyBorder="1" applyAlignment="1">
      <alignment horizontal="left" wrapText="1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left" wrapText="1"/>
    </xf>
    <xf numFmtId="0" fontId="1" fillId="0" borderId="9" xfId="0" applyNumberFormat="1" applyFont="1" applyBorder="1" applyAlignment="1">
      <alignment horizontal="left"/>
    </xf>
    <xf numFmtId="0" fontId="1" fillId="0" borderId="10" xfId="0" applyNumberFormat="1" applyFont="1" applyBorder="1" applyAlignment="1">
      <alignment horizontal="left"/>
    </xf>
    <xf numFmtId="0" fontId="1" fillId="0" borderId="9" xfId="0" applyNumberFormat="1" applyFont="1" applyBorder="1" applyAlignment="1">
      <alignment horizontal="left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left" wrapText="1"/>
    </xf>
    <xf numFmtId="0" fontId="1" fillId="0" borderId="3" xfId="0" applyNumberFormat="1" applyFont="1" applyBorder="1" applyAlignment="1">
      <alignment horizontal="left"/>
    </xf>
    <xf numFmtId="0" fontId="1" fillId="0" borderId="4" xfId="0" applyNumberFormat="1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/>
    </xf>
    <xf numFmtId="0" fontId="1" fillId="0" borderId="5" xfId="0" applyNumberFormat="1" applyFont="1" applyBorder="1" applyAlignment="1">
      <alignment horizontal="left"/>
    </xf>
    <xf numFmtId="0" fontId="1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left" vertical="top"/>
    </xf>
    <xf numFmtId="0" fontId="2" fillId="0" borderId="6" xfId="0" applyFont="1" applyFill="1" applyBorder="1" applyAlignment="1">
      <alignment horizontal="center" vertical="top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1" fillId="0" borderId="6" xfId="0" applyFont="1" applyBorder="1" applyAlignment="1">
      <alignment horizontal="left" wrapText="1" indent="2"/>
    </xf>
    <xf numFmtId="0" fontId="1" fillId="0" borderId="8" xfId="0" applyFont="1" applyBorder="1" applyAlignment="1">
      <alignment horizontal="left" wrapText="1" indent="2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1" fontId="1" fillId="0" borderId="4" xfId="0" applyNumberFormat="1" applyFont="1" applyFill="1" applyBorder="1" applyAlignment="1">
      <alignment horizontal="center"/>
    </xf>
    <xf numFmtId="1" fontId="1" fillId="0" borderId="5" xfId="0" applyNumberFormat="1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left" indent="2"/>
    </xf>
    <xf numFmtId="0" fontId="1" fillId="0" borderId="8" xfId="0" applyFont="1" applyBorder="1" applyAlignment="1">
      <alignment horizontal="left" indent="2"/>
    </xf>
    <xf numFmtId="165" fontId="1" fillId="0" borderId="3" xfId="0" applyNumberFormat="1" applyFont="1" applyFill="1" applyBorder="1" applyAlignment="1">
      <alignment horizontal="center"/>
    </xf>
    <xf numFmtId="165" fontId="1" fillId="0" borderId="4" xfId="0" applyNumberFormat="1" applyFont="1" applyFill="1" applyBorder="1" applyAlignment="1">
      <alignment horizontal="center"/>
    </xf>
    <xf numFmtId="165" fontId="1" fillId="0" borderId="5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justify" wrapText="1"/>
    </xf>
    <xf numFmtId="0" fontId="2" fillId="0" borderId="0" xfId="0" applyFont="1" applyAlignment="1">
      <alignment horizontal="justify" wrapText="1"/>
    </xf>
    <xf numFmtId="1" fontId="1" fillId="0" borderId="7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 wrapText="1"/>
    </xf>
    <xf numFmtId="0" fontId="1" fillId="0" borderId="0" xfId="0" applyNumberFormat="1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left" vertical="center" wrapText="1"/>
    </xf>
    <xf numFmtId="0" fontId="1" fillId="0" borderId="5" xfId="0" applyNumberFormat="1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top"/>
    </xf>
    <xf numFmtId="0" fontId="1" fillId="0" borderId="3" xfId="0" applyNumberFormat="1" applyFont="1" applyBorder="1" applyAlignment="1">
      <alignment horizont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/>
    <xf numFmtId="0" fontId="3" fillId="0" borderId="0" xfId="0" applyFont="1"/>
    <xf numFmtId="0" fontId="1" fillId="0" borderId="7" xfId="0" applyNumberFormat="1" applyFont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center" vertical="center" wrapText="1"/>
    </xf>
    <xf numFmtId="0" fontId="1" fillId="0" borderId="11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12" xfId="0" applyNumberFormat="1" applyFont="1" applyBorder="1" applyAlignment="1">
      <alignment horizontal="center" vertical="center" wrapText="1"/>
    </xf>
    <xf numFmtId="0" fontId="1" fillId="0" borderId="9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25"/>
  <sheetViews>
    <sheetView tabSelected="1" view="pageBreakPreview" zoomScaleNormal="100" workbookViewId="0">
      <selection activeCell="DW23" sqref="DW23"/>
    </sheetView>
  </sheetViews>
  <sheetFormatPr defaultColWidth="0.85546875" defaultRowHeight="15" x14ac:dyDescent="0.25"/>
  <cols>
    <col min="1" max="16384" width="0.85546875" style="2"/>
  </cols>
  <sheetData>
    <row r="1" spans="1:161" s="9" customFormat="1" ht="12" customHeight="1" x14ac:dyDescent="0.2"/>
    <row r="2" spans="1:161" s="1" customFormat="1" ht="6" customHeight="1" x14ac:dyDescent="0.25"/>
    <row r="3" spans="1:161" s="6" customFormat="1" ht="15.75" x14ac:dyDescent="0.25">
      <c r="A3" s="16" t="s">
        <v>6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</row>
    <row r="4" spans="1:161" s="6" customFormat="1" ht="15.75" x14ac:dyDescent="0.25">
      <c r="CO4" s="7" t="s">
        <v>1</v>
      </c>
      <c r="CP4" s="17" t="s">
        <v>9</v>
      </c>
      <c r="CQ4" s="17"/>
      <c r="CR4" s="17"/>
      <c r="CS4" s="17"/>
      <c r="CT4" s="17"/>
      <c r="CU4" s="17"/>
      <c r="CV4" s="17"/>
      <c r="CW4" s="17"/>
      <c r="CX4" s="6" t="s">
        <v>0</v>
      </c>
    </row>
    <row r="5" spans="1:161" s="1" customFormat="1" ht="6" customHeight="1" x14ac:dyDescent="0.25"/>
    <row r="6" spans="1:161" s="1" customFormat="1" ht="13.5" customHeight="1" x14ac:dyDescent="0.25">
      <c r="FE6" s="5"/>
    </row>
    <row r="7" spans="1:161" s="1" customFormat="1" ht="45.75" customHeight="1" x14ac:dyDescent="0.25">
      <c r="A7" s="21" t="s">
        <v>2</v>
      </c>
      <c r="B7" s="21"/>
      <c r="C7" s="21"/>
      <c r="D7" s="21"/>
      <c r="E7" s="21"/>
      <c r="F7" s="21"/>
      <c r="G7" s="21"/>
      <c r="H7" s="21" t="s">
        <v>3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0" t="s">
        <v>7</v>
      </c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13" t="s">
        <v>4</v>
      </c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5"/>
    </row>
    <row r="8" spans="1:161" s="1" customFormat="1" x14ac:dyDescent="0.25">
      <c r="A8" s="18">
        <v>1</v>
      </c>
      <c r="B8" s="18"/>
      <c r="C8" s="18"/>
      <c r="D8" s="18"/>
      <c r="E8" s="18"/>
      <c r="F8" s="18"/>
      <c r="G8" s="18"/>
      <c r="H8" s="18">
        <v>2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>
        <v>3</v>
      </c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>
        <v>4</v>
      </c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</row>
    <row r="9" spans="1:161" s="1" customFormat="1" ht="30" customHeight="1" x14ac:dyDescent="0.25">
      <c r="A9" s="19">
        <v>1</v>
      </c>
      <c r="B9" s="19"/>
      <c r="C9" s="19"/>
      <c r="D9" s="19"/>
      <c r="E9" s="19"/>
      <c r="F9" s="19"/>
      <c r="G9" s="19"/>
      <c r="H9" s="157" t="s">
        <v>8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158"/>
      <c r="BJ9" s="164">
        <v>0</v>
      </c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65"/>
      <c r="BW9" s="165"/>
      <c r="BX9" s="165"/>
      <c r="BY9" s="165"/>
      <c r="BZ9" s="165"/>
      <c r="CA9" s="165"/>
      <c r="CB9" s="165"/>
      <c r="CC9" s="165"/>
      <c r="CD9" s="165"/>
      <c r="CE9" s="165"/>
      <c r="CF9" s="165"/>
      <c r="CG9" s="165"/>
      <c r="CH9" s="165"/>
      <c r="CI9" s="165"/>
      <c r="CJ9" s="165"/>
      <c r="CK9" s="165"/>
      <c r="CL9" s="165"/>
      <c r="CM9" s="165"/>
      <c r="CN9" s="165"/>
      <c r="CO9" s="165"/>
      <c r="CP9" s="165"/>
      <c r="CQ9" s="165"/>
      <c r="CR9" s="165"/>
      <c r="CS9" s="165"/>
      <c r="CT9" s="165"/>
      <c r="CU9" s="165"/>
      <c r="CV9" s="165"/>
      <c r="CW9" s="165"/>
      <c r="CX9" s="165"/>
      <c r="CY9" s="165"/>
      <c r="CZ9" s="165"/>
      <c r="DA9" s="165"/>
      <c r="DB9" s="165"/>
      <c r="DC9" s="165"/>
      <c r="DD9" s="165"/>
      <c r="DE9" s="165"/>
      <c r="DF9" s="165"/>
      <c r="DG9" s="166"/>
      <c r="DH9" s="164">
        <v>42</v>
      </c>
      <c r="DI9" s="165"/>
      <c r="DJ9" s="165"/>
      <c r="DK9" s="165"/>
      <c r="DL9" s="165"/>
      <c r="DM9" s="165"/>
      <c r="DN9" s="165"/>
      <c r="DO9" s="165"/>
      <c r="DP9" s="165"/>
      <c r="DQ9" s="165"/>
      <c r="DR9" s="165"/>
      <c r="DS9" s="165"/>
      <c r="DT9" s="165"/>
      <c r="DU9" s="165"/>
      <c r="DV9" s="165"/>
      <c r="DW9" s="165"/>
      <c r="DX9" s="165"/>
      <c r="DY9" s="165"/>
      <c r="DZ9" s="165"/>
      <c r="EA9" s="165"/>
      <c r="EB9" s="165"/>
      <c r="EC9" s="165"/>
      <c r="ED9" s="165"/>
      <c r="EE9" s="165"/>
      <c r="EF9" s="165"/>
      <c r="EG9" s="165"/>
      <c r="EH9" s="165"/>
      <c r="EI9" s="165"/>
      <c r="EJ9" s="165"/>
      <c r="EK9" s="165"/>
      <c r="EL9" s="165"/>
      <c r="EM9" s="165"/>
      <c r="EN9" s="165"/>
      <c r="EO9" s="165"/>
      <c r="EP9" s="165"/>
      <c r="EQ9" s="165"/>
      <c r="ER9" s="165"/>
      <c r="ES9" s="165"/>
      <c r="ET9" s="165"/>
      <c r="EU9" s="165"/>
      <c r="EV9" s="165"/>
      <c r="EW9" s="165"/>
      <c r="EX9" s="165"/>
      <c r="EY9" s="165"/>
      <c r="EZ9" s="165"/>
      <c r="FA9" s="165"/>
      <c r="FB9" s="165"/>
      <c r="FC9" s="165"/>
      <c r="FD9" s="165"/>
      <c r="FE9" s="166"/>
    </row>
    <row r="10" spans="1:161" s="1" customFormat="1" ht="15" customHeight="1" x14ac:dyDescent="0.25">
      <c r="A10" s="19">
        <v>2</v>
      </c>
      <c r="B10" s="19"/>
      <c r="C10" s="19"/>
      <c r="D10" s="19"/>
      <c r="E10" s="19"/>
      <c r="F10" s="19"/>
      <c r="G10" s="19"/>
      <c r="H10" s="159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1"/>
      <c r="BJ10" s="167"/>
      <c r="BK10" s="168"/>
      <c r="BL10" s="168"/>
      <c r="BM10" s="168"/>
      <c r="BN10" s="168"/>
      <c r="BO10" s="168"/>
      <c r="BP10" s="168"/>
      <c r="BQ10" s="168"/>
      <c r="BR10" s="168"/>
      <c r="BS10" s="168"/>
      <c r="BT10" s="168"/>
      <c r="BU10" s="168"/>
      <c r="BV10" s="168"/>
      <c r="BW10" s="168"/>
      <c r="BX10" s="168"/>
      <c r="BY10" s="168"/>
      <c r="BZ10" s="168"/>
      <c r="CA10" s="168"/>
      <c r="CB10" s="168"/>
      <c r="CC10" s="168"/>
      <c r="CD10" s="168"/>
      <c r="CE10" s="168"/>
      <c r="CF10" s="168"/>
      <c r="CG10" s="168"/>
      <c r="CH10" s="168"/>
      <c r="CI10" s="168"/>
      <c r="CJ10" s="168"/>
      <c r="CK10" s="168"/>
      <c r="CL10" s="168"/>
      <c r="CM10" s="168"/>
      <c r="CN10" s="168"/>
      <c r="CO10" s="168"/>
      <c r="CP10" s="168"/>
      <c r="CQ10" s="168"/>
      <c r="CR10" s="168"/>
      <c r="CS10" s="168"/>
      <c r="CT10" s="168"/>
      <c r="CU10" s="168"/>
      <c r="CV10" s="168"/>
      <c r="CW10" s="168"/>
      <c r="CX10" s="168"/>
      <c r="CY10" s="168"/>
      <c r="CZ10" s="168"/>
      <c r="DA10" s="168"/>
      <c r="DB10" s="168"/>
      <c r="DC10" s="168"/>
      <c r="DD10" s="168"/>
      <c r="DE10" s="168"/>
      <c r="DF10" s="168"/>
      <c r="DG10" s="169"/>
      <c r="DH10" s="167"/>
      <c r="DI10" s="168"/>
      <c r="DJ10" s="168"/>
      <c r="DK10" s="168"/>
      <c r="DL10" s="168"/>
      <c r="DM10" s="168"/>
      <c r="DN10" s="168"/>
      <c r="DO10" s="168"/>
      <c r="DP10" s="168"/>
      <c r="DQ10" s="168"/>
      <c r="DR10" s="168"/>
      <c r="DS10" s="168"/>
      <c r="DT10" s="168"/>
      <c r="DU10" s="168"/>
      <c r="DV10" s="168"/>
      <c r="DW10" s="168"/>
      <c r="DX10" s="168"/>
      <c r="DY10" s="168"/>
      <c r="DZ10" s="168"/>
      <c r="EA10" s="168"/>
      <c r="EB10" s="168"/>
      <c r="EC10" s="168"/>
      <c r="ED10" s="168"/>
      <c r="EE10" s="168"/>
      <c r="EF10" s="168"/>
      <c r="EG10" s="168"/>
      <c r="EH10" s="168"/>
      <c r="EI10" s="168"/>
      <c r="EJ10" s="168"/>
      <c r="EK10" s="168"/>
      <c r="EL10" s="168"/>
      <c r="EM10" s="168"/>
      <c r="EN10" s="168"/>
      <c r="EO10" s="168"/>
      <c r="EP10" s="168"/>
      <c r="EQ10" s="168"/>
      <c r="ER10" s="168"/>
      <c r="ES10" s="168"/>
      <c r="ET10" s="168"/>
      <c r="EU10" s="168"/>
      <c r="EV10" s="168"/>
      <c r="EW10" s="168"/>
      <c r="EX10" s="168"/>
      <c r="EY10" s="168"/>
      <c r="EZ10" s="168"/>
      <c r="FA10" s="168"/>
      <c r="FB10" s="168"/>
      <c r="FC10" s="168"/>
      <c r="FD10" s="168"/>
      <c r="FE10" s="169"/>
    </row>
    <row r="11" spans="1:161" s="1" customFormat="1" ht="15" customHeight="1" x14ac:dyDescent="0.25">
      <c r="A11" s="19">
        <v>3</v>
      </c>
      <c r="B11" s="19"/>
      <c r="C11" s="19"/>
      <c r="D11" s="19"/>
      <c r="E11" s="19"/>
      <c r="F11" s="19"/>
      <c r="G11" s="19"/>
      <c r="H11" s="159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1"/>
      <c r="BJ11" s="167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168"/>
      <c r="CC11" s="168"/>
      <c r="CD11" s="168"/>
      <c r="CE11" s="168"/>
      <c r="CF11" s="168"/>
      <c r="CG11" s="168"/>
      <c r="CH11" s="168"/>
      <c r="CI11" s="168"/>
      <c r="CJ11" s="168"/>
      <c r="CK11" s="168"/>
      <c r="CL11" s="168"/>
      <c r="CM11" s="168"/>
      <c r="CN11" s="168"/>
      <c r="CO11" s="168"/>
      <c r="CP11" s="168"/>
      <c r="CQ11" s="168"/>
      <c r="CR11" s="168"/>
      <c r="CS11" s="168"/>
      <c r="CT11" s="168"/>
      <c r="CU11" s="168"/>
      <c r="CV11" s="168"/>
      <c r="CW11" s="168"/>
      <c r="CX11" s="168"/>
      <c r="CY11" s="168"/>
      <c r="CZ11" s="168"/>
      <c r="DA11" s="168"/>
      <c r="DB11" s="168"/>
      <c r="DC11" s="168"/>
      <c r="DD11" s="168"/>
      <c r="DE11" s="168"/>
      <c r="DF11" s="168"/>
      <c r="DG11" s="169"/>
      <c r="DH11" s="167"/>
      <c r="DI11" s="168"/>
      <c r="DJ11" s="168"/>
      <c r="DK11" s="168"/>
      <c r="DL11" s="168"/>
      <c r="DM11" s="168"/>
      <c r="DN11" s="168"/>
      <c r="DO11" s="168"/>
      <c r="DP11" s="168"/>
      <c r="DQ11" s="168"/>
      <c r="DR11" s="168"/>
      <c r="DS11" s="168"/>
      <c r="DT11" s="168"/>
      <c r="DU11" s="168"/>
      <c r="DV11" s="168"/>
      <c r="DW11" s="168"/>
      <c r="DX11" s="168"/>
      <c r="DY11" s="168"/>
      <c r="DZ11" s="168"/>
      <c r="EA11" s="168"/>
      <c r="EB11" s="168"/>
      <c r="EC11" s="168"/>
      <c r="ED11" s="168"/>
      <c r="EE11" s="168"/>
      <c r="EF11" s="168"/>
      <c r="EG11" s="168"/>
      <c r="EH11" s="168"/>
      <c r="EI11" s="168"/>
      <c r="EJ11" s="168"/>
      <c r="EK11" s="168"/>
      <c r="EL11" s="168"/>
      <c r="EM11" s="168"/>
      <c r="EN11" s="168"/>
      <c r="EO11" s="168"/>
      <c r="EP11" s="168"/>
      <c r="EQ11" s="168"/>
      <c r="ER11" s="168"/>
      <c r="ES11" s="168"/>
      <c r="ET11" s="168"/>
      <c r="EU11" s="168"/>
      <c r="EV11" s="168"/>
      <c r="EW11" s="168"/>
      <c r="EX11" s="168"/>
      <c r="EY11" s="168"/>
      <c r="EZ11" s="168"/>
      <c r="FA11" s="168"/>
      <c r="FB11" s="168"/>
      <c r="FC11" s="168"/>
      <c r="FD11" s="168"/>
      <c r="FE11" s="169"/>
    </row>
    <row r="12" spans="1:161" s="1" customFormat="1" ht="15" customHeight="1" x14ac:dyDescent="0.25">
      <c r="A12" s="19">
        <v>4</v>
      </c>
      <c r="B12" s="19"/>
      <c r="C12" s="19"/>
      <c r="D12" s="19"/>
      <c r="E12" s="19"/>
      <c r="F12" s="19"/>
      <c r="G12" s="19"/>
      <c r="H12" s="159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1"/>
      <c r="BJ12" s="167"/>
      <c r="BK12" s="168"/>
      <c r="BL12" s="168"/>
      <c r="BM12" s="168"/>
      <c r="BN12" s="168"/>
      <c r="BO12" s="168"/>
      <c r="BP12" s="168"/>
      <c r="BQ12" s="168"/>
      <c r="BR12" s="168"/>
      <c r="BS12" s="168"/>
      <c r="BT12" s="168"/>
      <c r="BU12" s="168"/>
      <c r="BV12" s="168"/>
      <c r="BW12" s="168"/>
      <c r="BX12" s="168"/>
      <c r="BY12" s="168"/>
      <c r="BZ12" s="168"/>
      <c r="CA12" s="168"/>
      <c r="CB12" s="168"/>
      <c r="CC12" s="168"/>
      <c r="CD12" s="168"/>
      <c r="CE12" s="168"/>
      <c r="CF12" s="168"/>
      <c r="CG12" s="168"/>
      <c r="CH12" s="168"/>
      <c r="CI12" s="168"/>
      <c r="CJ12" s="168"/>
      <c r="CK12" s="168"/>
      <c r="CL12" s="168"/>
      <c r="CM12" s="168"/>
      <c r="CN12" s="168"/>
      <c r="CO12" s="168"/>
      <c r="CP12" s="168"/>
      <c r="CQ12" s="168"/>
      <c r="CR12" s="168"/>
      <c r="CS12" s="168"/>
      <c r="CT12" s="168"/>
      <c r="CU12" s="168"/>
      <c r="CV12" s="168"/>
      <c r="CW12" s="168"/>
      <c r="CX12" s="168"/>
      <c r="CY12" s="168"/>
      <c r="CZ12" s="168"/>
      <c r="DA12" s="168"/>
      <c r="DB12" s="168"/>
      <c r="DC12" s="168"/>
      <c r="DD12" s="168"/>
      <c r="DE12" s="168"/>
      <c r="DF12" s="168"/>
      <c r="DG12" s="169"/>
      <c r="DH12" s="167"/>
      <c r="DI12" s="168"/>
      <c r="DJ12" s="168"/>
      <c r="DK12" s="168"/>
      <c r="DL12" s="168"/>
      <c r="DM12" s="168"/>
      <c r="DN12" s="168"/>
      <c r="DO12" s="168"/>
      <c r="DP12" s="168"/>
      <c r="DQ12" s="168"/>
      <c r="DR12" s="168"/>
      <c r="DS12" s="168"/>
      <c r="DT12" s="168"/>
      <c r="DU12" s="168"/>
      <c r="DV12" s="168"/>
      <c r="DW12" s="168"/>
      <c r="DX12" s="168"/>
      <c r="DY12" s="168"/>
      <c r="DZ12" s="168"/>
      <c r="EA12" s="168"/>
      <c r="EB12" s="168"/>
      <c r="EC12" s="168"/>
      <c r="ED12" s="168"/>
      <c r="EE12" s="168"/>
      <c r="EF12" s="168"/>
      <c r="EG12" s="168"/>
      <c r="EH12" s="168"/>
      <c r="EI12" s="168"/>
      <c r="EJ12" s="168"/>
      <c r="EK12" s="168"/>
      <c r="EL12" s="168"/>
      <c r="EM12" s="168"/>
      <c r="EN12" s="168"/>
      <c r="EO12" s="168"/>
      <c r="EP12" s="168"/>
      <c r="EQ12" s="168"/>
      <c r="ER12" s="168"/>
      <c r="ES12" s="168"/>
      <c r="ET12" s="168"/>
      <c r="EU12" s="168"/>
      <c r="EV12" s="168"/>
      <c r="EW12" s="168"/>
      <c r="EX12" s="168"/>
      <c r="EY12" s="168"/>
      <c r="EZ12" s="168"/>
      <c r="FA12" s="168"/>
      <c r="FB12" s="168"/>
      <c r="FC12" s="168"/>
      <c r="FD12" s="168"/>
      <c r="FE12" s="169"/>
    </row>
    <row r="13" spans="1:161" s="1" customFormat="1" ht="15" customHeight="1" x14ac:dyDescent="0.25">
      <c r="A13" s="19">
        <v>5</v>
      </c>
      <c r="B13" s="19"/>
      <c r="C13" s="19"/>
      <c r="D13" s="19"/>
      <c r="E13" s="19"/>
      <c r="F13" s="19"/>
      <c r="G13" s="19"/>
      <c r="H13" s="159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1"/>
      <c r="BJ13" s="167"/>
      <c r="BK13" s="168"/>
      <c r="BL13" s="168"/>
      <c r="BM13" s="168"/>
      <c r="BN13" s="168"/>
      <c r="BO13" s="168"/>
      <c r="BP13" s="168"/>
      <c r="BQ13" s="168"/>
      <c r="BR13" s="168"/>
      <c r="BS13" s="168"/>
      <c r="BT13" s="168"/>
      <c r="BU13" s="168"/>
      <c r="BV13" s="168"/>
      <c r="BW13" s="168"/>
      <c r="BX13" s="168"/>
      <c r="BY13" s="168"/>
      <c r="BZ13" s="168"/>
      <c r="CA13" s="168"/>
      <c r="CB13" s="168"/>
      <c r="CC13" s="168"/>
      <c r="CD13" s="168"/>
      <c r="CE13" s="168"/>
      <c r="CF13" s="168"/>
      <c r="CG13" s="168"/>
      <c r="CH13" s="168"/>
      <c r="CI13" s="168"/>
      <c r="CJ13" s="168"/>
      <c r="CK13" s="168"/>
      <c r="CL13" s="168"/>
      <c r="CM13" s="168"/>
      <c r="CN13" s="168"/>
      <c r="CO13" s="168"/>
      <c r="CP13" s="168"/>
      <c r="CQ13" s="168"/>
      <c r="CR13" s="168"/>
      <c r="CS13" s="168"/>
      <c r="CT13" s="168"/>
      <c r="CU13" s="168"/>
      <c r="CV13" s="168"/>
      <c r="CW13" s="168"/>
      <c r="CX13" s="168"/>
      <c r="CY13" s="168"/>
      <c r="CZ13" s="168"/>
      <c r="DA13" s="168"/>
      <c r="DB13" s="168"/>
      <c r="DC13" s="168"/>
      <c r="DD13" s="168"/>
      <c r="DE13" s="168"/>
      <c r="DF13" s="168"/>
      <c r="DG13" s="169"/>
      <c r="DH13" s="167"/>
      <c r="DI13" s="168"/>
      <c r="DJ13" s="168"/>
      <c r="DK13" s="168"/>
      <c r="DL13" s="168"/>
      <c r="DM13" s="168"/>
      <c r="DN13" s="168"/>
      <c r="DO13" s="168"/>
      <c r="DP13" s="168"/>
      <c r="DQ13" s="168"/>
      <c r="DR13" s="168"/>
      <c r="DS13" s="168"/>
      <c r="DT13" s="168"/>
      <c r="DU13" s="168"/>
      <c r="DV13" s="168"/>
      <c r="DW13" s="168"/>
      <c r="DX13" s="168"/>
      <c r="DY13" s="168"/>
      <c r="DZ13" s="168"/>
      <c r="EA13" s="168"/>
      <c r="EB13" s="168"/>
      <c r="EC13" s="168"/>
      <c r="ED13" s="168"/>
      <c r="EE13" s="168"/>
      <c r="EF13" s="168"/>
      <c r="EG13" s="168"/>
      <c r="EH13" s="168"/>
      <c r="EI13" s="168"/>
      <c r="EJ13" s="168"/>
      <c r="EK13" s="168"/>
      <c r="EL13" s="168"/>
      <c r="EM13" s="168"/>
      <c r="EN13" s="168"/>
      <c r="EO13" s="168"/>
      <c r="EP13" s="168"/>
      <c r="EQ13" s="168"/>
      <c r="ER13" s="168"/>
      <c r="ES13" s="168"/>
      <c r="ET13" s="168"/>
      <c r="EU13" s="168"/>
      <c r="EV13" s="168"/>
      <c r="EW13" s="168"/>
      <c r="EX13" s="168"/>
      <c r="EY13" s="168"/>
      <c r="EZ13" s="168"/>
      <c r="FA13" s="168"/>
      <c r="FB13" s="168"/>
      <c r="FC13" s="168"/>
      <c r="FD13" s="168"/>
      <c r="FE13" s="169"/>
    </row>
    <row r="14" spans="1:161" s="1" customFormat="1" ht="15" customHeight="1" x14ac:dyDescent="0.25">
      <c r="A14" s="19">
        <v>6</v>
      </c>
      <c r="B14" s="19"/>
      <c r="C14" s="19"/>
      <c r="D14" s="19"/>
      <c r="E14" s="19"/>
      <c r="F14" s="19"/>
      <c r="G14" s="19"/>
      <c r="H14" s="159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1"/>
      <c r="BJ14" s="167"/>
      <c r="BK14" s="168"/>
      <c r="BL14" s="168"/>
      <c r="BM14" s="168"/>
      <c r="BN14" s="168"/>
      <c r="BO14" s="168"/>
      <c r="BP14" s="168"/>
      <c r="BQ14" s="168"/>
      <c r="BR14" s="168"/>
      <c r="BS14" s="168"/>
      <c r="BT14" s="168"/>
      <c r="BU14" s="168"/>
      <c r="BV14" s="168"/>
      <c r="BW14" s="168"/>
      <c r="BX14" s="168"/>
      <c r="BY14" s="168"/>
      <c r="BZ14" s="168"/>
      <c r="CA14" s="168"/>
      <c r="CB14" s="168"/>
      <c r="CC14" s="168"/>
      <c r="CD14" s="168"/>
      <c r="CE14" s="168"/>
      <c r="CF14" s="168"/>
      <c r="CG14" s="168"/>
      <c r="CH14" s="168"/>
      <c r="CI14" s="168"/>
      <c r="CJ14" s="168"/>
      <c r="CK14" s="168"/>
      <c r="CL14" s="168"/>
      <c r="CM14" s="168"/>
      <c r="CN14" s="168"/>
      <c r="CO14" s="168"/>
      <c r="CP14" s="168"/>
      <c r="CQ14" s="168"/>
      <c r="CR14" s="168"/>
      <c r="CS14" s="168"/>
      <c r="CT14" s="168"/>
      <c r="CU14" s="168"/>
      <c r="CV14" s="168"/>
      <c r="CW14" s="168"/>
      <c r="CX14" s="168"/>
      <c r="CY14" s="168"/>
      <c r="CZ14" s="168"/>
      <c r="DA14" s="168"/>
      <c r="DB14" s="168"/>
      <c r="DC14" s="168"/>
      <c r="DD14" s="168"/>
      <c r="DE14" s="168"/>
      <c r="DF14" s="168"/>
      <c r="DG14" s="169"/>
      <c r="DH14" s="167"/>
      <c r="DI14" s="168"/>
      <c r="DJ14" s="168"/>
      <c r="DK14" s="168"/>
      <c r="DL14" s="168"/>
      <c r="DM14" s="168"/>
      <c r="DN14" s="168"/>
      <c r="DO14" s="168"/>
      <c r="DP14" s="168"/>
      <c r="DQ14" s="168"/>
      <c r="DR14" s="168"/>
      <c r="DS14" s="168"/>
      <c r="DT14" s="168"/>
      <c r="DU14" s="168"/>
      <c r="DV14" s="168"/>
      <c r="DW14" s="168"/>
      <c r="DX14" s="168"/>
      <c r="DY14" s="168"/>
      <c r="DZ14" s="168"/>
      <c r="EA14" s="168"/>
      <c r="EB14" s="168"/>
      <c r="EC14" s="168"/>
      <c r="ED14" s="168"/>
      <c r="EE14" s="168"/>
      <c r="EF14" s="168"/>
      <c r="EG14" s="168"/>
      <c r="EH14" s="168"/>
      <c r="EI14" s="168"/>
      <c r="EJ14" s="168"/>
      <c r="EK14" s="168"/>
      <c r="EL14" s="168"/>
      <c r="EM14" s="168"/>
      <c r="EN14" s="168"/>
      <c r="EO14" s="168"/>
      <c r="EP14" s="168"/>
      <c r="EQ14" s="168"/>
      <c r="ER14" s="168"/>
      <c r="ES14" s="168"/>
      <c r="ET14" s="168"/>
      <c r="EU14" s="168"/>
      <c r="EV14" s="168"/>
      <c r="EW14" s="168"/>
      <c r="EX14" s="168"/>
      <c r="EY14" s="168"/>
      <c r="EZ14" s="168"/>
      <c r="FA14" s="168"/>
      <c r="FB14" s="168"/>
      <c r="FC14" s="168"/>
      <c r="FD14" s="168"/>
      <c r="FE14" s="169"/>
    </row>
    <row r="15" spans="1:161" s="1" customFormat="1" ht="15" customHeight="1" x14ac:dyDescent="0.25">
      <c r="A15" s="19">
        <v>7</v>
      </c>
      <c r="B15" s="19"/>
      <c r="C15" s="19"/>
      <c r="D15" s="19"/>
      <c r="E15" s="19"/>
      <c r="F15" s="19"/>
      <c r="G15" s="19"/>
      <c r="H15" s="159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1"/>
      <c r="BJ15" s="167"/>
      <c r="BK15" s="168"/>
      <c r="BL15" s="168"/>
      <c r="BM15" s="168"/>
      <c r="BN15" s="168"/>
      <c r="BO15" s="168"/>
      <c r="BP15" s="168"/>
      <c r="BQ15" s="168"/>
      <c r="BR15" s="168"/>
      <c r="BS15" s="168"/>
      <c r="BT15" s="168"/>
      <c r="BU15" s="168"/>
      <c r="BV15" s="168"/>
      <c r="BW15" s="168"/>
      <c r="BX15" s="168"/>
      <c r="BY15" s="168"/>
      <c r="BZ15" s="168"/>
      <c r="CA15" s="168"/>
      <c r="CB15" s="168"/>
      <c r="CC15" s="168"/>
      <c r="CD15" s="168"/>
      <c r="CE15" s="168"/>
      <c r="CF15" s="168"/>
      <c r="CG15" s="168"/>
      <c r="CH15" s="168"/>
      <c r="CI15" s="168"/>
      <c r="CJ15" s="168"/>
      <c r="CK15" s="168"/>
      <c r="CL15" s="168"/>
      <c r="CM15" s="168"/>
      <c r="CN15" s="168"/>
      <c r="CO15" s="168"/>
      <c r="CP15" s="168"/>
      <c r="CQ15" s="168"/>
      <c r="CR15" s="168"/>
      <c r="CS15" s="168"/>
      <c r="CT15" s="168"/>
      <c r="CU15" s="168"/>
      <c r="CV15" s="168"/>
      <c r="CW15" s="168"/>
      <c r="CX15" s="168"/>
      <c r="CY15" s="168"/>
      <c r="CZ15" s="168"/>
      <c r="DA15" s="168"/>
      <c r="DB15" s="168"/>
      <c r="DC15" s="168"/>
      <c r="DD15" s="168"/>
      <c r="DE15" s="168"/>
      <c r="DF15" s="168"/>
      <c r="DG15" s="169"/>
      <c r="DH15" s="167"/>
      <c r="DI15" s="168"/>
      <c r="DJ15" s="168"/>
      <c r="DK15" s="168"/>
      <c r="DL15" s="168"/>
      <c r="DM15" s="168"/>
      <c r="DN15" s="168"/>
      <c r="DO15" s="168"/>
      <c r="DP15" s="168"/>
      <c r="DQ15" s="168"/>
      <c r="DR15" s="168"/>
      <c r="DS15" s="168"/>
      <c r="DT15" s="168"/>
      <c r="DU15" s="168"/>
      <c r="DV15" s="168"/>
      <c r="DW15" s="168"/>
      <c r="DX15" s="168"/>
      <c r="DY15" s="168"/>
      <c r="DZ15" s="168"/>
      <c r="EA15" s="168"/>
      <c r="EB15" s="168"/>
      <c r="EC15" s="168"/>
      <c r="ED15" s="168"/>
      <c r="EE15" s="168"/>
      <c r="EF15" s="168"/>
      <c r="EG15" s="168"/>
      <c r="EH15" s="168"/>
      <c r="EI15" s="168"/>
      <c r="EJ15" s="168"/>
      <c r="EK15" s="168"/>
      <c r="EL15" s="168"/>
      <c r="EM15" s="168"/>
      <c r="EN15" s="168"/>
      <c r="EO15" s="168"/>
      <c r="EP15" s="168"/>
      <c r="EQ15" s="168"/>
      <c r="ER15" s="168"/>
      <c r="ES15" s="168"/>
      <c r="ET15" s="168"/>
      <c r="EU15" s="168"/>
      <c r="EV15" s="168"/>
      <c r="EW15" s="168"/>
      <c r="EX15" s="168"/>
      <c r="EY15" s="168"/>
      <c r="EZ15" s="168"/>
      <c r="FA15" s="168"/>
      <c r="FB15" s="168"/>
      <c r="FC15" s="168"/>
      <c r="FD15" s="168"/>
      <c r="FE15" s="169"/>
    </row>
    <row r="16" spans="1:161" s="1" customFormat="1" ht="15" customHeight="1" x14ac:dyDescent="0.25">
      <c r="A16" s="19">
        <v>8</v>
      </c>
      <c r="B16" s="19"/>
      <c r="C16" s="19"/>
      <c r="D16" s="19"/>
      <c r="E16" s="19"/>
      <c r="F16" s="19"/>
      <c r="G16" s="19"/>
      <c r="H16" s="159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1"/>
      <c r="BJ16" s="167"/>
      <c r="BK16" s="168"/>
      <c r="BL16" s="168"/>
      <c r="BM16" s="168"/>
      <c r="BN16" s="168"/>
      <c r="BO16" s="168"/>
      <c r="BP16" s="168"/>
      <c r="BQ16" s="168"/>
      <c r="BR16" s="168"/>
      <c r="BS16" s="168"/>
      <c r="BT16" s="168"/>
      <c r="BU16" s="168"/>
      <c r="BV16" s="168"/>
      <c r="BW16" s="168"/>
      <c r="BX16" s="168"/>
      <c r="BY16" s="168"/>
      <c r="BZ16" s="168"/>
      <c r="CA16" s="168"/>
      <c r="CB16" s="168"/>
      <c r="CC16" s="168"/>
      <c r="CD16" s="168"/>
      <c r="CE16" s="168"/>
      <c r="CF16" s="168"/>
      <c r="CG16" s="168"/>
      <c r="CH16" s="168"/>
      <c r="CI16" s="168"/>
      <c r="CJ16" s="168"/>
      <c r="CK16" s="168"/>
      <c r="CL16" s="168"/>
      <c r="CM16" s="168"/>
      <c r="CN16" s="168"/>
      <c r="CO16" s="168"/>
      <c r="CP16" s="168"/>
      <c r="CQ16" s="168"/>
      <c r="CR16" s="168"/>
      <c r="CS16" s="168"/>
      <c r="CT16" s="168"/>
      <c r="CU16" s="168"/>
      <c r="CV16" s="168"/>
      <c r="CW16" s="168"/>
      <c r="CX16" s="168"/>
      <c r="CY16" s="168"/>
      <c r="CZ16" s="168"/>
      <c r="DA16" s="168"/>
      <c r="DB16" s="168"/>
      <c r="DC16" s="168"/>
      <c r="DD16" s="168"/>
      <c r="DE16" s="168"/>
      <c r="DF16" s="168"/>
      <c r="DG16" s="169"/>
      <c r="DH16" s="167"/>
      <c r="DI16" s="168"/>
      <c r="DJ16" s="168"/>
      <c r="DK16" s="168"/>
      <c r="DL16" s="168"/>
      <c r="DM16" s="168"/>
      <c r="DN16" s="168"/>
      <c r="DO16" s="168"/>
      <c r="DP16" s="168"/>
      <c r="DQ16" s="168"/>
      <c r="DR16" s="168"/>
      <c r="DS16" s="168"/>
      <c r="DT16" s="168"/>
      <c r="DU16" s="168"/>
      <c r="DV16" s="168"/>
      <c r="DW16" s="168"/>
      <c r="DX16" s="168"/>
      <c r="DY16" s="168"/>
      <c r="DZ16" s="168"/>
      <c r="EA16" s="168"/>
      <c r="EB16" s="168"/>
      <c r="EC16" s="168"/>
      <c r="ED16" s="168"/>
      <c r="EE16" s="168"/>
      <c r="EF16" s="168"/>
      <c r="EG16" s="168"/>
      <c r="EH16" s="168"/>
      <c r="EI16" s="168"/>
      <c r="EJ16" s="168"/>
      <c r="EK16" s="168"/>
      <c r="EL16" s="168"/>
      <c r="EM16" s="168"/>
      <c r="EN16" s="168"/>
      <c r="EO16" s="168"/>
      <c r="EP16" s="168"/>
      <c r="EQ16" s="168"/>
      <c r="ER16" s="168"/>
      <c r="ES16" s="168"/>
      <c r="ET16" s="168"/>
      <c r="EU16" s="168"/>
      <c r="EV16" s="168"/>
      <c r="EW16" s="168"/>
      <c r="EX16" s="168"/>
      <c r="EY16" s="168"/>
      <c r="EZ16" s="168"/>
      <c r="FA16" s="168"/>
      <c r="FB16" s="168"/>
      <c r="FC16" s="168"/>
      <c r="FD16" s="168"/>
      <c r="FE16" s="169"/>
    </row>
    <row r="17" spans="1:161" s="1" customFormat="1" ht="15" customHeight="1" x14ac:dyDescent="0.25">
      <c r="A17" s="19">
        <v>9</v>
      </c>
      <c r="B17" s="19"/>
      <c r="C17" s="19"/>
      <c r="D17" s="19"/>
      <c r="E17" s="19"/>
      <c r="F17" s="19"/>
      <c r="G17" s="19"/>
      <c r="H17" s="159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1"/>
      <c r="BJ17" s="167"/>
      <c r="BK17" s="168"/>
      <c r="BL17" s="168"/>
      <c r="BM17" s="168"/>
      <c r="BN17" s="168"/>
      <c r="BO17" s="168"/>
      <c r="BP17" s="168"/>
      <c r="BQ17" s="168"/>
      <c r="BR17" s="168"/>
      <c r="BS17" s="168"/>
      <c r="BT17" s="168"/>
      <c r="BU17" s="168"/>
      <c r="BV17" s="168"/>
      <c r="BW17" s="168"/>
      <c r="BX17" s="168"/>
      <c r="BY17" s="168"/>
      <c r="BZ17" s="168"/>
      <c r="CA17" s="168"/>
      <c r="CB17" s="168"/>
      <c r="CC17" s="168"/>
      <c r="CD17" s="168"/>
      <c r="CE17" s="168"/>
      <c r="CF17" s="168"/>
      <c r="CG17" s="168"/>
      <c r="CH17" s="168"/>
      <c r="CI17" s="168"/>
      <c r="CJ17" s="168"/>
      <c r="CK17" s="168"/>
      <c r="CL17" s="168"/>
      <c r="CM17" s="168"/>
      <c r="CN17" s="168"/>
      <c r="CO17" s="168"/>
      <c r="CP17" s="168"/>
      <c r="CQ17" s="168"/>
      <c r="CR17" s="168"/>
      <c r="CS17" s="168"/>
      <c r="CT17" s="168"/>
      <c r="CU17" s="168"/>
      <c r="CV17" s="168"/>
      <c r="CW17" s="168"/>
      <c r="CX17" s="168"/>
      <c r="CY17" s="168"/>
      <c r="CZ17" s="168"/>
      <c r="DA17" s="168"/>
      <c r="DB17" s="168"/>
      <c r="DC17" s="168"/>
      <c r="DD17" s="168"/>
      <c r="DE17" s="168"/>
      <c r="DF17" s="168"/>
      <c r="DG17" s="169"/>
      <c r="DH17" s="167"/>
      <c r="DI17" s="168"/>
      <c r="DJ17" s="168"/>
      <c r="DK17" s="168"/>
      <c r="DL17" s="168"/>
      <c r="DM17" s="168"/>
      <c r="DN17" s="168"/>
      <c r="DO17" s="168"/>
      <c r="DP17" s="168"/>
      <c r="DQ17" s="168"/>
      <c r="DR17" s="168"/>
      <c r="DS17" s="168"/>
      <c r="DT17" s="168"/>
      <c r="DU17" s="168"/>
      <c r="DV17" s="168"/>
      <c r="DW17" s="168"/>
      <c r="DX17" s="168"/>
      <c r="DY17" s="168"/>
      <c r="DZ17" s="168"/>
      <c r="EA17" s="168"/>
      <c r="EB17" s="168"/>
      <c r="EC17" s="168"/>
      <c r="ED17" s="168"/>
      <c r="EE17" s="168"/>
      <c r="EF17" s="168"/>
      <c r="EG17" s="168"/>
      <c r="EH17" s="168"/>
      <c r="EI17" s="168"/>
      <c r="EJ17" s="168"/>
      <c r="EK17" s="168"/>
      <c r="EL17" s="168"/>
      <c r="EM17" s="168"/>
      <c r="EN17" s="168"/>
      <c r="EO17" s="168"/>
      <c r="EP17" s="168"/>
      <c r="EQ17" s="168"/>
      <c r="ER17" s="168"/>
      <c r="ES17" s="168"/>
      <c r="ET17" s="168"/>
      <c r="EU17" s="168"/>
      <c r="EV17" s="168"/>
      <c r="EW17" s="168"/>
      <c r="EX17" s="168"/>
      <c r="EY17" s="168"/>
      <c r="EZ17" s="168"/>
      <c r="FA17" s="168"/>
      <c r="FB17" s="168"/>
      <c r="FC17" s="168"/>
      <c r="FD17" s="168"/>
      <c r="FE17" s="169"/>
    </row>
    <row r="18" spans="1:161" s="1" customFormat="1" ht="15" customHeight="1" x14ac:dyDescent="0.25">
      <c r="A18" s="19">
        <v>10</v>
      </c>
      <c r="B18" s="19"/>
      <c r="C18" s="19"/>
      <c r="D18" s="19"/>
      <c r="E18" s="19"/>
      <c r="F18" s="19"/>
      <c r="G18" s="19"/>
      <c r="H18" s="159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1"/>
      <c r="BJ18" s="167"/>
      <c r="BK18" s="168"/>
      <c r="BL18" s="168"/>
      <c r="BM18" s="168"/>
      <c r="BN18" s="168"/>
      <c r="BO18" s="168"/>
      <c r="BP18" s="168"/>
      <c r="BQ18" s="168"/>
      <c r="BR18" s="168"/>
      <c r="BS18" s="168"/>
      <c r="BT18" s="168"/>
      <c r="BU18" s="168"/>
      <c r="BV18" s="168"/>
      <c r="BW18" s="168"/>
      <c r="BX18" s="168"/>
      <c r="BY18" s="168"/>
      <c r="BZ18" s="168"/>
      <c r="CA18" s="168"/>
      <c r="CB18" s="168"/>
      <c r="CC18" s="168"/>
      <c r="CD18" s="168"/>
      <c r="CE18" s="168"/>
      <c r="CF18" s="168"/>
      <c r="CG18" s="168"/>
      <c r="CH18" s="168"/>
      <c r="CI18" s="168"/>
      <c r="CJ18" s="168"/>
      <c r="CK18" s="168"/>
      <c r="CL18" s="168"/>
      <c r="CM18" s="168"/>
      <c r="CN18" s="168"/>
      <c r="CO18" s="168"/>
      <c r="CP18" s="168"/>
      <c r="CQ18" s="168"/>
      <c r="CR18" s="168"/>
      <c r="CS18" s="168"/>
      <c r="CT18" s="168"/>
      <c r="CU18" s="168"/>
      <c r="CV18" s="168"/>
      <c r="CW18" s="168"/>
      <c r="CX18" s="168"/>
      <c r="CY18" s="168"/>
      <c r="CZ18" s="168"/>
      <c r="DA18" s="168"/>
      <c r="DB18" s="168"/>
      <c r="DC18" s="168"/>
      <c r="DD18" s="168"/>
      <c r="DE18" s="168"/>
      <c r="DF18" s="168"/>
      <c r="DG18" s="169"/>
      <c r="DH18" s="167"/>
      <c r="DI18" s="168"/>
      <c r="DJ18" s="168"/>
      <c r="DK18" s="168"/>
      <c r="DL18" s="168"/>
      <c r="DM18" s="168"/>
      <c r="DN18" s="168"/>
      <c r="DO18" s="168"/>
      <c r="DP18" s="168"/>
      <c r="DQ18" s="168"/>
      <c r="DR18" s="168"/>
      <c r="DS18" s="168"/>
      <c r="DT18" s="168"/>
      <c r="DU18" s="168"/>
      <c r="DV18" s="168"/>
      <c r="DW18" s="168"/>
      <c r="DX18" s="168"/>
      <c r="DY18" s="168"/>
      <c r="DZ18" s="168"/>
      <c r="EA18" s="168"/>
      <c r="EB18" s="168"/>
      <c r="EC18" s="168"/>
      <c r="ED18" s="168"/>
      <c r="EE18" s="168"/>
      <c r="EF18" s="168"/>
      <c r="EG18" s="168"/>
      <c r="EH18" s="168"/>
      <c r="EI18" s="168"/>
      <c r="EJ18" s="168"/>
      <c r="EK18" s="168"/>
      <c r="EL18" s="168"/>
      <c r="EM18" s="168"/>
      <c r="EN18" s="168"/>
      <c r="EO18" s="168"/>
      <c r="EP18" s="168"/>
      <c r="EQ18" s="168"/>
      <c r="ER18" s="168"/>
      <c r="ES18" s="168"/>
      <c r="ET18" s="168"/>
      <c r="EU18" s="168"/>
      <c r="EV18" s="168"/>
      <c r="EW18" s="168"/>
      <c r="EX18" s="168"/>
      <c r="EY18" s="168"/>
      <c r="EZ18" s="168"/>
      <c r="FA18" s="168"/>
      <c r="FB18" s="168"/>
      <c r="FC18" s="168"/>
      <c r="FD18" s="168"/>
      <c r="FE18" s="169"/>
    </row>
    <row r="19" spans="1:161" s="1" customFormat="1" ht="15" customHeight="1" x14ac:dyDescent="0.25">
      <c r="A19" s="19">
        <v>11</v>
      </c>
      <c r="B19" s="19"/>
      <c r="C19" s="19"/>
      <c r="D19" s="19"/>
      <c r="E19" s="19"/>
      <c r="F19" s="19"/>
      <c r="G19" s="19"/>
      <c r="H19" s="159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1"/>
      <c r="BJ19" s="167"/>
      <c r="BK19" s="168"/>
      <c r="BL19" s="168"/>
      <c r="BM19" s="168"/>
      <c r="BN19" s="168"/>
      <c r="BO19" s="168"/>
      <c r="BP19" s="168"/>
      <c r="BQ19" s="168"/>
      <c r="BR19" s="168"/>
      <c r="BS19" s="168"/>
      <c r="BT19" s="168"/>
      <c r="BU19" s="168"/>
      <c r="BV19" s="168"/>
      <c r="BW19" s="168"/>
      <c r="BX19" s="168"/>
      <c r="BY19" s="168"/>
      <c r="BZ19" s="168"/>
      <c r="CA19" s="168"/>
      <c r="CB19" s="168"/>
      <c r="CC19" s="168"/>
      <c r="CD19" s="168"/>
      <c r="CE19" s="168"/>
      <c r="CF19" s="168"/>
      <c r="CG19" s="168"/>
      <c r="CH19" s="168"/>
      <c r="CI19" s="168"/>
      <c r="CJ19" s="168"/>
      <c r="CK19" s="168"/>
      <c r="CL19" s="168"/>
      <c r="CM19" s="168"/>
      <c r="CN19" s="168"/>
      <c r="CO19" s="168"/>
      <c r="CP19" s="168"/>
      <c r="CQ19" s="168"/>
      <c r="CR19" s="168"/>
      <c r="CS19" s="168"/>
      <c r="CT19" s="168"/>
      <c r="CU19" s="168"/>
      <c r="CV19" s="168"/>
      <c r="CW19" s="168"/>
      <c r="CX19" s="168"/>
      <c r="CY19" s="168"/>
      <c r="CZ19" s="168"/>
      <c r="DA19" s="168"/>
      <c r="DB19" s="168"/>
      <c r="DC19" s="168"/>
      <c r="DD19" s="168"/>
      <c r="DE19" s="168"/>
      <c r="DF19" s="168"/>
      <c r="DG19" s="169"/>
      <c r="DH19" s="167"/>
      <c r="DI19" s="168"/>
      <c r="DJ19" s="168"/>
      <c r="DK19" s="168"/>
      <c r="DL19" s="168"/>
      <c r="DM19" s="168"/>
      <c r="DN19" s="168"/>
      <c r="DO19" s="168"/>
      <c r="DP19" s="168"/>
      <c r="DQ19" s="168"/>
      <c r="DR19" s="168"/>
      <c r="DS19" s="168"/>
      <c r="DT19" s="168"/>
      <c r="DU19" s="168"/>
      <c r="DV19" s="168"/>
      <c r="DW19" s="168"/>
      <c r="DX19" s="168"/>
      <c r="DY19" s="168"/>
      <c r="DZ19" s="168"/>
      <c r="EA19" s="168"/>
      <c r="EB19" s="168"/>
      <c r="EC19" s="168"/>
      <c r="ED19" s="168"/>
      <c r="EE19" s="168"/>
      <c r="EF19" s="168"/>
      <c r="EG19" s="168"/>
      <c r="EH19" s="168"/>
      <c r="EI19" s="168"/>
      <c r="EJ19" s="168"/>
      <c r="EK19" s="168"/>
      <c r="EL19" s="168"/>
      <c r="EM19" s="168"/>
      <c r="EN19" s="168"/>
      <c r="EO19" s="168"/>
      <c r="EP19" s="168"/>
      <c r="EQ19" s="168"/>
      <c r="ER19" s="168"/>
      <c r="ES19" s="168"/>
      <c r="ET19" s="168"/>
      <c r="EU19" s="168"/>
      <c r="EV19" s="168"/>
      <c r="EW19" s="168"/>
      <c r="EX19" s="168"/>
      <c r="EY19" s="168"/>
      <c r="EZ19" s="168"/>
      <c r="FA19" s="168"/>
      <c r="FB19" s="168"/>
      <c r="FC19" s="168"/>
      <c r="FD19" s="168"/>
      <c r="FE19" s="169"/>
    </row>
    <row r="20" spans="1:161" s="1" customFormat="1" ht="15" customHeight="1" x14ac:dyDescent="0.25">
      <c r="A20" s="19">
        <v>12</v>
      </c>
      <c r="B20" s="19"/>
      <c r="C20" s="19"/>
      <c r="D20" s="19"/>
      <c r="E20" s="19"/>
      <c r="F20" s="19"/>
      <c r="G20" s="19"/>
      <c r="H20" s="162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163"/>
      <c r="BJ20" s="170"/>
      <c r="BK20" s="171"/>
      <c r="BL20" s="171"/>
      <c r="BM20" s="171"/>
      <c r="BN20" s="171"/>
      <c r="BO20" s="171"/>
      <c r="BP20" s="171"/>
      <c r="BQ20" s="171"/>
      <c r="BR20" s="171"/>
      <c r="BS20" s="171"/>
      <c r="BT20" s="171"/>
      <c r="BU20" s="171"/>
      <c r="BV20" s="171"/>
      <c r="BW20" s="171"/>
      <c r="BX20" s="171"/>
      <c r="BY20" s="171"/>
      <c r="BZ20" s="171"/>
      <c r="CA20" s="171"/>
      <c r="CB20" s="171"/>
      <c r="CC20" s="171"/>
      <c r="CD20" s="171"/>
      <c r="CE20" s="171"/>
      <c r="CF20" s="171"/>
      <c r="CG20" s="171"/>
      <c r="CH20" s="171"/>
      <c r="CI20" s="171"/>
      <c r="CJ20" s="171"/>
      <c r="CK20" s="171"/>
      <c r="CL20" s="171"/>
      <c r="CM20" s="171"/>
      <c r="CN20" s="171"/>
      <c r="CO20" s="171"/>
      <c r="CP20" s="171"/>
      <c r="CQ20" s="171"/>
      <c r="CR20" s="171"/>
      <c r="CS20" s="171"/>
      <c r="CT20" s="171"/>
      <c r="CU20" s="171"/>
      <c r="CV20" s="171"/>
      <c r="CW20" s="171"/>
      <c r="CX20" s="171"/>
      <c r="CY20" s="171"/>
      <c r="CZ20" s="171"/>
      <c r="DA20" s="171"/>
      <c r="DB20" s="171"/>
      <c r="DC20" s="171"/>
      <c r="DD20" s="171"/>
      <c r="DE20" s="171"/>
      <c r="DF20" s="171"/>
      <c r="DG20" s="172"/>
      <c r="DH20" s="170"/>
      <c r="DI20" s="171"/>
      <c r="DJ20" s="171"/>
      <c r="DK20" s="171"/>
      <c r="DL20" s="171"/>
      <c r="DM20" s="171"/>
      <c r="DN20" s="171"/>
      <c r="DO20" s="171"/>
      <c r="DP20" s="171"/>
      <c r="DQ20" s="171"/>
      <c r="DR20" s="171"/>
      <c r="DS20" s="171"/>
      <c r="DT20" s="171"/>
      <c r="DU20" s="171"/>
      <c r="DV20" s="171"/>
      <c r="DW20" s="171"/>
      <c r="DX20" s="171"/>
      <c r="DY20" s="171"/>
      <c r="DZ20" s="171"/>
      <c r="EA20" s="171"/>
      <c r="EB20" s="171"/>
      <c r="EC20" s="171"/>
      <c r="ED20" s="171"/>
      <c r="EE20" s="171"/>
      <c r="EF20" s="171"/>
      <c r="EG20" s="171"/>
      <c r="EH20" s="171"/>
      <c r="EI20" s="171"/>
      <c r="EJ20" s="171"/>
      <c r="EK20" s="171"/>
      <c r="EL20" s="171"/>
      <c r="EM20" s="171"/>
      <c r="EN20" s="171"/>
      <c r="EO20" s="171"/>
      <c r="EP20" s="171"/>
      <c r="EQ20" s="171"/>
      <c r="ER20" s="171"/>
      <c r="ES20" s="171"/>
      <c r="ET20" s="171"/>
      <c r="EU20" s="171"/>
      <c r="EV20" s="171"/>
      <c r="EW20" s="171"/>
      <c r="EX20" s="171"/>
      <c r="EY20" s="171"/>
      <c r="EZ20" s="171"/>
      <c r="FA20" s="171"/>
      <c r="FB20" s="171"/>
      <c r="FC20" s="171"/>
      <c r="FD20" s="171"/>
      <c r="FE20" s="172"/>
    </row>
    <row r="21" spans="1:161" s="1" customFormat="1" x14ac:dyDescent="0.25"/>
    <row r="22" spans="1:161" s="1" customFormat="1" ht="15.75" x14ac:dyDescent="0.25">
      <c r="A22" s="155" t="s">
        <v>160</v>
      </c>
    </row>
    <row r="23" spans="1:161" s="1" customFormat="1" ht="15.75" x14ac:dyDescent="0.25">
      <c r="A23" s="155"/>
    </row>
    <row r="24" spans="1:161" s="1" customFormat="1" ht="15.75" x14ac:dyDescent="0.25">
      <c r="A24" s="156" t="s">
        <v>161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161" s="1" customFormat="1" ht="15.75" customHeight="1" x14ac:dyDescent="0.25">
      <c r="F25" s="3" t="s">
        <v>5</v>
      </c>
    </row>
  </sheetData>
  <mergeCells count="25">
    <mergeCell ref="A19:G19"/>
    <mergeCell ref="A20:G20"/>
    <mergeCell ref="A15:G15"/>
    <mergeCell ref="A16:G16"/>
    <mergeCell ref="A17:G17"/>
    <mergeCell ref="A18:G18"/>
    <mergeCell ref="A11:G11"/>
    <mergeCell ref="A12:G12"/>
    <mergeCell ref="A13:G13"/>
    <mergeCell ref="A14:G14"/>
    <mergeCell ref="A7:G7"/>
    <mergeCell ref="A8:G8"/>
    <mergeCell ref="A9:G9"/>
    <mergeCell ref="A10:G10"/>
    <mergeCell ref="H7:BI7"/>
    <mergeCell ref="H8:BI8"/>
    <mergeCell ref="H9:BI20"/>
    <mergeCell ref="BJ7:DG7"/>
    <mergeCell ref="BJ8:DG8"/>
    <mergeCell ref="BJ9:DG20"/>
    <mergeCell ref="DH9:FE20"/>
    <mergeCell ref="DH7:FE7"/>
    <mergeCell ref="A3:FE3"/>
    <mergeCell ref="CP4:CW4"/>
    <mergeCell ref="DH8:FE8"/>
  </mergeCells>
  <pageMargins left="0.59055118110236227" right="0.51181102362204722" top="0.78740157480314965" bottom="0.39370078740157483" header="0.19685039370078741" footer="0.19685039370078741"/>
  <pageSetup paperSize="9" orientation="landscape" r:id="rId1"/>
  <headerFooter alignWithMargins="0">
    <oddHeader>&amp;R&amp;"Times New Roman,обычный"&amp;7Подготовлено с использованием системы &amp;"Times New Roman,полужирный"КонсультантПлюс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4"/>
  <sheetViews>
    <sheetView view="pageBreakPreview" zoomScaleNormal="100" workbookViewId="0">
      <selection activeCell="DW23" sqref="DW23"/>
    </sheetView>
  </sheetViews>
  <sheetFormatPr defaultColWidth="0.85546875" defaultRowHeight="15" x14ac:dyDescent="0.25"/>
  <cols>
    <col min="1" max="16384" width="0.85546875" style="2"/>
  </cols>
  <sheetData>
    <row r="1" spans="1:128" s="1" customFormat="1" x14ac:dyDescent="0.25">
      <c r="DX1" s="5"/>
    </row>
    <row r="2" spans="1:128" s="1" customFormat="1" x14ac:dyDescent="0.25">
      <c r="DX2" s="5"/>
    </row>
    <row r="3" spans="1:128" s="6" customFormat="1" ht="15.75" x14ac:dyDescent="0.25">
      <c r="A3" s="16" t="s">
        <v>10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</row>
    <row r="4" spans="1:128" s="1" customForma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AA4" s="12" t="s">
        <v>11</v>
      </c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</row>
    <row r="5" spans="1:128" s="3" customFormat="1" ht="12" x14ac:dyDescent="0.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AA5" s="23" t="s">
        <v>12</v>
      </c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</row>
    <row r="6" spans="1:128" s="1" customFormat="1" ht="13.5" customHeight="1" x14ac:dyDescent="0.25"/>
    <row r="7" spans="1:128" s="1" customFormat="1" x14ac:dyDescent="0.25">
      <c r="A7" s="24"/>
      <c r="B7" s="25" t="s">
        <v>13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6" t="s">
        <v>9</v>
      </c>
      <c r="AO7" s="26"/>
      <c r="AP7" s="26"/>
      <c r="AQ7" s="26"/>
      <c r="AR7" s="26"/>
      <c r="AS7" s="26"/>
      <c r="AT7" s="26"/>
      <c r="AU7" s="26"/>
      <c r="AV7" s="25" t="s">
        <v>14</v>
      </c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7"/>
      <c r="CU7" s="28"/>
      <c r="CV7" s="29">
        <v>42</v>
      </c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30"/>
    </row>
    <row r="8" spans="1:128" s="1" customFormat="1" x14ac:dyDescent="0.25">
      <c r="A8" s="3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32"/>
      <c r="CU8" s="33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5"/>
    </row>
    <row r="9" spans="1:128" s="1" customFormat="1" ht="16.5" x14ac:dyDescent="0.25">
      <c r="A9" s="36"/>
      <c r="B9" s="37" t="s">
        <v>15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9"/>
      <c r="CU9" s="36"/>
      <c r="CV9" s="40">
        <v>0</v>
      </c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39"/>
    </row>
    <row r="10" spans="1:128" s="1" customFormat="1" ht="16.5" x14ac:dyDescent="0.25">
      <c r="A10" s="36"/>
      <c r="B10" s="37" t="s">
        <v>16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9"/>
      <c r="CU10" s="36"/>
      <c r="CV10" s="40">
        <v>0</v>
      </c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39"/>
    </row>
    <row r="12" spans="1:128" ht="15.75" x14ac:dyDescent="0.25">
      <c r="A12" s="155" t="s">
        <v>160</v>
      </c>
    </row>
    <row r="13" spans="1:128" ht="15.75" x14ac:dyDescent="0.25">
      <c r="A13" s="155"/>
    </row>
    <row r="14" spans="1:128" ht="15.75" x14ac:dyDescent="0.25">
      <c r="A14" s="156" t="s">
        <v>161</v>
      </c>
    </row>
  </sheetData>
  <mergeCells count="7">
    <mergeCell ref="CV10:DW10"/>
    <mergeCell ref="A3:DX3"/>
    <mergeCell ref="AA4:CX4"/>
    <mergeCell ref="AA5:CX5"/>
    <mergeCell ref="AN7:AU7"/>
    <mergeCell ref="CV7:DW8"/>
    <mergeCell ref="CV9:DW9"/>
  </mergeCells>
  <pageMargins left="1.5748031496062993" right="0.59055118110236227" top="0.78740157480314965" bottom="0.39370078740157483" header="0.19685039370078741" footer="0.19685039370078741"/>
  <pageSetup paperSize="9" orientation="landscape" r:id="rId1"/>
  <headerFooter alignWithMargins="0">
    <oddHeader>&amp;R&amp;"Times New Roman,обычный"&amp;7Подготовлено с использованием системы &amp;"Times New Roman,полужирный"КонсультантПлюс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63"/>
  <sheetViews>
    <sheetView view="pageBreakPreview" topLeftCell="A51" zoomScaleNormal="100" workbookViewId="0">
      <selection activeCell="DW23" sqref="DW23"/>
    </sheetView>
  </sheetViews>
  <sheetFormatPr defaultColWidth="0.85546875" defaultRowHeight="15" x14ac:dyDescent="0.25"/>
  <cols>
    <col min="1" max="16384" width="0.85546875" style="2"/>
  </cols>
  <sheetData>
    <row r="1" spans="1:108" s="3" customFormat="1" ht="12" customHeight="1" x14ac:dyDescent="0.2">
      <c r="BG1" s="3" t="s">
        <v>17</v>
      </c>
    </row>
    <row r="2" spans="1:108" s="3" customFormat="1" ht="12" x14ac:dyDescent="0.2">
      <c r="BG2" s="3" t="s">
        <v>18</v>
      </c>
    </row>
    <row r="3" spans="1:108" s="3" customFormat="1" ht="12" x14ac:dyDescent="0.2">
      <c r="BG3" s="3" t="s">
        <v>19</v>
      </c>
    </row>
    <row r="4" spans="1:108" s="41" customFormat="1" ht="12" x14ac:dyDescent="0.2">
      <c r="BG4" s="3" t="s">
        <v>20</v>
      </c>
    </row>
    <row r="5" spans="1:108" s="41" customFormat="1" ht="12" x14ac:dyDescent="0.2">
      <c r="BG5" s="3" t="s">
        <v>21</v>
      </c>
    </row>
    <row r="6" spans="1:108" s="41" customFormat="1" ht="12" x14ac:dyDescent="0.2">
      <c r="BG6" s="3" t="s">
        <v>22</v>
      </c>
    </row>
    <row r="7" spans="1:108" s="41" customFormat="1" ht="6" customHeight="1" x14ac:dyDescent="0.2">
      <c r="BG7" s="3"/>
    </row>
    <row r="8" spans="1:108" s="9" customFormat="1" ht="11.25" x14ac:dyDescent="0.2"/>
    <row r="9" spans="1:108" s="41" customFormat="1" ht="15" customHeight="1" x14ac:dyDescent="0.2"/>
    <row r="10" spans="1:108" s="43" customFormat="1" ht="15.75" x14ac:dyDescent="0.25">
      <c r="A10" s="42" t="s">
        <v>23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</row>
    <row r="11" spans="1:108" s="43" customFormat="1" ht="15" customHeight="1" x14ac:dyDescent="0.25">
      <c r="A11" s="42" t="s">
        <v>24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</row>
    <row r="12" spans="1:108" s="43" customFormat="1" ht="15" customHeight="1" x14ac:dyDescent="0.25">
      <c r="A12" s="42" t="s">
        <v>25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</row>
    <row r="13" spans="1:108" s="43" customFormat="1" ht="15" customHeight="1" x14ac:dyDescent="0.25">
      <c r="A13" s="42" t="s">
        <v>26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</row>
    <row r="14" spans="1:108" ht="8.25" customHeight="1" x14ac:dyDescent="0.25"/>
    <row r="15" spans="1:108" x14ac:dyDescent="0.25">
      <c r="DD15" s="44"/>
    </row>
    <row r="16" spans="1:108" ht="12" customHeight="1" x14ac:dyDescent="0.25"/>
    <row r="17" spans="1:108" ht="15.75" x14ac:dyDescent="0.25">
      <c r="A17" s="42" t="s">
        <v>27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</row>
    <row r="18" spans="1:108" s="45" customFormat="1" ht="16.5" customHeight="1" x14ac:dyDescent="0.25">
      <c r="K18" s="46" t="s">
        <v>28</v>
      </c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</row>
    <row r="19" spans="1:108" s="47" customFormat="1" ht="13.5" customHeight="1" x14ac:dyDescent="0.2">
      <c r="K19" s="48" t="s">
        <v>29</v>
      </c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</row>
    <row r="20" spans="1:108" ht="3.75" customHeight="1" x14ac:dyDescent="0.25"/>
    <row r="21" spans="1:108" s="55" customFormat="1" x14ac:dyDescent="0.2">
      <c r="A21" s="49" t="s">
        <v>30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1"/>
      <c r="AT21" s="52" t="s">
        <v>31</v>
      </c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4"/>
      <c r="BR21" s="49" t="s">
        <v>32</v>
      </c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1"/>
      <c r="CE21" s="49" t="s">
        <v>33</v>
      </c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1"/>
      <c r="CR21" s="49" t="s">
        <v>34</v>
      </c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1"/>
    </row>
    <row r="22" spans="1:108" s="55" customFormat="1" ht="45.75" customHeight="1" x14ac:dyDescent="0.2">
      <c r="A22" s="56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8"/>
      <c r="AT22" s="52" t="s">
        <v>35</v>
      </c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4"/>
      <c r="BF22" s="52" t="s">
        <v>36</v>
      </c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4"/>
      <c r="BR22" s="56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8"/>
      <c r="CE22" s="56"/>
      <c r="CF22" s="57"/>
      <c r="CG22" s="57"/>
      <c r="CH22" s="57"/>
      <c r="CI22" s="57"/>
      <c r="CJ22" s="57"/>
      <c r="CK22" s="57"/>
      <c r="CL22" s="57"/>
      <c r="CM22" s="57"/>
      <c r="CN22" s="57"/>
      <c r="CO22" s="57"/>
      <c r="CP22" s="57"/>
      <c r="CQ22" s="58"/>
      <c r="CR22" s="56"/>
      <c r="CS22" s="57"/>
      <c r="CT22" s="57"/>
      <c r="CU22" s="57"/>
      <c r="CV22" s="57"/>
      <c r="CW22" s="57"/>
      <c r="CX22" s="57"/>
      <c r="CY22" s="57"/>
      <c r="CZ22" s="57"/>
      <c r="DA22" s="57"/>
      <c r="DB22" s="57"/>
      <c r="DC22" s="57"/>
      <c r="DD22" s="58"/>
    </row>
    <row r="23" spans="1:108" s="62" customFormat="1" x14ac:dyDescent="0.2">
      <c r="A23" s="59">
        <v>1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1"/>
      <c r="AT23" s="59">
        <v>2</v>
      </c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1"/>
      <c r="BF23" s="59">
        <v>3</v>
      </c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1"/>
      <c r="BR23" s="59">
        <v>4</v>
      </c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1"/>
      <c r="CE23" s="59">
        <v>5</v>
      </c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1"/>
      <c r="CR23" s="59">
        <v>6</v>
      </c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1"/>
    </row>
    <row r="24" spans="1:108" ht="72.75" customHeight="1" x14ac:dyDescent="0.25">
      <c r="A24" s="63"/>
      <c r="B24" s="64" t="s">
        <v>37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5"/>
      <c r="AT24" s="66" t="s">
        <v>38</v>
      </c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8"/>
      <c r="BF24" s="66" t="s">
        <v>38</v>
      </c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8"/>
      <c r="BR24" s="69" t="s">
        <v>38</v>
      </c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1"/>
      <c r="CE24" s="69" t="s">
        <v>38</v>
      </c>
      <c r="CF24" s="70"/>
      <c r="CG24" s="70"/>
      <c r="CH24" s="70"/>
      <c r="CI24" s="70"/>
      <c r="CJ24" s="70"/>
      <c r="CK24" s="70"/>
      <c r="CL24" s="70"/>
      <c r="CM24" s="70"/>
      <c r="CN24" s="70"/>
      <c r="CO24" s="70"/>
      <c r="CP24" s="70"/>
      <c r="CQ24" s="71"/>
      <c r="CR24" s="66">
        <f>(CR26+CR28)/2</f>
        <v>2</v>
      </c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8"/>
    </row>
    <row r="25" spans="1:108" x14ac:dyDescent="0.25">
      <c r="A25" s="63"/>
      <c r="B25" s="64" t="s">
        <v>39</v>
      </c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5"/>
      <c r="AT25" s="66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8"/>
      <c r="BF25" s="66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8"/>
      <c r="BR25" s="69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1"/>
      <c r="CE25" s="69"/>
      <c r="CF25" s="70"/>
      <c r="CG25" s="70"/>
      <c r="CH25" s="70"/>
      <c r="CI25" s="70"/>
      <c r="CJ25" s="70"/>
      <c r="CK25" s="70"/>
      <c r="CL25" s="70"/>
      <c r="CM25" s="70"/>
      <c r="CN25" s="70"/>
      <c r="CO25" s="70"/>
      <c r="CP25" s="70"/>
      <c r="CQ25" s="71"/>
      <c r="CR25" s="69"/>
      <c r="CS25" s="70"/>
      <c r="CT25" s="70"/>
      <c r="CU25" s="70"/>
      <c r="CV25" s="70"/>
      <c r="CW25" s="70"/>
      <c r="CX25" s="70"/>
      <c r="CY25" s="70"/>
      <c r="CZ25" s="70"/>
      <c r="DA25" s="70"/>
      <c r="DB25" s="70"/>
      <c r="DC25" s="70"/>
      <c r="DD25" s="71"/>
    </row>
    <row r="26" spans="1:108" s="81" customFormat="1" x14ac:dyDescent="0.25">
      <c r="A26" s="72"/>
      <c r="B26" s="73" t="s">
        <v>40</v>
      </c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4"/>
      <c r="AT26" s="75">
        <v>8.6999999999999993</v>
      </c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7"/>
      <c r="BF26" s="75">
        <v>8.6999999999999993</v>
      </c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7"/>
      <c r="BR26" s="78">
        <f>IF(BF26=0,100,AT26/BF26*100)</f>
        <v>100</v>
      </c>
      <c r="BS26" s="79"/>
      <c r="BT26" s="79"/>
      <c r="BU26" s="79"/>
      <c r="BV26" s="79"/>
      <c r="BW26" s="79"/>
      <c r="BX26" s="79"/>
      <c r="BY26" s="79"/>
      <c r="BZ26" s="79"/>
      <c r="CA26" s="79"/>
      <c r="CB26" s="79"/>
      <c r="CC26" s="79"/>
      <c r="CD26" s="80"/>
      <c r="CE26" s="78" t="s">
        <v>41</v>
      </c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80"/>
      <c r="CR26" s="78">
        <f>IF(BR26&lt;80,3,IF(BR26&gt;120,1,IF(BR26&gt;=80,2,0)))</f>
        <v>2</v>
      </c>
      <c r="CS26" s="79"/>
      <c r="CT26" s="79"/>
      <c r="CU26" s="79"/>
      <c r="CV26" s="79"/>
      <c r="CW26" s="79"/>
      <c r="CX26" s="79"/>
      <c r="CY26" s="79"/>
      <c r="CZ26" s="79"/>
      <c r="DA26" s="79"/>
      <c r="DB26" s="79"/>
      <c r="DC26" s="79"/>
      <c r="DD26" s="80"/>
    </row>
    <row r="27" spans="1:108" ht="57.75" customHeight="1" x14ac:dyDescent="0.25">
      <c r="A27" s="82"/>
      <c r="B27" s="83" t="s">
        <v>42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4"/>
      <c r="AT27" s="85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7"/>
      <c r="BF27" s="85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7"/>
      <c r="BR27" s="88"/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89"/>
      <c r="CD27" s="90"/>
      <c r="CE27" s="88"/>
      <c r="CF27" s="89"/>
      <c r="CG27" s="89"/>
      <c r="CH27" s="89"/>
      <c r="CI27" s="89"/>
      <c r="CJ27" s="89"/>
      <c r="CK27" s="89"/>
      <c r="CL27" s="89"/>
      <c r="CM27" s="89"/>
      <c r="CN27" s="89"/>
      <c r="CO27" s="89"/>
      <c r="CP27" s="89"/>
      <c r="CQ27" s="90"/>
      <c r="CR27" s="88"/>
      <c r="CS27" s="89"/>
      <c r="CT27" s="89"/>
      <c r="CU27" s="89"/>
      <c r="CV27" s="89"/>
      <c r="CW27" s="89"/>
      <c r="CX27" s="89"/>
      <c r="CY27" s="89"/>
      <c r="CZ27" s="89"/>
      <c r="DA27" s="89"/>
      <c r="DB27" s="89"/>
      <c r="DC27" s="89"/>
      <c r="DD27" s="90"/>
    </row>
    <row r="28" spans="1:108" s="81" customFormat="1" x14ac:dyDescent="0.25">
      <c r="A28" s="72"/>
      <c r="B28" s="73" t="s">
        <v>43</v>
      </c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4"/>
      <c r="AT28" s="75">
        <v>7</v>
      </c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7"/>
      <c r="BF28" s="75">
        <v>7</v>
      </c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7"/>
      <c r="BR28" s="78">
        <f>IF(BF28=0,100,AT28/BF28*100)</f>
        <v>100</v>
      </c>
      <c r="BS28" s="79"/>
      <c r="BT28" s="79"/>
      <c r="BU28" s="79"/>
      <c r="BV28" s="79"/>
      <c r="BW28" s="79"/>
      <c r="BX28" s="79"/>
      <c r="BY28" s="79"/>
      <c r="BZ28" s="79"/>
      <c r="CA28" s="79"/>
      <c r="CB28" s="79"/>
      <c r="CC28" s="79"/>
      <c r="CD28" s="80"/>
      <c r="CE28" s="78" t="s">
        <v>41</v>
      </c>
      <c r="CF28" s="79"/>
      <c r="CG28" s="79"/>
      <c r="CH28" s="79"/>
      <c r="CI28" s="79"/>
      <c r="CJ28" s="79"/>
      <c r="CK28" s="79"/>
      <c r="CL28" s="79"/>
      <c r="CM28" s="79"/>
      <c r="CN28" s="79"/>
      <c r="CO28" s="79"/>
      <c r="CP28" s="79"/>
      <c r="CQ28" s="80"/>
      <c r="CR28" s="78">
        <f>IF(BR28&lt;80,3,IF(BR28&gt;120,1,IF(BR28&gt;=80,2,0)))</f>
        <v>2</v>
      </c>
      <c r="CS28" s="79"/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80"/>
    </row>
    <row r="29" spans="1:108" ht="71.25" customHeight="1" x14ac:dyDescent="0.25">
      <c r="A29" s="82"/>
      <c r="B29" s="83" t="s">
        <v>44</v>
      </c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4"/>
      <c r="AT29" s="85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7"/>
      <c r="BF29" s="85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7"/>
      <c r="BR29" s="88"/>
      <c r="BS29" s="89"/>
      <c r="BT29" s="89"/>
      <c r="BU29" s="89"/>
      <c r="BV29" s="89"/>
      <c r="BW29" s="89"/>
      <c r="BX29" s="89"/>
      <c r="BY29" s="89"/>
      <c r="BZ29" s="89"/>
      <c r="CA29" s="89"/>
      <c r="CB29" s="89"/>
      <c r="CC29" s="89"/>
      <c r="CD29" s="90"/>
      <c r="CE29" s="88"/>
      <c r="CF29" s="89"/>
      <c r="CG29" s="89"/>
      <c r="CH29" s="89"/>
      <c r="CI29" s="89"/>
      <c r="CJ29" s="89"/>
      <c r="CK29" s="89"/>
      <c r="CL29" s="89"/>
      <c r="CM29" s="89"/>
      <c r="CN29" s="89"/>
      <c r="CO29" s="89"/>
      <c r="CP29" s="89"/>
      <c r="CQ29" s="90"/>
      <c r="CR29" s="88"/>
      <c r="CS29" s="89"/>
      <c r="CT29" s="89"/>
      <c r="CU29" s="89"/>
      <c r="CV29" s="89"/>
      <c r="CW29" s="89"/>
      <c r="CX29" s="89"/>
      <c r="CY29" s="89"/>
      <c r="CZ29" s="89"/>
      <c r="DA29" s="89"/>
      <c r="DB29" s="89"/>
      <c r="DC29" s="89"/>
      <c r="DD29" s="90"/>
    </row>
    <row r="30" spans="1:108" x14ac:dyDescent="0.25">
      <c r="A30" s="63"/>
      <c r="B30" s="64" t="s">
        <v>45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5"/>
      <c r="AT30" s="66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8"/>
      <c r="BF30" s="66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8"/>
      <c r="BR30" s="69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1"/>
      <c r="CE30" s="69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1"/>
      <c r="CR30" s="69"/>
      <c r="CS30" s="70"/>
      <c r="CT30" s="70"/>
      <c r="CU30" s="70"/>
      <c r="CV30" s="70"/>
      <c r="CW30" s="70"/>
      <c r="CX30" s="70"/>
      <c r="CY30" s="70"/>
      <c r="CZ30" s="70"/>
      <c r="DA30" s="70"/>
      <c r="DB30" s="70"/>
      <c r="DC30" s="70"/>
      <c r="DD30" s="71"/>
    </row>
    <row r="31" spans="1:108" ht="42.75" customHeight="1" x14ac:dyDescent="0.25">
      <c r="A31" s="63"/>
      <c r="B31" s="64" t="s">
        <v>46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5"/>
      <c r="AT31" s="66">
        <v>1</v>
      </c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8"/>
      <c r="BF31" s="66">
        <v>1</v>
      </c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8"/>
      <c r="BR31" s="69">
        <f>IF(BF31=0,100,AT31/BF31*100)</f>
        <v>100</v>
      </c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1"/>
      <c r="CE31" s="69" t="s">
        <v>38</v>
      </c>
      <c r="CF31" s="70"/>
      <c r="CG31" s="70"/>
      <c r="CH31" s="70"/>
      <c r="CI31" s="70"/>
      <c r="CJ31" s="70"/>
      <c r="CK31" s="70"/>
      <c r="CL31" s="70"/>
      <c r="CM31" s="70"/>
      <c r="CN31" s="70"/>
      <c r="CO31" s="70"/>
      <c r="CP31" s="70"/>
      <c r="CQ31" s="71"/>
      <c r="CR31" s="69" t="s">
        <v>38</v>
      </c>
      <c r="CS31" s="70"/>
      <c r="CT31" s="70"/>
      <c r="CU31" s="70"/>
      <c r="CV31" s="70"/>
      <c r="CW31" s="70"/>
      <c r="CX31" s="70"/>
      <c r="CY31" s="70"/>
      <c r="CZ31" s="70"/>
      <c r="DA31" s="70"/>
      <c r="DB31" s="70"/>
      <c r="DC31" s="70"/>
      <c r="DD31" s="71"/>
    </row>
    <row r="32" spans="1:108" ht="57.75" customHeight="1" x14ac:dyDescent="0.25">
      <c r="A32" s="63"/>
      <c r="B32" s="64" t="s">
        <v>47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5"/>
      <c r="AT32" s="66">
        <v>1</v>
      </c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8"/>
      <c r="BF32" s="66">
        <v>1</v>
      </c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8"/>
      <c r="BR32" s="69">
        <f>IF(BF32=0,100,AT32/BF32*100)</f>
        <v>100</v>
      </c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1"/>
      <c r="CE32" s="69" t="s">
        <v>38</v>
      </c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70"/>
      <c r="CQ32" s="71"/>
      <c r="CR32" s="69" t="s">
        <v>38</v>
      </c>
      <c r="CS32" s="70"/>
      <c r="CT32" s="70"/>
      <c r="CU32" s="70"/>
      <c r="CV32" s="70"/>
      <c r="CW32" s="70"/>
      <c r="CX32" s="70"/>
      <c r="CY32" s="70"/>
      <c r="CZ32" s="70"/>
      <c r="DA32" s="70"/>
      <c r="DB32" s="70"/>
      <c r="DC32" s="70"/>
      <c r="DD32" s="71"/>
    </row>
    <row r="33" spans="1:108" ht="42.75" customHeight="1" x14ac:dyDescent="0.25">
      <c r="A33" s="63"/>
      <c r="B33" s="64" t="s">
        <v>48</v>
      </c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5"/>
      <c r="AT33" s="66">
        <v>4</v>
      </c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8"/>
      <c r="BF33" s="66">
        <v>4</v>
      </c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8"/>
      <c r="BR33" s="69">
        <f>IF(BF33=0,100,AT33/BF33*100)</f>
        <v>100</v>
      </c>
      <c r="BS33" s="70"/>
      <c r="BT33" s="70"/>
      <c r="BU33" s="70"/>
      <c r="BV33" s="70"/>
      <c r="BW33" s="70"/>
      <c r="BX33" s="70"/>
      <c r="BY33" s="70"/>
      <c r="BZ33" s="70"/>
      <c r="CA33" s="70"/>
      <c r="CB33" s="70"/>
      <c r="CC33" s="70"/>
      <c r="CD33" s="71"/>
      <c r="CE33" s="69" t="s">
        <v>38</v>
      </c>
      <c r="CF33" s="70"/>
      <c r="CG33" s="70"/>
      <c r="CH33" s="70"/>
      <c r="CI33" s="70"/>
      <c r="CJ33" s="70"/>
      <c r="CK33" s="70"/>
      <c r="CL33" s="70"/>
      <c r="CM33" s="70"/>
      <c r="CN33" s="70"/>
      <c r="CO33" s="70"/>
      <c r="CP33" s="70"/>
      <c r="CQ33" s="71"/>
      <c r="CR33" s="69" t="s">
        <v>38</v>
      </c>
      <c r="CS33" s="70"/>
      <c r="CT33" s="70"/>
      <c r="CU33" s="70"/>
      <c r="CV33" s="70"/>
      <c r="CW33" s="70"/>
      <c r="CX33" s="70"/>
      <c r="CY33" s="70"/>
      <c r="CZ33" s="70"/>
      <c r="DA33" s="70"/>
      <c r="DB33" s="70"/>
      <c r="DC33" s="70"/>
      <c r="DD33" s="71"/>
    </row>
    <row r="34" spans="1:108" ht="57.75" customHeight="1" x14ac:dyDescent="0.25">
      <c r="A34" s="63"/>
      <c r="B34" s="64" t="s">
        <v>49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5"/>
      <c r="AT34" s="66">
        <v>1</v>
      </c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8"/>
      <c r="BF34" s="66">
        <v>1</v>
      </c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8"/>
      <c r="BR34" s="69">
        <f>IF(BF34=0,100,AT34/BF34*100)</f>
        <v>100</v>
      </c>
      <c r="BS34" s="70"/>
      <c r="BT34" s="70"/>
      <c r="BU34" s="70"/>
      <c r="BV34" s="70"/>
      <c r="BW34" s="70"/>
      <c r="BX34" s="70"/>
      <c r="BY34" s="70"/>
      <c r="BZ34" s="70"/>
      <c r="CA34" s="70"/>
      <c r="CB34" s="70"/>
      <c r="CC34" s="70"/>
      <c r="CD34" s="71"/>
      <c r="CE34" s="69" t="s">
        <v>38</v>
      </c>
      <c r="CF34" s="70"/>
      <c r="CG34" s="70"/>
      <c r="CH34" s="70"/>
      <c r="CI34" s="70"/>
      <c r="CJ34" s="70"/>
      <c r="CK34" s="70"/>
      <c r="CL34" s="70"/>
      <c r="CM34" s="70"/>
      <c r="CN34" s="70"/>
      <c r="CO34" s="70"/>
      <c r="CP34" s="70"/>
      <c r="CQ34" s="71"/>
      <c r="CR34" s="69" t="s">
        <v>38</v>
      </c>
      <c r="CS34" s="70"/>
      <c r="CT34" s="70"/>
      <c r="CU34" s="70"/>
      <c r="CV34" s="70"/>
      <c r="CW34" s="70"/>
      <c r="CX34" s="70"/>
      <c r="CY34" s="70"/>
      <c r="CZ34" s="70"/>
      <c r="DA34" s="70"/>
      <c r="DB34" s="70"/>
      <c r="DC34" s="70"/>
      <c r="DD34" s="71"/>
    </row>
    <row r="35" spans="1:108" ht="16.5" customHeight="1" x14ac:dyDescent="0.25">
      <c r="A35" s="63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5"/>
      <c r="AT35" s="66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8"/>
      <c r="BF35" s="66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8"/>
      <c r="BR35" s="69"/>
      <c r="BS35" s="70"/>
      <c r="BT35" s="70"/>
      <c r="BU35" s="70"/>
      <c r="BV35" s="70"/>
      <c r="BW35" s="70"/>
      <c r="BX35" s="70"/>
      <c r="BY35" s="70"/>
      <c r="BZ35" s="70"/>
      <c r="CA35" s="70"/>
      <c r="CB35" s="70"/>
      <c r="CC35" s="70"/>
      <c r="CD35" s="71"/>
      <c r="CE35" s="69"/>
      <c r="CF35" s="70"/>
      <c r="CG35" s="70"/>
      <c r="CH35" s="70"/>
      <c r="CI35" s="70"/>
      <c r="CJ35" s="70"/>
      <c r="CK35" s="70"/>
      <c r="CL35" s="70"/>
      <c r="CM35" s="70"/>
      <c r="CN35" s="70"/>
      <c r="CO35" s="70"/>
      <c r="CP35" s="70"/>
      <c r="CQ35" s="71"/>
      <c r="CR35" s="69"/>
      <c r="CS35" s="70"/>
      <c r="CT35" s="70"/>
      <c r="CU35" s="70"/>
      <c r="CV35" s="70"/>
      <c r="CW35" s="70"/>
      <c r="CX35" s="70"/>
      <c r="CY35" s="70"/>
      <c r="CZ35" s="70"/>
      <c r="DA35" s="70"/>
      <c r="DB35" s="70"/>
      <c r="DC35" s="70"/>
      <c r="DD35" s="71"/>
    </row>
    <row r="36" spans="1:108" ht="57.75" customHeight="1" x14ac:dyDescent="0.25">
      <c r="A36" s="63"/>
      <c r="B36" s="64" t="s">
        <v>50</v>
      </c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5"/>
      <c r="AT36" s="66" t="s">
        <v>38</v>
      </c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8"/>
      <c r="BF36" s="66" t="s">
        <v>38</v>
      </c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8"/>
      <c r="BR36" s="69" t="s">
        <v>38</v>
      </c>
      <c r="BS36" s="70"/>
      <c r="BT36" s="70"/>
      <c r="BU36" s="70"/>
      <c r="BV36" s="70"/>
      <c r="BW36" s="70"/>
      <c r="BX36" s="70"/>
      <c r="BY36" s="70"/>
      <c r="BZ36" s="70"/>
      <c r="CA36" s="70"/>
      <c r="CB36" s="70"/>
      <c r="CC36" s="70"/>
      <c r="CD36" s="71"/>
      <c r="CE36" s="69" t="s">
        <v>38</v>
      </c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70"/>
      <c r="CQ36" s="71"/>
      <c r="CR36" s="66">
        <f>(CR38+CR40+CR42)/3</f>
        <v>2</v>
      </c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8"/>
    </row>
    <row r="37" spans="1:108" x14ac:dyDescent="0.25">
      <c r="A37" s="63"/>
      <c r="B37" s="64" t="s">
        <v>51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5"/>
      <c r="AT37" s="66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8"/>
      <c r="BF37" s="66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8"/>
      <c r="BR37" s="69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1"/>
      <c r="CE37" s="69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1"/>
      <c r="CR37" s="69"/>
      <c r="CS37" s="70"/>
      <c r="CT37" s="70"/>
      <c r="CU37" s="70"/>
      <c r="CV37" s="70"/>
      <c r="CW37" s="70"/>
      <c r="CX37" s="70"/>
      <c r="CY37" s="70"/>
      <c r="CZ37" s="70"/>
      <c r="DA37" s="70"/>
      <c r="DB37" s="70"/>
      <c r="DC37" s="70"/>
      <c r="DD37" s="71"/>
    </row>
    <row r="38" spans="1:108" s="81" customFormat="1" x14ac:dyDescent="0.25">
      <c r="A38" s="72"/>
      <c r="B38" s="73" t="s">
        <v>52</v>
      </c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4"/>
      <c r="AT38" s="75">
        <v>1</v>
      </c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7"/>
      <c r="BF38" s="75">
        <v>1</v>
      </c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7"/>
      <c r="BR38" s="78">
        <f>IF(BF38=0,100,AT38/BF38*100)</f>
        <v>100</v>
      </c>
      <c r="BS38" s="79"/>
      <c r="BT38" s="79"/>
      <c r="BU38" s="79"/>
      <c r="BV38" s="79"/>
      <c r="BW38" s="79"/>
      <c r="BX38" s="79"/>
      <c r="BY38" s="79"/>
      <c r="BZ38" s="79"/>
      <c r="CA38" s="79"/>
      <c r="CB38" s="79"/>
      <c r="CC38" s="79"/>
      <c r="CD38" s="80"/>
      <c r="CE38" s="78" t="s">
        <v>41</v>
      </c>
      <c r="CF38" s="79"/>
      <c r="CG38" s="79"/>
      <c r="CH38" s="79"/>
      <c r="CI38" s="79"/>
      <c r="CJ38" s="79"/>
      <c r="CK38" s="79"/>
      <c r="CL38" s="79"/>
      <c r="CM38" s="79"/>
      <c r="CN38" s="79"/>
      <c r="CO38" s="79"/>
      <c r="CP38" s="79"/>
      <c r="CQ38" s="80"/>
      <c r="CR38" s="78">
        <f>IF(BR38&lt;80,3,IF(BR38&gt;120,1,IF(BR38&gt;=80,2,0)))</f>
        <v>2</v>
      </c>
      <c r="CS38" s="79"/>
      <c r="CT38" s="79"/>
      <c r="CU38" s="79"/>
      <c r="CV38" s="79"/>
      <c r="CW38" s="79"/>
      <c r="CX38" s="79"/>
      <c r="CY38" s="79"/>
      <c r="CZ38" s="79"/>
      <c r="DA38" s="79"/>
      <c r="DB38" s="79"/>
      <c r="DC38" s="79"/>
      <c r="DD38" s="80"/>
    </row>
    <row r="39" spans="1:108" ht="42.75" customHeight="1" x14ac:dyDescent="0.25">
      <c r="A39" s="82"/>
      <c r="B39" s="83" t="s">
        <v>53</v>
      </c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4"/>
      <c r="AT39" s="85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7"/>
      <c r="BF39" s="85"/>
      <c r="BG39" s="86"/>
      <c r="BH39" s="86"/>
      <c r="BI39" s="86"/>
      <c r="BJ39" s="86"/>
      <c r="BK39" s="86"/>
      <c r="BL39" s="86"/>
      <c r="BM39" s="86"/>
      <c r="BN39" s="86"/>
      <c r="BO39" s="86"/>
      <c r="BP39" s="86"/>
      <c r="BQ39" s="87"/>
      <c r="BR39" s="88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90"/>
      <c r="CE39" s="88"/>
      <c r="CF39" s="89"/>
      <c r="CG39" s="89"/>
      <c r="CH39" s="89"/>
      <c r="CI39" s="89"/>
      <c r="CJ39" s="89"/>
      <c r="CK39" s="89"/>
      <c r="CL39" s="89"/>
      <c r="CM39" s="89"/>
      <c r="CN39" s="89"/>
      <c r="CO39" s="89"/>
      <c r="CP39" s="89"/>
      <c r="CQ39" s="90"/>
      <c r="CR39" s="88"/>
      <c r="CS39" s="89"/>
      <c r="CT39" s="89"/>
      <c r="CU39" s="89"/>
      <c r="CV39" s="89"/>
      <c r="CW39" s="89"/>
      <c r="CX39" s="89"/>
      <c r="CY39" s="89"/>
      <c r="CZ39" s="89"/>
      <c r="DA39" s="89"/>
      <c r="DB39" s="89"/>
      <c r="DC39" s="89"/>
      <c r="DD39" s="90"/>
    </row>
    <row r="40" spans="1:108" s="81" customFormat="1" x14ac:dyDescent="0.25">
      <c r="A40" s="72"/>
      <c r="B40" s="73" t="s">
        <v>54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4"/>
      <c r="AT40" s="75">
        <v>0</v>
      </c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7"/>
      <c r="BF40" s="75">
        <v>0</v>
      </c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7"/>
      <c r="BR40" s="78">
        <f>IF(BF40=0,100,AT40/BF40*100)</f>
        <v>100</v>
      </c>
      <c r="BS40" s="79"/>
      <c r="BT40" s="79"/>
      <c r="BU40" s="79"/>
      <c r="BV40" s="79"/>
      <c r="BW40" s="79"/>
      <c r="BX40" s="79"/>
      <c r="BY40" s="79"/>
      <c r="BZ40" s="79"/>
      <c r="CA40" s="79"/>
      <c r="CB40" s="79"/>
      <c r="CC40" s="79"/>
      <c r="CD40" s="80"/>
      <c r="CE40" s="78" t="s">
        <v>41</v>
      </c>
      <c r="CF40" s="79"/>
      <c r="CG40" s="79"/>
      <c r="CH40" s="79"/>
      <c r="CI40" s="79"/>
      <c r="CJ40" s="79"/>
      <c r="CK40" s="79"/>
      <c r="CL40" s="79"/>
      <c r="CM40" s="79"/>
      <c r="CN40" s="79"/>
      <c r="CO40" s="79"/>
      <c r="CP40" s="79"/>
      <c r="CQ40" s="80"/>
      <c r="CR40" s="78">
        <f>IF(BR40&lt;80,3,IF(BR40&gt;120,1,IF(BR40&gt;=80,2,0)))</f>
        <v>2</v>
      </c>
      <c r="CS40" s="79"/>
      <c r="CT40" s="79"/>
      <c r="CU40" s="79"/>
      <c r="CV40" s="79"/>
      <c r="CW40" s="79"/>
      <c r="CX40" s="79"/>
      <c r="CY40" s="79"/>
      <c r="CZ40" s="79"/>
      <c r="DA40" s="79"/>
      <c r="DB40" s="79"/>
      <c r="DC40" s="79"/>
      <c r="DD40" s="80"/>
    </row>
    <row r="41" spans="1:108" ht="57.75" customHeight="1" x14ac:dyDescent="0.25">
      <c r="A41" s="82"/>
      <c r="B41" s="83" t="s">
        <v>55</v>
      </c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4"/>
      <c r="AT41" s="85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7"/>
      <c r="BF41" s="85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7"/>
      <c r="BR41" s="88"/>
      <c r="BS41" s="89"/>
      <c r="BT41" s="89"/>
      <c r="BU41" s="89"/>
      <c r="BV41" s="89"/>
      <c r="BW41" s="89"/>
      <c r="BX41" s="89"/>
      <c r="BY41" s="89"/>
      <c r="BZ41" s="89"/>
      <c r="CA41" s="89"/>
      <c r="CB41" s="89"/>
      <c r="CC41" s="89"/>
      <c r="CD41" s="90"/>
      <c r="CE41" s="88"/>
      <c r="CF41" s="89"/>
      <c r="CG41" s="89"/>
      <c r="CH41" s="89"/>
      <c r="CI41" s="89"/>
      <c r="CJ41" s="89"/>
      <c r="CK41" s="89"/>
      <c r="CL41" s="89"/>
      <c r="CM41" s="89"/>
      <c r="CN41" s="89"/>
      <c r="CO41" s="89"/>
      <c r="CP41" s="89"/>
      <c r="CQ41" s="90"/>
      <c r="CR41" s="88"/>
      <c r="CS41" s="89"/>
      <c r="CT41" s="89"/>
      <c r="CU41" s="89"/>
      <c r="CV41" s="89"/>
      <c r="CW41" s="89"/>
      <c r="CX41" s="89"/>
      <c r="CY41" s="89"/>
      <c r="CZ41" s="89"/>
      <c r="DA41" s="89"/>
      <c r="DB41" s="89"/>
      <c r="DC41" s="89"/>
      <c r="DD41" s="90"/>
    </row>
    <row r="42" spans="1:108" s="81" customFormat="1" x14ac:dyDescent="0.25">
      <c r="A42" s="72"/>
      <c r="B42" s="73" t="s">
        <v>56</v>
      </c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4"/>
      <c r="AT42" s="75">
        <v>0</v>
      </c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7"/>
      <c r="BF42" s="75">
        <v>0</v>
      </c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7"/>
      <c r="BR42" s="78">
        <f>IF(BF42=0,100,AT42/BF42*100)</f>
        <v>100</v>
      </c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80"/>
      <c r="CE42" s="78" t="s">
        <v>41</v>
      </c>
      <c r="CF42" s="79"/>
      <c r="CG42" s="79"/>
      <c r="CH42" s="79"/>
      <c r="CI42" s="79"/>
      <c r="CJ42" s="79"/>
      <c r="CK42" s="79"/>
      <c r="CL42" s="79"/>
      <c r="CM42" s="79"/>
      <c r="CN42" s="79"/>
      <c r="CO42" s="79"/>
      <c r="CP42" s="79"/>
      <c r="CQ42" s="80"/>
      <c r="CR42" s="78">
        <f>IF(BR42&lt;80,3,IF(BR42&gt;120,1,IF(BR42&gt;=80,2,0)))</f>
        <v>2</v>
      </c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80"/>
    </row>
    <row r="43" spans="1:108" ht="57.75" customHeight="1" x14ac:dyDescent="0.25">
      <c r="A43" s="82"/>
      <c r="B43" s="83" t="s">
        <v>57</v>
      </c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4"/>
      <c r="AT43" s="85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7"/>
      <c r="BF43" s="85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7"/>
      <c r="BR43" s="88"/>
      <c r="BS43" s="89"/>
      <c r="BT43" s="89"/>
      <c r="BU43" s="89"/>
      <c r="BV43" s="89"/>
      <c r="BW43" s="89"/>
      <c r="BX43" s="89"/>
      <c r="BY43" s="89"/>
      <c r="BZ43" s="89"/>
      <c r="CA43" s="89"/>
      <c r="CB43" s="89"/>
      <c r="CC43" s="89"/>
      <c r="CD43" s="90"/>
      <c r="CE43" s="88"/>
      <c r="CF43" s="89"/>
      <c r="CG43" s="89"/>
      <c r="CH43" s="89"/>
      <c r="CI43" s="89"/>
      <c r="CJ43" s="89"/>
      <c r="CK43" s="89"/>
      <c r="CL43" s="89"/>
      <c r="CM43" s="89"/>
      <c r="CN43" s="89"/>
      <c r="CO43" s="89"/>
      <c r="CP43" s="89"/>
      <c r="CQ43" s="90"/>
      <c r="CR43" s="88"/>
      <c r="CS43" s="89"/>
      <c r="CT43" s="89"/>
      <c r="CU43" s="89"/>
      <c r="CV43" s="89"/>
      <c r="CW43" s="89"/>
      <c r="CX43" s="89"/>
      <c r="CY43" s="89"/>
      <c r="CZ43" s="89"/>
      <c r="DA43" s="89"/>
      <c r="DB43" s="89"/>
      <c r="DC43" s="89"/>
      <c r="DD43" s="90"/>
    </row>
    <row r="44" spans="1:108" x14ac:dyDescent="0.25">
      <c r="A44" s="63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5"/>
      <c r="AT44" s="66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8"/>
      <c r="BF44" s="66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8"/>
      <c r="BR44" s="69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1"/>
      <c r="CE44" s="69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70"/>
      <c r="CQ44" s="71"/>
      <c r="CR44" s="69"/>
      <c r="CS44" s="70"/>
      <c r="CT44" s="70"/>
      <c r="CU44" s="70"/>
      <c r="CV44" s="70"/>
      <c r="CW44" s="70"/>
      <c r="CX44" s="70"/>
      <c r="CY44" s="70"/>
      <c r="CZ44" s="70"/>
      <c r="DA44" s="70"/>
      <c r="DB44" s="70"/>
      <c r="DC44" s="70"/>
      <c r="DD44" s="71"/>
    </row>
    <row r="45" spans="1:108" ht="87" customHeight="1" x14ac:dyDescent="0.25">
      <c r="A45" s="63"/>
      <c r="B45" s="64" t="s">
        <v>58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5"/>
      <c r="AT45" s="66">
        <v>1</v>
      </c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8"/>
      <c r="BF45" s="66">
        <v>1</v>
      </c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8"/>
      <c r="BR45" s="69">
        <f>IF(BF45=0,100,AT45/BF45*100)</f>
        <v>100</v>
      </c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1"/>
      <c r="CE45" s="69" t="s">
        <v>41</v>
      </c>
      <c r="CF45" s="70"/>
      <c r="CG45" s="70"/>
      <c r="CH45" s="70"/>
      <c r="CI45" s="70"/>
      <c r="CJ45" s="70"/>
      <c r="CK45" s="70"/>
      <c r="CL45" s="70"/>
      <c r="CM45" s="70"/>
      <c r="CN45" s="70"/>
      <c r="CO45" s="70"/>
      <c r="CP45" s="70"/>
      <c r="CQ45" s="71"/>
      <c r="CR45" s="69">
        <f>IF(BR45&lt;80,3,IF(BR45&gt;120,1,IF(BR45&gt;=80,2,0)))</f>
        <v>2</v>
      </c>
      <c r="CS45" s="70"/>
      <c r="CT45" s="70"/>
      <c r="CU45" s="70"/>
      <c r="CV45" s="70"/>
      <c r="CW45" s="70"/>
      <c r="CX45" s="70"/>
      <c r="CY45" s="70"/>
      <c r="CZ45" s="70"/>
      <c r="DA45" s="70"/>
      <c r="DB45" s="70"/>
      <c r="DC45" s="70"/>
      <c r="DD45" s="71"/>
    </row>
    <row r="46" spans="1:108" x14ac:dyDescent="0.25">
      <c r="A46" s="63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5"/>
      <c r="AT46" s="66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8"/>
      <c r="BF46" s="66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8"/>
      <c r="BR46" s="69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1"/>
      <c r="CE46" s="69"/>
      <c r="CF46" s="70"/>
      <c r="CG46" s="70"/>
      <c r="CH46" s="70"/>
      <c r="CI46" s="70"/>
      <c r="CJ46" s="70"/>
      <c r="CK46" s="70"/>
      <c r="CL46" s="70"/>
      <c r="CM46" s="70"/>
      <c r="CN46" s="70"/>
      <c r="CO46" s="70"/>
      <c r="CP46" s="70"/>
      <c r="CQ46" s="71"/>
      <c r="CR46" s="69"/>
      <c r="CS46" s="70"/>
      <c r="CT46" s="70"/>
      <c r="CU46" s="70"/>
      <c r="CV46" s="70"/>
      <c r="CW46" s="70"/>
      <c r="CX46" s="70"/>
      <c r="CY46" s="70"/>
      <c r="CZ46" s="70"/>
      <c r="DA46" s="70"/>
      <c r="DB46" s="70"/>
      <c r="DC46" s="70"/>
      <c r="DD46" s="71"/>
    </row>
    <row r="47" spans="1:108" ht="102" customHeight="1" x14ac:dyDescent="0.25">
      <c r="A47" s="63"/>
      <c r="B47" s="64" t="s">
        <v>59</v>
      </c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5"/>
      <c r="AT47" s="66">
        <v>1</v>
      </c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8"/>
      <c r="BF47" s="66">
        <v>1</v>
      </c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8"/>
      <c r="BR47" s="69">
        <f>IF(BF47=0,100,AT47/BF47*100)</f>
        <v>100</v>
      </c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1"/>
      <c r="CE47" s="69" t="s">
        <v>41</v>
      </c>
      <c r="CF47" s="70"/>
      <c r="CG47" s="70"/>
      <c r="CH47" s="70"/>
      <c r="CI47" s="70"/>
      <c r="CJ47" s="70"/>
      <c r="CK47" s="70"/>
      <c r="CL47" s="70"/>
      <c r="CM47" s="70"/>
      <c r="CN47" s="70"/>
      <c r="CO47" s="70"/>
      <c r="CP47" s="70"/>
      <c r="CQ47" s="71"/>
      <c r="CR47" s="69">
        <f>IF(BR47&lt;80,3,IF(BR47&gt;120,1,IF(BR47&gt;=80,2,0)))</f>
        <v>2</v>
      </c>
      <c r="CS47" s="70"/>
      <c r="CT47" s="70"/>
      <c r="CU47" s="70"/>
      <c r="CV47" s="70"/>
      <c r="CW47" s="70"/>
      <c r="CX47" s="70"/>
      <c r="CY47" s="70"/>
      <c r="CZ47" s="70"/>
      <c r="DA47" s="70"/>
      <c r="DB47" s="70"/>
      <c r="DC47" s="70"/>
      <c r="DD47" s="71"/>
    </row>
    <row r="48" spans="1:108" ht="15" customHeight="1" x14ac:dyDescent="0.25">
      <c r="A48" s="63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5"/>
      <c r="AT48" s="66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8"/>
      <c r="BF48" s="66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8"/>
      <c r="BR48" s="69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1"/>
      <c r="CE48" s="69"/>
      <c r="CF48" s="70"/>
      <c r="CG48" s="70"/>
      <c r="CH48" s="70"/>
      <c r="CI48" s="70"/>
      <c r="CJ48" s="70"/>
      <c r="CK48" s="70"/>
      <c r="CL48" s="70"/>
      <c r="CM48" s="70"/>
      <c r="CN48" s="70"/>
      <c r="CO48" s="70"/>
      <c r="CP48" s="70"/>
      <c r="CQ48" s="71"/>
      <c r="CR48" s="69"/>
      <c r="CS48" s="70"/>
      <c r="CT48" s="70"/>
      <c r="CU48" s="70"/>
      <c r="CV48" s="70"/>
      <c r="CW48" s="70"/>
      <c r="CX48" s="70"/>
      <c r="CY48" s="70"/>
      <c r="CZ48" s="70"/>
      <c r="DA48" s="70"/>
      <c r="DB48" s="70"/>
      <c r="DC48" s="70"/>
      <c r="DD48" s="71"/>
    </row>
    <row r="49" spans="1:108" ht="72" customHeight="1" x14ac:dyDescent="0.25">
      <c r="A49" s="63"/>
      <c r="B49" s="64" t="s">
        <v>60</v>
      </c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5"/>
      <c r="AT49" s="66">
        <v>0</v>
      </c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8"/>
      <c r="BF49" s="66">
        <v>0</v>
      </c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8"/>
      <c r="BR49" s="69">
        <f>IF(BF49=0,100,AT49/BF49*100)</f>
        <v>100</v>
      </c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1"/>
      <c r="CE49" s="69" t="s">
        <v>61</v>
      </c>
      <c r="CF49" s="70"/>
      <c r="CG49" s="70"/>
      <c r="CH49" s="70"/>
      <c r="CI49" s="70"/>
      <c r="CJ49" s="70"/>
      <c r="CK49" s="70"/>
      <c r="CL49" s="70"/>
      <c r="CM49" s="70"/>
      <c r="CN49" s="70"/>
      <c r="CO49" s="70"/>
      <c r="CP49" s="70"/>
      <c r="CQ49" s="71"/>
      <c r="CR49" s="69">
        <f>IF(BR49&lt;80,1,IF(BR49&gt;120,3,IF(BR49&gt;=80,2,0)))</f>
        <v>2</v>
      </c>
      <c r="CS49" s="70"/>
      <c r="CT49" s="70"/>
      <c r="CU49" s="70"/>
      <c r="CV49" s="70"/>
      <c r="CW49" s="70"/>
      <c r="CX49" s="70"/>
      <c r="CY49" s="70"/>
      <c r="CZ49" s="70"/>
      <c r="DA49" s="70"/>
      <c r="DB49" s="70"/>
      <c r="DC49" s="70"/>
      <c r="DD49" s="71"/>
    </row>
    <row r="50" spans="1:108" ht="102" customHeight="1" x14ac:dyDescent="0.25">
      <c r="A50" s="63"/>
      <c r="B50" s="64" t="s">
        <v>62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5"/>
      <c r="AT50" s="66">
        <v>0</v>
      </c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8"/>
      <c r="BF50" s="91">
        <v>0</v>
      </c>
      <c r="BG50" s="92"/>
      <c r="BH50" s="92"/>
      <c r="BI50" s="92"/>
      <c r="BJ50" s="92"/>
      <c r="BK50" s="92"/>
      <c r="BL50" s="92"/>
      <c r="BM50" s="92"/>
      <c r="BN50" s="92"/>
      <c r="BO50" s="92"/>
      <c r="BP50" s="92"/>
      <c r="BQ50" s="93"/>
      <c r="BR50" s="69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1"/>
      <c r="CE50" s="69"/>
      <c r="CF50" s="70"/>
      <c r="CG50" s="70"/>
      <c r="CH50" s="70"/>
      <c r="CI50" s="70"/>
      <c r="CJ50" s="70"/>
      <c r="CK50" s="70"/>
      <c r="CL50" s="70"/>
      <c r="CM50" s="70"/>
      <c r="CN50" s="70"/>
      <c r="CO50" s="70"/>
      <c r="CP50" s="70"/>
      <c r="CQ50" s="71"/>
      <c r="CR50" s="69"/>
      <c r="CS50" s="70"/>
      <c r="CT50" s="70"/>
      <c r="CU50" s="70"/>
      <c r="CV50" s="70"/>
      <c r="CW50" s="70"/>
      <c r="CX50" s="70"/>
      <c r="CY50" s="70"/>
      <c r="CZ50" s="70"/>
      <c r="DA50" s="70"/>
      <c r="DB50" s="70"/>
      <c r="DC50" s="70"/>
      <c r="DD50" s="71"/>
    </row>
    <row r="51" spans="1:108" ht="15" customHeight="1" x14ac:dyDescent="0.25">
      <c r="A51" s="63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5"/>
      <c r="AT51" s="66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8"/>
      <c r="BF51" s="66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8"/>
      <c r="BR51" s="69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1"/>
      <c r="CE51" s="69"/>
      <c r="CF51" s="70"/>
      <c r="CG51" s="70"/>
      <c r="CH51" s="70"/>
      <c r="CI51" s="70"/>
      <c r="CJ51" s="70"/>
      <c r="CK51" s="70"/>
      <c r="CL51" s="70"/>
      <c r="CM51" s="70"/>
      <c r="CN51" s="70"/>
      <c r="CO51" s="70"/>
      <c r="CP51" s="70"/>
      <c r="CQ51" s="71"/>
      <c r="CR51" s="69"/>
      <c r="CS51" s="70"/>
      <c r="CT51" s="70"/>
      <c r="CU51" s="70"/>
      <c r="CV51" s="70"/>
      <c r="CW51" s="70"/>
      <c r="CX51" s="70"/>
      <c r="CY51" s="70"/>
      <c r="CZ51" s="70"/>
      <c r="DA51" s="70"/>
      <c r="DB51" s="70"/>
      <c r="DC51" s="70"/>
      <c r="DD51" s="71"/>
    </row>
    <row r="52" spans="1:108" ht="72" customHeight="1" x14ac:dyDescent="0.25">
      <c r="A52" s="63"/>
      <c r="B52" s="64" t="s">
        <v>63</v>
      </c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5"/>
      <c r="AT52" s="66" t="s">
        <v>38</v>
      </c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8"/>
      <c r="BF52" s="66" t="s">
        <v>38</v>
      </c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8"/>
      <c r="BR52" s="69" t="s">
        <v>38</v>
      </c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1"/>
      <c r="CE52" s="69" t="s">
        <v>38</v>
      </c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1"/>
      <c r="CR52" s="66">
        <f>(CR54+CR56)/2</f>
        <v>2</v>
      </c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8"/>
    </row>
    <row r="53" spans="1:108" x14ac:dyDescent="0.25">
      <c r="A53" s="63"/>
      <c r="B53" s="64" t="s">
        <v>51</v>
      </c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5"/>
      <c r="AT53" s="66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8"/>
      <c r="BF53" s="66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8"/>
      <c r="BR53" s="69"/>
      <c r="BS53" s="70"/>
      <c r="BT53" s="70"/>
      <c r="BU53" s="70"/>
      <c r="BV53" s="70"/>
      <c r="BW53" s="70"/>
      <c r="BX53" s="70"/>
      <c r="BY53" s="70"/>
      <c r="BZ53" s="70"/>
      <c r="CA53" s="70"/>
      <c r="CB53" s="70"/>
      <c r="CC53" s="70"/>
      <c r="CD53" s="71"/>
      <c r="CE53" s="69"/>
      <c r="CF53" s="70"/>
      <c r="CG53" s="70"/>
      <c r="CH53" s="70"/>
      <c r="CI53" s="70"/>
      <c r="CJ53" s="70"/>
      <c r="CK53" s="70"/>
      <c r="CL53" s="70"/>
      <c r="CM53" s="70"/>
      <c r="CN53" s="70"/>
      <c r="CO53" s="70"/>
      <c r="CP53" s="70"/>
      <c r="CQ53" s="71"/>
      <c r="CR53" s="69"/>
      <c r="CS53" s="70"/>
      <c r="CT53" s="70"/>
      <c r="CU53" s="70"/>
      <c r="CV53" s="70"/>
      <c r="CW53" s="70"/>
      <c r="CX53" s="70"/>
      <c r="CY53" s="70"/>
      <c r="CZ53" s="70"/>
      <c r="DA53" s="70"/>
      <c r="DB53" s="70"/>
      <c r="DC53" s="70"/>
      <c r="DD53" s="71"/>
    </row>
    <row r="54" spans="1:108" s="81" customFormat="1" x14ac:dyDescent="0.25">
      <c r="A54" s="72"/>
      <c r="B54" s="73" t="s">
        <v>64</v>
      </c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4"/>
      <c r="AT54" s="75">
        <v>1</v>
      </c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7"/>
      <c r="BF54" s="75">
        <v>1</v>
      </c>
      <c r="BG54" s="76"/>
      <c r="BH54" s="76"/>
      <c r="BI54" s="76"/>
      <c r="BJ54" s="76"/>
      <c r="BK54" s="76"/>
      <c r="BL54" s="76"/>
      <c r="BM54" s="76"/>
      <c r="BN54" s="76"/>
      <c r="BO54" s="76"/>
      <c r="BP54" s="76"/>
      <c r="BQ54" s="77"/>
      <c r="BR54" s="78">
        <f>IF(BF54=0,100,AT54/BF54*100)</f>
        <v>100</v>
      </c>
      <c r="BS54" s="79"/>
      <c r="BT54" s="79"/>
      <c r="BU54" s="79"/>
      <c r="BV54" s="79"/>
      <c r="BW54" s="79"/>
      <c r="BX54" s="79"/>
      <c r="BY54" s="79"/>
      <c r="BZ54" s="79"/>
      <c r="CA54" s="79"/>
      <c r="CB54" s="79"/>
      <c r="CC54" s="79"/>
      <c r="CD54" s="80"/>
      <c r="CE54" s="78" t="s">
        <v>61</v>
      </c>
      <c r="CF54" s="79"/>
      <c r="CG54" s="79"/>
      <c r="CH54" s="79"/>
      <c r="CI54" s="79"/>
      <c r="CJ54" s="79"/>
      <c r="CK54" s="79"/>
      <c r="CL54" s="79"/>
      <c r="CM54" s="79"/>
      <c r="CN54" s="79"/>
      <c r="CO54" s="79"/>
      <c r="CP54" s="79"/>
      <c r="CQ54" s="80"/>
      <c r="CR54" s="78">
        <f>IF(BR54&lt;80,1,IF(BR54&gt;120,3,IF(BR54&gt;=80,2,0)))</f>
        <v>2</v>
      </c>
      <c r="CS54" s="79"/>
      <c r="CT54" s="79"/>
      <c r="CU54" s="79"/>
      <c r="CV54" s="79"/>
      <c r="CW54" s="79"/>
      <c r="CX54" s="79"/>
      <c r="CY54" s="79"/>
      <c r="CZ54" s="79"/>
      <c r="DA54" s="79"/>
      <c r="DB54" s="79"/>
      <c r="DC54" s="79"/>
      <c r="DD54" s="80"/>
    </row>
    <row r="55" spans="1:108" ht="71.25" customHeight="1" x14ac:dyDescent="0.25">
      <c r="A55" s="82"/>
      <c r="B55" s="83" t="s">
        <v>65</v>
      </c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4"/>
      <c r="AT55" s="85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7"/>
      <c r="BF55" s="85"/>
      <c r="BG55" s="86"/>
      <c r="BH55" s="86"/>
      <c r="BI55" s="86"/>
      <c r="BJ55" s="86"/>
      <c r="BK55" s="86"/>
      <c r="BL55" s="86"/>
      <c r="BM55" s="86"/>
      <c r="BN55" s="86"/>
      <c r="BO55" s="86"/>
      <c r="BP55" s="86"/>
      <c r="BQ55" s="87"/>
      <c r="BR55" s="88"/>
      <c r="BS55" s="89"/>
      <c r="BT55" s="89"/>
      <c r="BU55" s="89"/>
      <c r="BV55" s="89"/>
      <c r="BW55" s="89"/>
      <c r="BX55" s="89"/>
      <c r="BY55" s="89"/>
      <c r="BZ55" s="89"/>
      <c r="CA55" s="89"/>
      <c r="CB55" s="89"/>
      <c r="CC55" s="89"/>
      <c r="CD55" s="90"/>
      <c r="CE55" s="88"/>
      <c r="CF55" s="89"/>
      <c r="CG55" s="89"/>
      <c r="CH55" s="89"/>
      <c r="CI55" s="89"/>
      <c r="CJ55" s="89"/>
      <c r="CK55" s="89"/>
      <c r="CL55" s="89"/>
      <c r="CM55" s="89"/>
      <c r="CN55" s="89"/>
      <c r="CO55" s="89"/>
      <c r="CP55" s="89"/>
      <c r="CQ55" s="90"/>
      <c r="CR55" s="88"/>
      <c r="CS55" s="89"/>
      <c r="CT55" s="89"/>
      <c r="CU55" s="89"/>
      <c r="CV55" s="89"/>
      <c r="CW55" s="89"/>
      <c r="CX55" s="89"/>
      <c r="CY55" s="89"/>
      <c r="CZ55" s="89"/>
      <c r="DA55" s="89"/>
      <c r="DB55" s="89"/>
      <c r="DC55" s="89"/>
      <c r="DD55" s="90"/>
    </row>
    <row r="56" spans="1:108" s="81" customFormat="1" x14ac:dyDescent="0.25">
      <c r="A56" s="72"/>
      <c r="B56" s="73" t="s">
        <v>66</v>
      </c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4"/>
      <c r="AT56" s="75">
        <v>0</v>
      </c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7"/>
      <c r="BF56" s="94">
        <v>0</v>
      </c>
      <c r="BG56" s="95"/>
      <c r="BH56" s="95"/>
      <c r="BI56" s="95"/>
      <c r="BJ56" s="95"/>
      <c r="BK56" s="95"/>
      <c r="BL56" s="95"/>
      <c r="BM56" s="95"/>
      <c r="BN56" s="95"/>
      <c r="BO56" s="95"/>
      <c r="BP56" s="95"/>
      <c r="BQ56" s="96"/>
      <c r="BR56" s="78">
        <f>IF(BF56=0,100,AT56/BF56*100)</f>
        <v>100</v>
      </c>
      <c r="BS56" s="79"/>
      <c r="BT56" s="79"/>
      <c r="BU56" s="79"/>
      <c r="BV56" s="79"/>
      <c r="BW56" s="79"/>
      <c r="BX56" s="79"/>
      <c r="BY56" s="79"/>
      <c r="BZ56" s="79"/>
      <c r="CA56" s="79"/>
      <c r="CB56" s="79"/>
      <c r="CC56" s="79"/>
      <c r="CD56" s="80"/>
      <c r="CE56" s="78" t="s">
        <v>61</v>
      </c>
      <c r="CF56" s="79"/>
      <c r="CG56" s="79"/>
      <c r="CH56" s="79"/>
      <c r="CI56" s="79"/>
      <c r="CJ56" s="79"/>
      <c r="CK56" s="79"/>
      <c r="CL56" s="79"/>
      <c r="CM56" s="79"/>
      <c r="CN56" s="79"/>
      <c r="CO56" s="79"/>
      <c r="CP56" s="79"/>
      <c r="CQ56" s="80"/>
      <c r="CR56" s="78">
        <f>IF(BR56&lt;80,1,IF(BR56&gt;120,3,IF(BR56&gt;=80,2,0)))</f>
        <v>2</v>
      </c>
      <c r="CS56" s="79"/>
      <c r="CT56" s="79"/>
      <c r="CU56" s="79"/>
      <c r="CV56" s="79"/>
      <c r="CW56" s="79"/>
      <c r="CX56" s="79"/>
      <c r="CY56" s="79"/>
      <c r="CZ56" s="79"/>
      <c r="DA56" s="79"/>
      <c r="DB56" s="79"/>
      <c r="DC56" s="79"/>
      <c r="DD56" s="80"/>
    </row>
    <row r="57" spans="1:108" ht="118.5" customHeight="1" x14ac:dyDescent="0.25">
      <c r="A57" s="82"/>
      <c r="B57" s="83" t="s">
        <v>67</v>
      </c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4"/>
      <c r="AT57" s="85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7"/>
      <c r="BF57" s="97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9"/>
      <c r="BR57" s="88"/>
      <c r="BS57" s="89"/>
      <c r="BT57" s="89"/>
      <c r="BU57" s="89"/>
      <c r="BV57" s="89"/>
      <c r="BW57" s="89"/>
      <c r="BX57" s="89"/>
      <c r="BY57" s="89"/>
      <c r="BZ57" s="89"/>
      <c r="CA57" s="89"/>
      <c r="CB57" s="89"/>
      <c r="CC57" s="89"/>
      <c r="CD57" s="90"/>
      <c r="CE57" s="88"/>
      <c r="CF57" s="89"/>
      <c r="CG57" s="89"/>
      <c r="CH57" s="89"/>
      <c r="CI57" s="89"/>
      <c r="CJ57" s="89"/>
      <c r="CK57" s="89"/>
      <c r="CL57" s="89"/>
      <c r="CM57" s="89"/>
      <c r="CN57" s="89"/>
      <c r="CO57" s="89"/>
      <c r="CP57" s="89"/>
      <c r="CQ57" s="90"/>
      <c r="CR57" s="88"/>
      <c r="CS57" s="89"/>
      <c r="CT57" s="89"/>
      <c r="CU57" s="89"/>
      <c r="CV57" s="89"/>
      <c r="CW57" s="89"/>
      <c r="CX57" s="89"/>
      <c r="CY57" s="89"/>
      <c r="CZ57" s="89"/>
      <c r="DA57" s="89"/>
      <c r="DB57" s="89"/>
      <c r="DC57" s="89"/>
      <c r="DD57" s="90"/>
    </row>
    <row r="58" spans="1:108" ht="16.5" customHeight="1" x14ac:dyDescent="0.25">
      <c r="A58" s="63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5"/>
      <c r="AT58" s="66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8"/>
      <c r="BF58" s="66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8"/>
      <c r="BR58" s="69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1"/>
      <c r="CE58" s="69"/>
      <c r="CF58" s="70"/>
      <c r="CG58" s="70"/>
      <c r="CH58" s="70"/>
      <c r="CI58" s="70"/>
      <c r="CJ58" s="70"/>
      <c r="CK58" s="70"/>
      <c r="CL58" s="70"/>
      <c r="CM58" s="70"/>
      <c r="CN58" s="70"/>
      <c r="CO58" s="70"/>
      <c r="CP58" s="70"/>
      <c r="CQ58" s="71"/>
      <c r="CR58" s="69"/>
      <c r="CS58" s="70"/>
      <c r="CT58" s="70"/>
      <c r="CU58" s="70"/>
      <c r="CV58" s="70"/>
      <c r="CW58" s="70"/>
      <c r="CX58" s="70"/>
      <c r="CY58" s="70"/>
      <c r="CZ58" s="70"/>
      <c r="DA58" s="70"/>
      <c r="DB58" s="70"/>
      <c r="DC58" s="70"/>
      <c r="DD58" s="71"/>
    </row>
    <row r="59" spans="1:108" ht="29.25" customHeight="1" x14ac:dyDescent="0.25">
      <c r="A59" s="63"/>
      <c r="B59" s="64" t="s">
        <v>68</v>
      </c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5"/>
      <c r="AT59" s="66" t="s">
        <v>38</v>
      </c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8"/>
      <c r="BF59" s="66" t="s">
        <v>38</v>
      </c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8"/>
      <c r="BR59" s="69" t="s">
        <v>38</v>
      </c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1"/>
      <c r="CE59" s="69" t="s">
        <v>38</v>
      </c>
      <c r="CF59" s="70"/>
      <c r="CG59" s="70"/>
      <c r="CH59" s="70"/>
      <c r="CI59" s="70"/>
      <c r="CJ59" s="70"/>
      <c r="CK59" s="70"/>
      <c r="CL59" s="70"/>
      <c r="CM59" s="70"/>
      <c r="CN59" s="70"/>
      <c r="CO59" s="70"/>
      <c r="CP59" s="70"/>
      <c r="CQ59" s="71"/>
      <c r="CR59" s="100">
        <f>ROUND(((CR24+CR36+CR45+CR47+CR49+CR52)/6),3)</f>
        <v>2</v>
      </c>
      <c r="CS59" s="101"/>
      <c r="CT59" s="101"/>
      <c r="CU59" s="101"/>
      <c r="CV59" s="101"/>
      <c r="CW59" s="101"/>
      <c r="CX59" s="101"/>
      <c r="CY59" s="101"/>
      <c r="CZ59" s="101"/>
      <c r="DA59" s="101"/>
      <c r="DB59" s="101"/>
      <c r="DC59" s="101"/>
      <c r="DD59" s="102"/>
    </row>
    <row r="61" spans="1:108" ht="15.75" x14ac:dyDescent="0.25">
      <c r="A61" s="155" t="s">
        <v>160</v>
      </c>
    </row>
    <row r="62" spans="1:108" ht="15.75" x14ac:dyDescent="0.25">
      <c r="A62" s="155"/>
    </row>
    <row r="63" spans="1:108" ht="15.75" x14ac:dyDescent="0.25">
      <c r="A63" s="156" t="s">
        <v>161</v>
      </c>
    </row>
  </sheetData>
  <mergeCells count="201">
    <mergeCell ref="B59:AS59"/>
    <mergeCell ref="AT59:BE59"/>
    <mergeCell ref="BF59:BQ59"/>
    <mergeCell ref="BR59:CD59"/>
    <mergeCell ref="CE59:CQ59"/>
    <mergeCell ref="CR59:DD59"/>
    <mergeCell ref="B58:AS58"/>
    <mergeCell ref="AT58:BE58"/>
    <mergeCell ref="BF58:BQ58"/>
    <mergeCell ref="BR58:CD58"/>
    <mergeCell ref="CE58:CQ58"/>
    <mergeCell ref="CR58:DD58"/>
    <mergeCell ref="B56:AS56"/>
    <mergeCell ref="AT56:BE57"/>
    <mergeCell ref="BF56:BQ57"/>
    <mergeCell ref="BR56:CD57"/>
    <mergeCell ref="CE56:CQ57"/>
    <mergeCell ref="CR56:DD57"/>
    <mergeCell ref="B57:AS57"/>
    <mergeCell ref="B54:AS54"/>
    <mergeCell ref="AT54:BE55"/>
    <mergeCell ref="BF54:BQ55"/>
    <mergeCell ref="BR54:CD55"/>
    <mergeCell ref="CE54:CQ55"/>
    <mergeCell ref="CR54:DD55"/>
    <mergeCell ref="B55:AS55"/>
    <mergeCell ref="B53:AS53"/>
    <mergeCell ref="AT53:BE53"/>
    <mergeCell ref="BF53:BQ53"/>
    <mergeCell ref="BR53:CD53"/>
    <mergeCell ref="CE53:CQ53"/>
    <mergeCell ref="CR53:DD53"/>
    <mergeCell ref="B52:AS52"/>
    <mergeCell ref="AT52:BE52"/>
    <mergeCell ref="BF52:BQ52"/>
    <mergeCell ref="BR52:CD52"/>
    <mergeCell ref="CE52:CQ52"/>
    <mergeCell ref="CR52:DD52"/>
    <mergeCell ref="B51:AS51"/>
    <mergeCell ref="AT51:BE51"/>
    <mergeCell ref="BF51:BQ51"/>
    <mergeCell ref="BR51:CD51"/>
    <mergeCell ref="CE51:CQ51"/>
    <mergeCell ref="CR51:DD51"/>
    <mergeCell ref="B50:AS50"/>
    <mergeCell ref="AT50:BE50"/>
    <mergeCell ref="BF50:BQ50"/>
    <mergeCell ref="BR50:CD50"/>
    <mergeCell ref="CE50:CQ50"/>
    <mergeCell ref="CR50:DD50"/>
    <mergeCell ref="B49:AS49"/>
    <mergeCell ref="AT49:BE49"/>
    <mergeCell ref="BF49:BQ49"/>
    <mergeCell ref="BR49:CD49"/>
    <mergeCell ref="CE49:CQ49"/>
    <mergeCell ref="CR49:DD49"/>
    <mergeCell ref="B48:AS48"/>
    <mergeCell ref="AT48:BE48"/>
    <mergeCell ref="BF48:BQ48"/>
    <mergeCell ref="BR48:CD48"/>
    <mergeCell ref="CE48:CQ48"/>
    <mergeCell ref="CR48:DD48"/>
    <mergeCell ref="B47:AS47"/>
    <mergeCell ref="AT47:BE47"/>
    <mergeCell ref="BF47:BQ47"/>
    <mergeCell ref="BR47:CD47"/>
    <mergeCell ref="CE47:CQ47"/>
    <mergeCell ref="CR47:DD47"/>
    <mergeCell ref="B46:AS46"/>
    <mergeCell ref="AT46:BE46"/>
    <mergeCell ref="BF46:BQ46"/>
    <mergeCell ref="BR46:CD46"/>
    <mergeCell ref="CE46:CQ46"/>
    <mergeCell ref="CR46:DD46"/>
    <mergeCell ref="B45:AS45"/>
    <mergeCell ref="AT45:BE45"/>
    <mergeCell ref="BF45:BQ45"/>
    <mergeCell ref="BR45:CD45"/>
    <mergeCell ref="CE45:CQ45"/>
    <mergeCell ref="CR45:DD45"/>
    <mergeCell ref="B44:AS44"/>
    <mergeCell ref="AT44:BE44"/>
    <mergeCell ref="BF44:BQ44"/>
    <mergeCell ref="BR44:CD44"/>
    <mergeCell ref="CE44:CQ44"/>
    <mergeCell ref="CR44:DD44"/>
    <mergeCell ref="B42:AS42"/>
    <mergeCell ref="AT42:BE43"/>
    <mergeCell ref="BF42:BQ43"/>
    <mergeCell ref="BR42:CD43"/>
    <mergeCell ref="CE42:CQ43"/>
    <mergeCell ref="CR42:DD43"/>
    <mergeCell ref="B43:AS43"/>
    <mergeCell ref="B40:AS40"/>
    <mergeCell ref="AT40:BE41"/>
    <mergeCell ref="BF40:BQ41"/>
    <mergeCell ref="BR40:CD41"/>
    <mergeCell ref="CE40:CQ41"/>
    <mergeCell ref="CR40:DD41"/>
    <mergeCell ref="B41:AS41"/>
    <mergeCell ref="B38:AS38"/>
    <mergeCell ref="AT38:BE39"/>
    <mergeCell ref="BF38:BQ39"/>
    <mergeCell ref="BR38:CD39"/>
    <mergeCell ref="CE38:CQ39"/>
    <mergeCell ref="CR38:DD39"/>
    <mergeCell ref="B39:AS39"/>
    <mergeCell ref="B37:AS37"/>
    <mergeCell ref="AT37:BE37"/>
    <mergeCell ref="BF37:BQ37"/>
    <mergeCell ref="BR37:CD37"/>
    <mergeCell ref="CE37:CQ37"/>
    <mergeCell ref="CR37:DD37"/>
    <mergeCell ref="B36:AS36"/>
    <mergeCell ref="AT36:BE36"/>
    <mergeCell ref="BF36:BQ36"/>
    <mergeCell ref="BR36:CD36"/>
    <mergeCell ref="CE36:CQ36"/>
    <mergeCell ref="CR36:DD36"/>
    <mergeCell ref="B35:AS35"/>
    <mergeCell ref="AT35:BE35"/>
    <mergeCell ref="BF35:BQ35"/>
    <mergeCell ref="BR35:CD35"/>
    <mergeCell ref="CE35:CQ35"/>
    <mergeCell ref="CR35:DD35"/>
    <mergeCell ref="B34:AS34"/>
    <mergeCell ref="AT34:BE34"/>
    <mergeCell ref="BF34:BQ34"/>
    <mergeCell ref="BR34:CD34"/>
    <mergeCell ref="CE34:CQ34"/>
    <mergeCell ref="CR34:DD34"/>
    <mergeCell ref="B33:AS33"/>
    <mergeCell ref="AT33:BE33"/>
    <mergeCell ref="BF33:BQ33"/>
    <mergeCell ref="BR33:CD33"/>
    <mergeCell ref="CE33:CQ33"/>
    <mergeCell ref="CR33:DD33"/>
    <mergeCell ref="B32:AS32"/>
    <mergeCell ref="AT32:BE32"/>
    <mergeCell ref="BF32:BQ32"/>
    <mergeCell ref="BR32:CD32"/>
    <mergeCell ref="CE32:CQ32"/>
    <mergeCell ref="CR32:DD32"/>
    <mergeCell ref="B31:AS31"/>
    <mergeCell ref="AT31:BE31"/>
    <mergeCell ref="BF31:BQ31"/>
    <mergeCell ref="BR31:CD31"/>
    <mergeCell ref="CE31:CQ31"/>
    <mergeCell ref="CR31:DD31"/>
    <mergeCell ref="B30:AS30"/>
    <mergeCell ref="AT30:BE30"/>
    <mergeCell ref="BF30:BQ30"/>
    <mergeCell ref="BR30:CD30"/>
    <mergeCell ref="CE30:CQ30"/>
    <mergeCell ref="CR30:DD30"/>
    <mergeCell ref="B28:AS28"/>
    <mergeCell ref="AT28:BE29"/>
    <mergeCell ref="BF28:BQ29"/>
    <mergeCell ref="BR28:CD29"/>
    <mergeCell ref="CE28:CQ29"/>
    <mergeCell ref="CR28:DD29"/>
    <mergeCell ref="B29:AS29"/>
    <mergeCell ref="B26:AS26"/>
    <mergeCell ref="AT26:BE27"/>
    <mergeCell ref="BF26:BQ27"/>
    <mergeCell ref="BR26:CD27"/>
    <mergeCell ref="CE26:CQ27"/>
    <mergeCell ref="CR26:DD27"/>
    <mergeCell ref="B27:AS27"/>
    <mergeCell ref="B25:AS25"/>
    <mergeCell ref="AT25:BE25"/>
    <mergeCell ref="BF25:BQ25"/>
    <mergeCell ref="BR25:CD25"/>
    <mergeCell ref="CE25:CQ25"/>
    <mergeCell ref="CR25:DD25"/>
    <mergeCell ref="B24:AS24"/>
    <mergeCell ref="AT24:BE24"/>
    <mergeCell ref="BF24:BQ24"/>
    <mergeCell ref="BR24:CD24"/>
    <mergeCell ref="CE24:CQ24"/>
    <mergeCell ref="CR24:DD24"/>
    <mergeCell ref="A23:AS23"/>
    <mergeCell ref="AT23:BE23"/>
    <mergeCell ref="BF23:BQ23"/>
    <mergeCell ref="BR23:CD23"/>
    <mergeCell ref="CE23:CQ23"/>
    <mergeCell ref="CR23:DD23"/>
    <mergeCell ref="K19:CT19"/>
    <mergeCell ref="A21:AS22"/>
    <mergeCell ref="AT21:BQ21"/>
    <mergeCell ref="BR21:CD22"/>
    <mergeCell ref="CE21:CQ22"/>
    <mergeCell ref="CR21:DD22"/>
    <mergeCell ref="AT22:BE22"/>
    <mergeCell ref="BF22:BQ22"/>
    <mergeCell ref="A10:DD10"/>
    <mergeCell ref="A11:DD11"/>
    <mergeCell ref="A12:DD12"/>
    <mergeCell ref="A13:DD13"/>
    <mergeCell ref="A17:DD17"/>
    <mergeCell ref="K18:CT18"/>
  </mergeCells>
  <pageMargins left="0.78740157480314965" right="0.31496062992125984" top="0.59055118110236227" bottom="0.39370078740157483" header="0.19685039370078741" footer="0.19685039370078741"/>
  <pageSetup paperSize="9" orientation="portrait" r:id="rId1"/>
  <headerFooter alignWithMargins="0">
    <oddHeader>&amp;R&amp;"Times New Roman,обычный"&amp;7Подготовлено с использованием системы &amp;"Times New Roman,полужирный"КонсультантПлюс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51"/>
  <sheetViews>
    <sheetView view="pageBreakPreview" topLeftCell="A43" zoomScaleNormal="100" workbookViewId="0">
      <selection activeCell="DW23" sqref="DW23"/>
    </sheetView>
  </sheetViews>
  <sheetFormatPr defaultColWidth="0.85546875" defaultRowHeight="15" x14ac:dyDescent="0.25"/>
  <cols>
    <col min="1" max="16384" width="0.85546875" style="2"/>
  </cols>
  <sheetData>
    <row r="1" spans="1:108" x14ac:dyDescent="0.25">
      <c r="DD1" s="44" t="s">
        <v>102</v>
      </c>
    </row>
    <row r="2" spans="1:108" ht="12" customHeight="1" x14ac:dyDescent="0.25"/>
    <row r="3" spans="1:108" ht="15.75" x14ac:dyDescent="0.25">
      <c r="A3" s="42" t="s">
        <v>103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</row>
    <row r="4" spans="1:108" s="45" customFormat="1" ht="16.5" customHeight="1" x14ac:dyDescent="0.25">
      <c r="K4" s="46" t="s">
        <v>104</v>
      </c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</row>
    <row r="5" spans="1:108" s="47" customFormat="1" ht="13.5" customHeight="1" x14ac:dyDescent="0.2">
      <c r="K5" s="48" t="s">
        <v>29</v>
      </c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</row>
    <row r="6" spans="1:108" ht="3.75" customHeight="1" x14ac:dyDescent="0.25"/>
    <row r="7" spans="1:108" s="55" customFormat="1" x14ac:dyDescent="0.2">
      <c r="A7" s="49" t="s">
        <v>70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1"/>
      <c r="AT7" s="52" t="s">
        <v>31</v>
      </c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4"/>
      <c r="BR7" s="49" t="s">
        <v>32</v>
      </c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1"/>
      <c r="CE7" s="49" t="s">
        <v>33</v>
      </c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1"/>
      <c r="CR7" s="49" t="s">
        <v>34</v>
      </c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1"/>
    </row>
    <row r="8" spans="1:108" s="55" customFormat="1" ht="45.75" customHeight="1" x14ac:dyDescent="0.2">
      <c r="A8" s="56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8"/>
      <c r="AT8" s="52" t="s">
        <v>35</v>
      </c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4"/>
      <c r="BF8" s="52" t="s">
        <v>36</v>
      </c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4"/>
      <c r="BR8" s="56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8"/>
      <c r="CE8" s="56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8"/>
      <c r="CR8" s="56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8"/>
    </row>
    <row r="9" spans="1:108" s="62" customFormat="1" x14ac:dyDescent="0.2">
      <c r="A9" s="59">
        <v>1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1"/>
      <c r="AT9" s="59">
        <v>2</v>
      </c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1"/>
      <c r="BF9" s="59">
        <v>3</v>
      </c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1"/>
      <c r="BR9" s="59">
        <v>4</v>
      </c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1"/>
      <c r="CE9" s="59">
        <v>5</v>
      </c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1"/>
      <c r="CR9" s="59">
        <v>6</v>
      </c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1"/>
    </row>
    <row r="10" spans="1:108" ht="131.25" customHeight="1" x14ac:dyDescent="0.25">
      <c r="A10" s="63"/>
      <c r="B10" s="64" t="s">
        <v>105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5"/>
      <c r="AT10" s="107" t="s">
        <v>38</v>
      </c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9"/>
      <c r="BF10" s="107" t="s">
        <v>38</v>
      </c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9"/>
      <c r="BR10" s="107" t="s">
        <v>38</v>
      </c>
      <c r="BS10" s="108"/>
      <c r="BT10" s="108"/>
      <c r="BU10" s="108"/>
      <c r="BV10" s="108"/>
      <c r="BW10" s="108"/>
      <c r="BX10" s="108"/>
      <c r="BY10" s="108"/>
      <c r="BZ10" s="108"/>
      <c r="CA10" s="108"/>
      <c r="CB10" s="108"/>
      <c r="CC10" s="108"/>
      <c r="CD10" s="109"/>
      <c r="CE10" s="107" t="s">
        <v>38</v>
      </c>
      <c r="CF10" s="108"/>
      <c r="CG10" s="108"/>
      <c r="CH10" s="108"/>
      <c r="CI10" s="108"/>
      <c r="CJ10" s="108"/>
      <c r="CK10" s="108"/>
      <c r="CL10" s="108"/>
      <c r="CM10" s="108"/>
      <c r="CN10" s="108"/>
      <c r="CO10" s="108"/>
      <c r="CP10" s="108"/>
      <c r="CQ10" s="109"/>
      <c r="CR10" s="107">
        <f>(CR12+CR14)/2</f>
        <v>1.5</v>
      </c>
      <c r="CS10" s="108"/>
      <c r="CT10" s="108"/>
      <c r="CU10" s="108"/>
      <c r="CV10" s="108"/>
      <c r="CW10" s="108"/>
      <c r="CX10" s="108"/>
      <c r="CY10" s="108"/>
      <c r="CZ10" s="108"/>
      <c r="DA10" s="108"/>
      <c r="DB10" s="108"/>
      <c r="DC10" s="108"/>
      <c r="DD10" s="109"/>
    </row>
    <row r="11" spans="1:108" x14ac:dyDescent="0.25">
      <c r="A11" s="63"/>
      <c r="B11" s="64" t="s">
        <v>39</v>
      </c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5"/>
      <c r="AT11" s="107"/>
      <c r="AU11" s="108"/>
      <c r="AV11" s="108"/>
      <c r="AW11" s="108"/>
      <c r="AX11" s="108"/>
      <c r="AY11" s="108"/>
      <c r="AZ11" s="108"/>
      <c r="BA11" s="108"/>
      <c r="BB11" s="108"/>
      <c r="BC11" s="108"/>
      <c r="BD11" s="108"/>
      <c r="BE11" s="109"/>
      <c r="BF11" s="107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9"/>
      <c r="BR11" s="107"/>
      <c r="BS11" s="108"/>
      <c r="BT11" s="108"/>
      <c r="BU11" s="108"/>
      <c r="BV11" s="108"/>
      <c r="BW11" s="108"/>
      <c r="BX11" s="108"/>
      <c r="BY11" s="108"/>
      <c r="BZ11" s="108"/>
      <c r="CA11" s="108"/>
      <c r="CB11" s="108"/>
      <c r="CC11" s="108"/>
      <c r="CD11" s="109"/>
      <c r="CE11" s="107"/>
      <c r="CF11" s="108"/>
      <c r="CG11" s="108"/>
      <c r="CH11" s="108"/>
      <c r="CI11" s="108"/>
      <c r="CJ11" s="108"/>
      <c r="CK11" s="108"/>
      <c r="CL11" s="108"/>
      <c r="CM11" s="108"/>
      <c r="CN11" s="108"/>
      <c r="CO11" s="108"/>
      <c r="CP11" s="108"/>
      <c r="CQ11" s="109"/>
      <c r="CR11" s="107"/>
      <c r="CS11" s="108"/>
      <c r="CT11" s="108"/>
      <c r="CU11" s="108"/>
      <c r="CV11" s="108"/>
      <c r="CW11" s="108"/>
      <c r="CX11" s="108"/>
      <c r="CY11" s="108"/>
      <c r="CZ11" s="108"/>
      <c r="DA11" s="108"/>
      <c r="DB11" s="108"/>
      <c r="DC11" s="108"/>
      <c r="DD11" s="109"/>
    </row>
    <row r="12" spans="1:108" s="81" customFormat="1" x14ac:dyDescent="0.25">
      <c r="A12" s="72"/>
      <c r="B12" s="73" t="s">
        <v>106</v>
      </c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4"/>
      <c r="AT12" s="113">
        <v>67</v>
      </c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5"/>
      <c r="BF12" s="113">
        <v>75</v>
      </c>
      <c r="BG12" s="114"/>
      <c r="BH12" s="114"/>
      <c r="BI12" s="114"/>
      <c r="BJ12" s="114"/>
      <c r="BK12" s="114"/>
      <c r="BL12" s="114"/>
      <c r="BM12" s="114"/>
      <c r="BN12" s="114"/>
      <c r="BO12" s="114"/>
      <c r="BP12" s="114"/>
      <c r="BQ12" s="115"/>
      <c r="BR12" s="137">
        <f>IF(BF12=0,100,AT12/BF12*100)</f>
        <v>89.333333333333329</v>
      </c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9"/>
      <c r="CE12" s="119" t="s">
        <v>61</v>
      </c>
      <c r="CF12" s="120"/>
      <c r="CG12" s="120"/>
      <c r="CH12" s="120"/>
      <c r="CI12" s="120"/>
      <c r="CJ12" s="120"/>
      <c r="CK12" s="120"/>
      <c r="CL12" s="120"/>
      <c r="CM12" s="120"/>
      <c r="CN12" s="120"/>
      <c r="CO12" s="120"/>
      <c r="CP12" s="120"/>
      <c r="CQ12" s="121"/>
      <c r="CR12" s="119">
        <f>IF(BR12&lt;80,1,IF(BR12&gt;120,3,IF(BR12&gt;=80,2,0)))</f>
        <v>2</v>
      </c>
      <c r="CS12" s="120"/>
      <c r="CT12" s="120"/>
      <c r="CU12" s="120"/>
      <c r="CV12" s="120"/>
      <c r="CW12" s="120"/>
      <c r="CX12" s="120"/>
      <c r="CY12" s="120"/>
      <c r="CZ12" s="120"/>
      <c r="DA12" s="120"/>
      <c r="DB12" s="120"/>
      <c r="DC12" s="120"/>
      <c r="DD12" s="121"/>
    </row>
    <row r="13" spans="1:108" ht="42.75" customHeight="1" x14ac:dyDescent="0.25">
      <c r="A13" s="82"/>
      <c r="B13" s="83" t="s">
        <v>107</v>
      </c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4"/>
      <c r="AT13" s="122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123"/>
      <c r="BF13" s="122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123"/>
      <c r="BR13" s="140"/>
      <c r="BS13" s="141"/>
      <c r="BT13" s="141"/>
      <c r="BU13" s="141"/>
      <c r="BV13" s="141"/>
      <c r="BW13" s="141"/>
      <c r="BX13" s="141"/>
      <c r="BY13" s="141"/>
      <c r="BZ13" s="141"/>
      <c r="CA13" s="141"/>
      <c r="CB13" s="141"/>
      <c r="CC13" s="141"/>
      <c r="CD13" s="142"/>
      <c r="CE13" s="127"/>
      <c r="CF13" s="103"/>
      <c r="CG13" s="103"/>
      <c r="CH13" s="103"/>
      <c r="CI13" s="103"/>
      <c r="CJ13" s="103"/>
      <c r="CK13" s="103"/>
      <c r="CL13" s="103"/>
      <c r="CM13" s="103"/>
      <c r="CN13" s="103"/>
      <c r="CO13" s="103"/>
      <c r="CP13" s="103"/>
      <c r="CQ13" s="128"/>
      <c r="CR13" s="127"/>
      <c r="CS13" s="103"/>
      <c r="CT13" s="103"/>
      <c r="CU13" s="103"/>
      <c r="CV13" s="103"/>
      <c r="CW13" s="103"/>
      <c r="CX13" s="103"/>
      <c r="CY13" s="103"/>
      <c r="CZ13" s="103"/>
      <c r="DA13" s="103"/>
      <c r="DB13" s="103"/>
      <c r="DC13" s="103"/>
      <c r="DD13" s="128"/>
    </row>
    <row r="14" spans="1:108" s="81" customFormat="1" x14ac:dyDescent="0.25">
      <c r="A14" s="72"/>
      <c r="B14" s="73" t="s">
        <v>108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4"/>
      <c r="AT14" s="113">
        <v>94</v>
      </c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5"/>
      <c r="BF14" s="113">
        <v>762</v>
      </c>
      <c r="BG14" s="114"/>
      <c r="BH14" s="114"/>
      <c r="BI14" s="114"/>
      <c r="BJ14" s="114"/>
      <c r="BK14" s="114"/>
      <c r="BL14" s="114"/>
      <c r="BM14" s="114"/>
      <c r="BN14" s="114"/>
      <c r="BO14" s="114"/>
      <c r="BP14" s="114"/>
      <c r="BQ14" s="115"/>
      <c r="BR14" s="137">
        <f>IF(BF14=0,100,AT14/BF14*100)</f>
        <v>12.335958005249344</v>
      </c>
      <c r="BS14" s="138"/>
      <c r="BT14" s="138"/>
      <c r="BU14" s="138"/>
      <c r="BV14" s="138"/>
      <c r="BW14" s="138"/>
      <c r="BX14" s="138"/>
      <c r="BY14" s="138"/>
      <c r="BZ14" s="138"/>
      <c r="CA14" s="138"/>
      <c r="CB14" s="138"/>
      <c r="CC14" s="138"/>
      <c r="CD14" s="139"/>
      <c r="CE14" s="119" t="s">
        <v>61</v>
      </c>
      <c r="CF14" s="120"/>
      <c r="CG14" s="120"/>
      <c r="CH14" s="120"/>
      <c r="CI14" s="120"/>
      <c r="CJ14" s="120"/>
      <c r="CK14" s="120"/>
      <c r="CL14" s="120"/>
      <c r="CM14" s="120"/>
      <c r="CN14" s="120"/>
      <c r="CO14" s="120"/>
      <c r="CP14" s="120"/>
      <c r="CQ14" s="121"/>
      <c r="CR14" s="119">
        <f>IF(BR14&lt;80,1,IF(BR14&gt;120,3,IF(BR14&gt;=80,2,0)))</f>
        <v>1</v>
      </c>
      <c r="CS14" s="120"/>
      <c r="CT14" s="120"/>
      <c r="CU14" s="120"/>
      <c r="CV14" s="120"/>
      <c r="CW14" s="120"/>
      <c r="CX14" s="120"/>
      <c r="CY14" s="120"/>
      <c r="CZ14" s="120"/>
      <c r="DA14" s="120"/>
      <c r="DB14" s="120"/>
      <c r="DC14" s="120"/>
      <c r="DD14" s="121"/>
    </row>
    <row r="15" spans="1:108" ht="57" customHeight="1" x14ac:dyDescent="0.25">
      <c r="A15" s="82"/>
      <c r="B15" s="83" t="s">
        <v>109</v>
      </c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4"/>
      <c r="AT15" s="122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123"/>
      <c r="BF15" s="122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123"/>
      <c r="BR15" s="140"/>
      <c r="BS15" s="141"/>
      <c r="BT15" s="141"/>
      <c r="BU15" s="141"/>
      <c r="BV15" s="141"/>
      <c r="BW15" s="141"/>
      <c r="BX15" s="141"/>
      <c r="BY15" s="141"/>
      <c r="BZ15" s="141"/>
      <c r="CA15" s="141"/>
      <c r="CB15" s="141"/>
      <c r="CC15" s="141"/>
      <c r="CD15" s="142"/>
      <c r="CE15" s="127"/>
      <c r="CF15" s="103"/>
      <c r="CG15" s="103"/>
      <c r="CH15" s="103"/>
      <c r="CI15" s="103"/>
      <c r="CJ15" s="103"/>
      <c r="CK15" s="103"/>
      <c r="CL15" s="103"/>
      <c r="CM15" s="103"/>
      <c r="CN15" s="103"/>
      <c r="CO15" s="103"/>
      <c r="CP15" s="103"/>
      <c r="CQ15" s="128"/>
      <c r="CR15" s="127"/>
      <c r="CS15" s="103"/>
      <c r="CT15" s="103"/>
      <c r="CU15" s="103"/>
      <c r="CV15" s="103"/>
      <c r="CW15" s="103"/>
      <c r="CX15" s="103"/>
      <c r="CY15" s="103"/>
      <c r="CZ15" s="103"/>
      <c r="DA15" s="103"/>
      <c r="DB15" s="103"/>
      <c r="DC15" s="103"/>
      <c r="DD15" s="128"/>
    </row>
    <row r="16" spans="1:108" x14ac:dyDescent="0.25">
      <c r="A16" s="63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5"/>
      <c r="AT16" s="107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09"/>
      <c r="BF16" s="107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9"/>
      <c r="BR16" s="107"/>
      <c r="BS16" s="108"/>
      <c r="BT16" s="108"/>
      <c r="BU16" s="108"/>
      <c r="BV16" s="108"/>
      <c r="BW16" s="108"/>
      <c r="BX16" s="108"/>
      <c r="BY16" s="108"/>
      <c r="BZ16" s="108"/>
      <c r="CA16" s="108"/>
      <c r="CB16" s="108"/>
      <c r="CC16" s="108"/>
      <c r="CD16" s="109"/>
      <c r="CE16" s="107"/>
      <c r="CF16" s="108"/>
      <c r="CG16" s="108"/>
      <c r="CH16" s="108"/>
      <c r="CI16" s="108"/>
      <c r="CJ16" s="108"/>
      <c r="CK16" s="108"/>
      <c r="CL16" s="108"/>
      <c r="CM16" s="108"/>
      <c r="CN16" s="108"/>
      <c r="CO16" s="108"/>
      <c r="CP16" s="108"/>
      <c r="CQ16" s="109"/>
      <c r="CR16" s="107"/>
      <c r="CS16" s="108"/>
      <c r="CT16" s="108"/>
      <c r="CU16" s="108"/>
      <c r="CV16" s="108"/>
      <c r="CW16" s="108"/>
      <c r="CX16" s="108"/>
      <c r="CY16" s="108"/>
      <c r="CZ16" s="108"/>
      <c r="DA16" s="108"/>
      <c r="DB16" s="108"/>
      <c r="DC16" s="108"/>
      <c r="DD16" s="109"/>
    </row>
    <row r="17" spans="1:108" ht="43.5" customHeight="1" x14ac:dyDescent="0.25">
      <c r="A17" s="63"/>
      <c r="B17" s="64" t="s">
        <v>110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5"/>
      <c r="AT17" s="107" t="s">
        <v>38</v>
      </c>
      <c r="AU17" s="108"/>
      <c r="AV17" s="108"/>
      <c r="AW17" s="108"/>
      <c r="AX17" s="108"/>
      <c r="AY17" s="108"/>
      <c r="AZ17" s="108"/>
      <c r="BA17" s="108"/>
      <c r="BB17" s="108"/>
      <c r="BC17" s="108"/>
      <c r="BD17" s="108"/>
      <c r="BE17" s="109"/>
      <c r="BF17" s="107" t="s">
        <v>38</v>
      </c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9"/>
      <c r="BR17" s="107" t="s">
        <v>38</v>
      </c>
      <c r="BS17" s="108"/>
      <c r="BT17" s="108"/>
      <c r="BU17" s="108"/>
      <c r="BV17" s="108"/>
      <c r="BW17" s="108"/>
      <c r="BX17" s="108"/>
      <c r="BY17" s="108"/>
      <c r="BZ17" s="108"/>
      <c r="CA17" s="108"/>
      <c r="CB17" s="108"/>
      <c r="CC17" s="108"/>
      <c r="CD17" s="109"/>
      <c r="CE17" s="107" t="s">
        <v>38</v>
      </c>
      <c r="CF17" s="108"/>
      <c r="CG17" s="108"/>
      <c r="CH17" s="108"/>
      <c r="CI17" s="108"/>
      <c r="CJ17" s="108"/>
      <c r="CK17" s="108"/>
      <c r="CL17" s="108"/>
      <c r="CM17" s="108"/>
      <c r="CN17" s="108"/>
      <c r="CO17" s="108"/>
      <c r="CP17" s="108"/>
      <c r="CQ17" s="109"/>
      <c r="CR17" s="107" t="s">
        <v>38</v>
      </c>
      <c r="CS17" s="108"/>
      <c r="CT17" s="108"/>
      <c r="CU17" s="108"/>
      <c r="CV17" s="108"/>
      <c r="CW17" s="108"/>
      <c r="CX17" s="108"/>
      <c r="CY17" s="108"/>
      <c r="CZ17" s="108"/>
      <c r="DA17" s="108"/>
      <c r="DB17" s="108"/>
      <c r="DC17" s="108"/>
      <c r="DD17" s="109"/>
    </row>
    <row r="18" spans="1:108" x14ac:dyDescent="0.25">
      <c r="A18" s="63"/>
      <c r="B18" s="64" t="s">
        <v>51</v>
      </c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5"/>
      <c r="AT18" s="107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9"/>
      <c r="BF18" s="107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9"/>
      <c r="BR18" s="107"/>
      <c r="BS18" s="108"/>
      <c r="BT18" s="108"/>
      <c r="BU18" s="108"/>
      <c r="BV18" s="108"/>
      <c r="BW18" s="108"/>
      <c r="BX18" s="108"/>
      <c r="BY18" s="108"/>
      <c r="BZ18" s="108"/>
      <c r="CA18" s="108"/>
      <c r="CB18" s="108"/>
      <c r="CC18" s="108"/>
      <c r="CD18" s="109"/>
      <c r="CE18" s="107"/>
      <c r="CF18" s="108"/>
      <c r="CG18" s="108"/>
      <c r="CH18" s="108"/>
      <c r="CI18" s="108"/>
      <c r="CJ18" s="108"/>
      <c r="CK18" s="108"/>
      <c r="CL18" s="108"/>
      <c r="CM18" s="108"/>
      <c r="CN18" s="108"/>
      <c r="CO18" s="108"/>
      <c r="CP18" s="108"/>
      <c r="CQ18" s="109"/>
      <c r="CR18" s="107"/>
      <c r="CS18" s="108"/>
      <c r="CT18" s="108"/>
      <c r="CU18" s="108"/>
      <c r="CV18" s="108"/>
      <c r="CW18" s="108"/>
      <c r="CX18" s="108"/>
      <c r="CY18" s="108"/>
      <c r="CZ18" s="108"/>
      <c r="DA18" s="108"/>
      <c r="DB18" s="108"/>
      <c r="DC18" s="108"/>
      <c r="DD18" s="109"/>
    </row>
    <row r="19" spans="1:108" s="81" customFormat="1" x14ac:dyDescent="0.25">
      <c r="A19" s="72"/>
      <c r="B19" s="73" t="s">
        <v>111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4"/>
      <c r="AT19" s="119" t="s">
        <v>38</v>
      </c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1"/>
      <c r="BF19" s="119" t="s">
        <v>38</v>
      </c>
      <c r="BG19" s="120"/>
      <c r="BH19" s="120"/>
      <c r="BI19" s="120"/>
      <c r="BJ19" s="120"/>
      <c r="BK19" s="120"/>
      <c r="BL19" s="120"/>
      <c r="BM19" s="120"/>
      <c r="BN19" s="120"/>
      <c r="BO19" s="120"/>
      <c r="BP19" s="120"/>
      <c r="BQ19" s="121"/>
      <c r="BR19" s="137" t="s">
        <v>38</v>
      </c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9"/>
      <c r="CE19" s="119" t="s">
        <v>61</v>
      </c>
      <c r="CF19" s="120"/>
      <c r="CG19" s="120"/>
      <c r="CH19" s="120"/>
      <c r="CI19" s="120"/>
      <c r="CJ19" s="120"/>
      <c r="CK19" s="120"/>
      <c r="CL19" s="120"/>
      <c r="CM19" s="120"/>
      <c r="CN19" s="120"/>
      <c r="CO19" s="120"/>
      <c r="CP19" s="120"/>
      <c r="CQ19" s="121"/>
      <c r="CR19" s="119" t="s">
        <v>38</v>
      </c>
      <c r="CS19" s="120"/>
      <c r="CT19" s="120"/>
      <c r="CU19" s="120"/>
      <c r="CV19" s="120"/>
      <c r="CW19" s="120"/>
      <c r="CX19" s="120"/>
      <c r="CY19" s="120"/>
      <c r="CZ19" s="120"/>
      <c r="DA19" s="120"/>
      <c r="DB19" s="120"/>
      <c r="DC19" s="120"/>
      <c r="DD19" s="121"/>
    </row>
    <row r="20" spans="1:108" ht="57" customHeight="1" x14ac:dyDescent="0.25">
      <c r="A20" s="82"/>
      <c r="B20" s="83" t="s">
        <v>112</v>
      </c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4"/>
      <c r="AT20" s="127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28"/>
      <c r="BF20" s="127"/>
      <c r="BG20" s="103"/>
      <c r="BH20" s="103"/>
      <c r="BI20" s="103"/>
      <c r="BJ20" s="103"/>
      <c r="BK20" s="103"/>
      <c r="BL20" s="103"/>
      <c r="BM20" s="103"/>
      <c r="BN20" s="103"/>
      <c r="BO20" s="103"/>
      <c r="BP20" s="103"/>
      <c r="BQ20" s="128"/>
      <c r="BR20" s="140"/>
      <c r="BS20" s="141"/>
      <c r="BT20" s="141"/>
      <c r="BU20" s="141"/>
      <c r="BV20" s="141"/>
      <c r="BW20" s="141"/>
      <c r="BX20" s="141"/>
      <c r="BY20" s="141"/>
      <c r="BZ20" s="141"/>
      <c r="CA20" s="141"/>
      <c r="CB20" s="141"/>
      <c r="CC20" s="141"/>
      <c r="CD20" s="142"/>
      <c r="CE20" s="127"/>
      <c r="CF20" s="103"/>
      <c r="CG20" s="103"/>
      <c r="CH20" s="103"/>
      <c r="CI20" s="103"/>
      <c r="CJ20" s="103"/>
      <c r="CK20" s="103"/>
      <c r="CL20" s="103"/>
      <c r="CM20" s="103"/>
      <c r="CN20" s="103"/>
      <c r="CO20" s="103"/>
      <c r="CP20" s="103"/>
      <c r="CQ20" s="128"/>
      <c r="CR20" s="127"/>
      <c r="CS20" s="103"/>
      <c r="CT20" s="103"/>
      <c r="CU20" s="103"/>
      <c r="CV20" s="103"/>
      <c r="CW20" s="103"/>
      <c r="CX20" s="103"/>
      <c r="CY20" s="103"/>
      <c r="CZ20" s="103"/>
      <c r="DA20" s="103"/>
      <c r="DB20" s="103"/>
      <c r="DC20" s="103"/>
      <c r="DD20" s="128"/>
    </row>
    <row r="21" spans="1:108" s="81" customFormat="1" x14ac:dyDescent="0.25">
      <c r="A21" s="72"/>
      <c r="B21" s="73" t="s">
        <v>113</v>
      </c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4"/>
      <c r="AT21" s="119" t="s">
        <v>38</v>
      </c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1"/>
      <c r="BF21" s="119" t="s">
        <v>38</v>
      </c>
      <c r="BG21" s="120"/>
      <c r="BH21" s="120"/>
      <c r="BI21" s="120"/>
      <c r="BJ21" s="120"/>
      <c r="BK21" s="120"/>
      <c r="BL21" s="120"/>
      <c r="BM21" s="120"/>
      <c r="BN21" s="120"/>
      <c r="BO21" s="120"/>
      <c r="BP21" s="120"/>
      <c r="BQ21" s="121"/>
      <c r="BR21" s="119" t="s">
        <v>38</v>
      </c>
      <c r="BS21" s="120"/>
      <c r="BT21" s="120"/>
      <c r="BU21" s="120"/>
      <c r="BV21" s="120"/>
      <c r="BW21" s="120"/>
      <c r="BX21" s="120"/>
      <c r="BY21" s="120"/>
      <c r="BZ21" s="120"/>
      <c r="CA21" s="120"/>
      <c r="CB21" s="120"/>
      <c r="CC21" s="120"/>
      <c r="CD21" s="121"/>
      <c r="CE21" s="119" t="s">
        <v>61</v>
      </c>
      <c r="CF21" s="120"/>
      <c r="CG21" s="120"/>
      <c r="CH21" s="120"/>
      <c r="CI21" s="120"/>
      <c r="CJ21" s="120"/>
      <c r="CK21" s="120"/>
      <c r="CL21" s="120"/>
      <c r="CM21" s="120"/>
      <c r="CN21" s="120"/>
      <c r="CO21" s="120"/>
      <c r="CP21" s="120"/>
      <c r="CQ21" s="121"/>
      <c r="CR21" s="119" t="s">
        <v>38</v>
      </c>
      <c r="CS21" s="120"/>
      <c r="CT21" s="120"/>
      <c r="CU21" s="120"/>
      <c r="CV21" s="120"/>
      <c r="CW21" s="120"/>
      <c r="CX21" s="120"/>
      <c r="CY21" s="120"/>
      <c r="CZ21" s="120"/>
      <c r="DA21" s="120"/>
      <c r="DB21" s="120"/>
      <c r="DC21" s="120"/>
      <c r="DD21" s="121"/>
    </row>
    <row r="22" spans="1:108" ht="42.75" customHeight="1" x14ac:dyDescent="0.25">
      <c r="A22" s="82"/>
      <c r="B22" s="83" t="s">
        <v>114</v>
      </c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4"/>
      <c r="AT22" s="127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28"/>
      <c r="BF22" s="127"/>
      <c r="BG22" s="103"/>
      <c r="BH22" s="103"/>
      <c r="BI22" s="103"/>
      <c r="BJ22" s="103"/>
      <c r="BK22" s="103"/>
      <c r="BL22" s="103"/>
      <c r="BM22" s="103"/>
      <c r="BN22" s="103"/>
      <c r="BO22" s="103"/>
      <c r="BP22" s="103"/>
      <c r="BQ22" s="128"/>
      <c r="BR22" s="127"/>
      <c r="BS22" s="103"/>
      <c r="BT22" s="103"/>
      <c r="BU22" s="103"/>
      <c r="BV22" s="103"/>
      <c r="BW22" s="103"/>
      <c r="BX22" s="103"/>
      <c r="BY22" s="103"/>
      <c r="BZ22" s="103"/>
      <c r="CA22" s="103"/>
      <c r="CB22" s="103"/>
      <c r="CC22" s="103"/>
      <c r="CD22" s="128"/>
      <c r="CE22" s="127"/>
      <c r="CF22" s="103"/>
      <c r="CG22" s="103"/>
      <c r="CH22" s="103"/>
      <c r="CI22" s="103"/>
      <c r="CJ22" s="103"/>
      <c r="CK22" s="103"/>
      <c r="CL22" s="103"/>
      <c r="CM22" s="103"/>
      <c r="CN22" s="103"/>
      <c r="CO22" s="103"/>
      <c r="CP22" s="103"/>
      <c r="CQ22" s="128"/>
      <c r="CR22" s="127"/>
      <c r="CS22" s="103"/>
      <c r="CT22" s="103"/>
      <c r="CU22" s="103"/>
      <c r="CV22" s="103"/>
      <c r="CW22" s="103"/>
      <c r="CX22" s="103"/>
      <c r="CY22" s="103"/>
      <c r="CZ22" s="103"/>
      <c r="DA22" s="103"/>
      <c r="DB22" s="103"/>
      <c r="DC22" s="103"/>
      <c r="DD22" s="128"/>
    </row>
    <row r="23" spans="1:108" ht="57.75" customHeight="1" x14ac:dyDescent="0.25">
      <c r="A23" s="63"/>
      <c r="B23" s="64" t="s">
        <v>115</v>
      </c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5"/>
      <c r="AT23" s="107" t="s">
        <v>38</v>
      </c>
      <c r="AU23" s="108"/>
      <c r="AV23" s="108"/>
      <c r="AW23" s="108"/>
      <c r="AX23" s="108"/>
      <c r="AY23" s="108"/>
      <c r="AZ23" s="108"/>
      <c r="BA23" s="108"/>
      <c r="BB23" s="108"/>
      <c r="BC23" s="108"/>
      <c r="BD23" s="108"/>
      <c r="BE23" s="109"/>
      <c r="BF23" s="107" t="s">
        <v>38</v>
      </c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9"/>
      <c r="BR23" s="107" t="s">
        <v>38</v>
      </c>
      <c r="BS23" s="108"/>
      <c r="BT23" s="108"/>
      <c r="BU23" s="108"/>
      <c r="BV23" s="108"/>
      <c r="BW23" s="108"/>
      <c r="BX23" s="108"/>
      <c r="BY23" s="108"/>
      <c r="BZ23" s="108"/>
      <c r="CA23" s="108"/>
      <c r="CB23" s="108"/>
      <c r="CC23" s="108"/>
      <c r="CD23" s="109"/>
      <c r="CE23" s="107" t="s">
        <v>38</v>
      </c>
      <c r="CF23" s="108"/>
      <c r="CG23" s="108"/>
      <c r="CH23" s="108"/>
      <c r="CI23" s="108"/>
      <c r="CJ23" s="108"/>
      <c r="CK23" s="108"/>
      <c r="CL23" s="108"/>
      <c r="CM23" s="108"/>
      <c r="CN23" s="108"/>
      <c r="CO23" s="108"/>
      <c r="CP23" s="108"/>
      <c r="CQ23" s="109"/>
      <c r="CR23" s="107" t="s">
        <v>38</v>
      </c>
      <c r="CS23" s="108"/>
      <c r="CT23" s="108"/>
      <c r="CU23" s="108"/>
      <c r="CV23" s="108"/>
      <c r="CW23" s="108"/>
      <c r="CX23" s="108"/>
      <c r="CY23" s="108"/>
      <c r="CZ23" s="108"/>
      <c r="DA23" s="108"/>
      <c r="DB23" s="108"/>
      <c r="DC23" s="108"/>
      <c r="DD23" s="109"/>
    </row>
    <row r="24" spans="1:108" ht="30.75" customHeight="1" x14ac:dyDescent="0.25">
      <c r="A24" s="63"/>
      <c r="B24" s="64" t="s">
        <v>116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5"/>
      <c r="AT24" s="107" t="s">
        <v>38</v>
      </c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9"/>
      <c r="BF24" s="107" t="s">
        <v>38</v>
      </c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9"/>
      <c r="BR24" s="107" t="s">
        <v>38</v>
      </c>
      <c r="BS24" s="108"/>
      <c r="BT24" s="108"/>
      <c r="BU24" s="108"/>
      <c r="BV24" s="108"/>
      <c r="BW24" s="108"/>
      <c r="BX24" s="108"/>
      <c r="BY24" s="108"/>
      <c r="BZ24" s="108"/>
      <c r="CA24" s="108"/>
      <c r="CB24" s="108"/>
      <c r="CC24" s="108"/>
      <c r="CD24" s="109"/>
      <c r="CE24" s="107" t="s">
        <v>38</v>
      </c>
      <c r="CF24" s="108"/>
      <c r="CG24" s="108"/>
      <c r="CH24" s="108"/>
      <c r="CI24" s="108"/>
      <c r="CJ24" s="108"/>
      <c r="CK24" s="108"/>
      <c r="CL24" s="108"/>
      <c r="CM24" s="108"/>
      <c r="CN24" s="108"/>
      <c r="CO24" s="108"/>
      <c r="CP24" s="108"/>
      <c r="CQ24" s="109"/>
      <c r="CR24" s="107" t="s">
        <v>38</v>
      </c>
      <c r="CS24" s="108"/>
      <c r="CT24" s="108"/>
      <c r="CU24" s="108"/>
      <c r="CV24" s="108"/>
      <c r="CW24" s="108"/>
      <c r="CX24" s="108"/>
      <c r="CY24" s="108"/>
      <c r="CZ24" s="108"/>
      <c r="DA24" s="108"/>
      <c r="DB24" s="108"/>
      <c r="DC24" s="108"/>
      <c r="DD24" s="109"/>
    </row>
    <row r="25" spans="1:108" s="81" customFormat="1" x14ac:dyDescent="0.25">
      <c r="A25" s="72"/>
      <c r="B25" s="73" t="s">
        <v>117</v>
      </c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4"/>
      <c r="AT25" s="119" t="s">
        <v>38</v>
      </c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1"/>
      <c r="BF25" s="119" t="s">
        <v>38</v>
      </c>
      <c r="BG25" s="120"/>
      <c r="BH25" s="120"/>
      <c r="BI25" s="120"/>
      <c r="BJ25" s="120"/>
      <c r="BK25" s="120"/>
      <c r="BL25" s="120"/>
      <c r="BM25" s="120"/>
      <c r="BN25" s="120"/>
      <c r="BO25" s="120"/>
      <c r="BP25" s="120"/>
      <c r="BQ25" s="121"/>
      <c r="BR25" s="137" t="s">
        <v>38</v>
      </c>
      <c r="BS25" s="138"/>
      <c r="BT25" s="138"/>
      <c r="BU25" s="138"/>
      <c r="BV25" s="138"/>
      <c r="BW25" s="138"/>
      <c r="BX25" s="138"/>
      <c r="BY25" s="138"/>
      <c r="BZ25" s="138"/>
      <c r="CA25" s="138"/>
      <c r="CB25" s="138"/>
      <c r="CC25" s="138"/>
      <c r="CD25" s="139"/>
      <c r="CE25" s="119" t="s">
        <v>61</v>
      </c>
      <c r="CF25" s="120"/>
      <c r="CG25" s="120"/>
      <c r="CH25" s="120"/>
      <c r="CI25" s="120"/>
      <c r="CJ25" s="120"/>
      <c r="CK25" s="120"/>
      <c r="CL25" s="120"/>
      <c r="CM25" s="120"/>
      <c r="CN25" s="120"/>
      <c r="CO25" s="120"/>
      <c r="CP25" s="120"/>
      <c r="CQ25" s="121"/>
      <c r="CR25" s="119" t="s">
        <v>38</v>
      </c>
      <c r="CS25" s="120"/>
      <c r="CT25" s="120"/>
      <c r="CU25" s="120"/>
      <c r="CV25" s="120"/>
      <c r="CW25" s="120"/>
      <c r="CX25" s="120"/>
      <c r="CY25" s="120"/>
      <c r="CZ25" s="120"/>
      <c r="DA25" s="120"/>
      <c r="DB25" s="120"/>
      <c r="DC25" s="120"/>
      <c r="DD25" s="121"/>
    </row>
    <row r="26" spans="1:108" ht="115.5" customHeight="1" x14ac:dyDescent="0.25">
      <c r="A26" s="82"/>
      <c r="B26" s="83" t="s">
        <v>118</v>
      </c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4"/>
      <c r="AT26" s="127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28"/>
      <c r="BF26" s="127"/>
      <c r="BG26" s="103"/>
      <c r="BH26" s="103"/>
      <c r="BI26" s="103"/>
      <c r="BJ26" s="103"/>
      <c r="BK26" s="103"/>
      <c r="BL26" s="103"/>
      <c r="BM26" s="103"/>
      <c r="BN26" s="103"/>
      <c r="BO26" s="103"/>
      <c r="BP26" s="103"/>
      <c r="BQ26" s="128"/>
      <c r="BR26" s="140"/>
      <c r="BS26" s="141"/>
      <c r="BT26" s="141"/>
      <c r="BU26" s="141"/>
      <c r="BV26" s="141"/>
      <c r="BW26" s="141"/>
      <c r="BX26" s="141"/>
      <c r="BY26" s="141"/>
      <c r="BZ26" s="141"/>
      <c r="CA26" s="141"/>
      <c r="CB26" s="141"/>
      <c r="CC26" s="141"/>
      <c r="CD26" s="142"/>
      <c r="CE26" s="127"/>
      <c r="CF26" s="103"/>
      <c r="CG26" s="103"/>
      <c r="CH26" s="103"/>
      <c r="CI26" s="103"/>
      <c r="CJ26" s="103"/>
      <c r="CK26" s="103"/>
      <c r="CL26" s="103"/>
      <c r="CM26" s="103"/>
      <c r="CN26" s="103"/>
      <c r="CO26" s="103"/>
      <c r="CP26" s="103"/>
      <c r="CQ26" s="128"/>
      <c r="CR26" s="127"/>
      <c r="CS26" s="103"/>
      <c r="CT26" s="103"/>
      <c r="CU26" s="103"/>
      <c r="CV26" s="103"/>
      <c r="CW26" s="103"/>
      <c r="CX26" s="103"/>
      <c r="CY26" s="103"/>
      <c r="CZ26" s="103"/>
      <c r="DA26" s="103"/>
      <c r="DB26" s="103"/>
      <c r="DC26" s="103"/>
      <c r="DD26" s="128"/>
    </row>
    <row r="27" spans="1:108" ht="14.25" customHeight="1" x14ac:dyDescent="0.25">
      <c r="A27" s="63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5"/>
      <c r="AT27" s="107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9"/>
      <c r="BF27" s="107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9"/>
      <c r="BR27" s="107"/>
      <c r="BS27" s="108"/>
      <c r="BT27" s="108"/>
      <c r="BU27" s="108"/>
      <c r="BV27" s="108"/>
      <c r="BW27" s="108"/>
      <c r="BX27" s="108"/>
      <c r="BY27" s="108"/>
      <c r="BZ27" s="108"/>
      <c r="CA27" s="108"/>
      <c r="CB27" s="108"/>
      <c r="CC27" s="108"/>
      <c r="CD27" s="109"/>
      <c r="CE27" s="107"/>
      <c r="CF27" s="108"/>
      <c r="CG27" s="108"/>
      <c r="CH27" s="108"/>
      <c r="CI27" s="108"/>
      <c r="CJ27" s="108"/>
      <c r="CK27" s="108"/>
      <c r="CL27" s="108"/>
      <c r="CM27" s="108"/>
      <c r="CN27" s="108"/>
      <c r="CO27" s="108"/>
      <c r="CP27" s="108"/>
      <c r="CQ27" s="109"/>
      <c r="CR27" s="107"/>
      <c r="CS27" s="108"/>
      <c r="CT27" s="108"/>
      <c r="CU27" s="108"/>
      <c r="CV27" s="108"/>
      <c r="CW27" s="108"/>
      <c r="CX27" s="108"/>
      <c r="CY27" s="108"/>
      <c r="CZ27" s="108"/>
      <c r="DA27" s="108"/>
      <c r="DB27" s="108"/>
      <c r="DC27" s="108"/>
      <c r="DD27" s="109"/>
    </row>
    <row r="28" spans="1:108" ht="58.5" customHeight="1" x14ac:dyDescent="0.25">
      <c r="A28" s="63"/>
      <c r="B28" s="64" t="s">
        <v>119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5"/>
      <c r="AT28" s="107">
        <v>0</v>
      </c>
      <c r="AU28" s="108"/>
      <c r="AV28" s="108"/>
      <c r="AW28" s="108"/>
      <c r="AX28" s="108"/>
      <c r="AY28" s="108"/>
      <c r="AZ28" s="108"/>
      <c r="BA28" s="108"/>
      <c r="BB28" s="108"/>
      <c r="BC28" s="108"/>
      <c r="BD28" s="108"/>
      <c r="BE28" s="109"/>
      <c r="BF28" s="107">
        <v>0</v>
      </c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9"/>
      <c r="BR28" s="107">
        <f>IF(BF28=0,100,AT28/BF28*100)</f>
        <v>100</v>
      </c>
      <c r="BS28" s="108"/>
      <c r="BT28" s="108"/>
      <c r="BU28" s="108"/>
      <c r="BV28" s="108"/>
      <c r="BW28" s="108"/>
      <c r="BX28" s="108"/>
      <c r="BY28" s="108"/>
      <c r="BZ28" s="108"/>
      <c r="CA28" s="108"/>
      <c r="CB28" s="108"/>
      <c r="CC28" s="108"/>
      <c r="CD28" s="109"/>
      <c r="CE28" s="107" t="s">
        <v>61</v>
      </c>
      <c r="CF28" s="108"/>
      <c r="CG28" s="108"/>
      <c r="CH28" s="108"/>
      <c r="CI28" s="108"/>
      <c r="CJ28" s="108"/>
      <c r="CK28" s="108"/>
      <c r="CL28" s="108"/>
      <c r="CM28" s="108"/>
      <c r="CN28" s="108"/>
      <c r="CO28" s="108"/>
      <c r="CP28" s="108"/>
      <c r="CQ28" s="109"/>
      <c r="CR28" s="107">
        <f>IF(BR28&lt;80,0.1,IF(BR28&gt;120,0.3,IF(BR28&gt;=80,0.2,0)))</f>
        <v>0.2</v>
      </c>
      <c r="CS28" s="108"/>
      <c r="CT28" s="108"/>
      <c r="CU28" s="108"/>
      <c r="CV28" s="108"/>
      <c r="CW28" s="108"/>
      <c r="CX28" s="108"/>
      <c r="CY28" s="108"/>
      <c r="CZ28" s="108"/>
      <c r="DA28" s="108"/>
      <c r="DB28" s="108"/>
      <c r="DC28" s="108"/>
      <c r="DD28" s="109"/>
    </row>
    <row r="29" spans="1:108" ht="208.5" customHeight="1" x14ac:dyDescent="0.25">
      <c r="A29" s="63"/>
      <c r="B29" s="64" t="s">
        <v>120</v>
      </c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5"/>
      <c r="AT29" s="107">
        <v>0</v>
      </c>
      <c r="AU29" s="108"/>
      <c r="AV29" s="108"/>
      <c r="AW29" s="108"/>
      <c r="AX29" s="108"/>
      <c r="AY29" s="108"/>
      <c r="AZ29" s="108"/>
      <c r="BA29" s="108"/>
      <c r="BB29" s="108"/>
      <c r="BC29" s="108"/>
      <c r="BD29" s="108"/>
      <c r="BE29" s="109"/>
      <c r="BF29" s="107">
        <v>0</v>
      </c>
      <c r="BG29" s="108"/>
      <c r="BH29" s="108"/>
      <c r="BI29" s="108"/>
      <c r="BJ29" s="108"/>
      <c r="BK29" s="108"/>
      <c r="BL29" s="108"/>
      <c r="BM29" s="108"/>
      <c r="BN29" s="108"/>
      <c r="BO29" s="108"/>
      <c r="BP29" s="108"/>
      <c r="BQ29" s="109"/>
      <c r="BR29" s="107">
        <f>IF(BF29=0,100,AT29/BF29*100)</f>
        <v>100</v>
      </c>
      <c r="BS29" s="108"/>
      <c r="BT29" s="108"/>
      <c r="BU29" s="108"/>
      <c r="BV29" s="108"/>
      <c r="BW29" s="108"/>
      <c r="BX29" s="108"/>
      <c r="BY29" s="108"/>
      <c r="BZ29" s="108"/>
      <c r="CA29" s="108"/>
      <c r="CB29" s="108"/>
      <c r="CC29" s="108"/>
      <c r="CD29" s="109"/>
      <c r="CE29" s="107"/>
      <c r="CF29" s="108"/>
      <c r="CG29" s="108"/>
      <c r="CH29" s="108"/>
      <c r="CI29" s="108"/>
      <c r="CJ29" s="108"/>
      <c r="CK29" s="108"/>
      <c r="CL29" s="108"/>
      <c r="CM29" s="108"/>
      <c r="CN29" s="108"/>
      <c r="CO29" s="108"/>
      <c r="CP29" s="108"/>
      <c r="CQ29" s="109"/>
      <c r="CR29" s="107"/>
      <c r="CS29" s="108"/>
      <c r="CT29" s="108"/>
      <c r="CU29" s="108"/>
      <c r="CV29" s="108"/>
      <c r="CW29" s="108"/>
      <c r="CX29" s="108"/>
      <c r="CY29" s="108"/>
      <c r="CZ29" s="108"/>
      <c r="DA29" s="108"/>
      <c r="DB29" s="108"/>
      <c r="DC29" s="108"/>
      <c r="DD29" s="109"/>
    </row>
    <row r="30" spans="1:108" ht="14.25" customHeight="1" x14ac:dyDescent="0.25">
      <c r="A30" s="63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5"/>
      <c r="AT30" s="107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9"/>
      <c r="BF30" s="107"/>
      <c r="BG30" s="108"/>
      <c r="BH30" s="108"/>
      <c r="BI30" s="108"/>
      <c r="BJ30" s="108"/>
      <c r="BK30" s="108"/>
      <c r="BL30" s="108"/>
      <c r="BM30" s="108"/>
      <c r="BN30" s="108"/>
      <c r="BO30" s="108"/>
      <c r="BP30" s="108"/>
      <c r="BQ30" s="109"/>
      <c r="BR30" s="107"/>
      <c r="BS30" s="108"/>
      <c r="BT30" s="108"/>
      <c r="BU30" s="108"/>
      <c r="BV30" s="108"/>
      <c r="BW30" s="108"/>
      <c r="BX30" s="108"/>
      <c r="BY30" s="108"/>
      <c r="BZ30" s="108"/>
      <c r="CA30" s="108"/>
      <c r="CB30" s="108"/>
      <c r="CC30" s="108"/>
      <c r="CD30" s="109"/>
      <c r="CE30" s="107"/>
      <c r="CF30" s="108"/>
      <c r="CG30" s="108"/>
      <c r="CH30" s="108"/>
      <c r="CI30" s="108"/>
      <c r="CJ30" s="108"/>
      <c r="CK30" s="108"/>
      <c r="CL30" s="108"/>
      <c r="CM30" s="108"/>
      <c r="CN30" s="108"/>
      <c r="CO30" s="108"/>
      <c r="CP30" s="108"/>
      <c r="CQ30" s="109"/>
      <c r="CR30" s="107"/>
      <c r="CS30" s="108"/>
      <c r="CT30" s="108"/>
      <c r="CU30" s="108"/>
      <c r="CV30" s="108"/>
      <c r="CW30" s="108"/>
      <c r="CX30" s="108"/>
      <c r="CY30" s="108"/>
      <c r="CZ30" s="108"/>
      <c r="DA30" s="108"/>
      <c r="DB30" s="108"/>
      <c r="DC30" s="108"/>
      <c r="DD30" s="109"/>
    </row>
    <row r="31" spans="1:108" ht="72.75" customHeight="1" x14ac:dyDescent="0.25">
      <c r="A31" s="63"/>
      <c r="B31" s="64" t="s">
        <v>121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5"/>
      <c r="AT31" s="107">
        <v>0</v>
      </c>
      <c r="AU31" s="108"/>
      <c r="AV31" s="108"/>
      <c r="AW31" s="108"/>
      <c r="AX31" s="108"/>
      <c r="AY31" s="108"/>
      <c r="AZ31" s="108"/>
      <c r="BA31" s="108"/>
      <c r="BB31" s="108"/>
      <c r="BC31" s="108"/>
      <c r="BD31" s="108"/>
      <c r="BE31" s="109"/>
      <c r="BF31" s="107">
        <v>0</v>
      </c>
      <c r="BG31" s="108"/>
      <c r="BH31" s="108"/>
      <c r="BI31" s="108"/>
      <c r="BJ31" s="108"/>
      <c r="BK31" s="108"/>
      <c r="BL31" s="108"/>
      <c r="BM31" s="108"/>
      <c r="BN31" s="108"/>
      <c r="BO31" s="108"/>
      <c r="BP31" s="108"/>
      <c r="BQ31" s="109"/>
      <c r="BR31" s="107">
        <f>IF(BF31=0,100,AT31/BF31*100)</f>
        <v>100</v>
      </c>
      <c r="BS31" s="108"/>
      <c r="BT31" s="108"/>
      <c r="BU31" s="108"/>
      <c r="BV31" s="108"/>
      <c r="BW31" s="108"/>
      <c r="BX31" s="108"/>
      <c r="BY31" s="108"/>
      <c r="BZ31" s="108"/>
      <c r="CA31" s="108"/>
      <c r="CB31" s="108"/>
      <c r="CC31" s="108"/>
      <c r="CD31" s="109"/>
      <c r="CE31" s="107" t="s">
        <v>61</v>
      </c>
      <c r="CF31" s="108"/>
      <c r="CG31" s="108"/>
      <c r="CH31" s="108"/>
      <c r="CI31" s="108"/>
      <c r="CJ31" s="108"/>
      <c r="CK31" s="108"/>
      <c r="CL31" s="108"/>
      <c r="CM31" s="108"/>
      <c r="CN31" s="108"/>
      <c r="CO31" s="108"/>
      <c r="CP31" s="108"/>
      <c r="CQ31" s="109"/>
      <c r="CR31" s="107">
        <f>IF(BR31&lt;80,0.1,IF(BR31&gt;120,0.3,IF(BR31&gt;=80,0.2,0)))</f>
        <v>0.2</v>
      </c>
      <c r="CS31" s="108"/>
      <c r="CT31" s="108"/>
      <c r="CU31" s="108"/>
      <c r="CV31" s="108"/>
      <c r="CW31" s="108"/>
      <c r="CX31" s="108"/>
      <c r="CY31" s="108"/>
      <c r="CZ31" s="108"/>
      <c r="DA31" s="108"/>
      <c r="DB31" s="108"/>
      <c r="DC31" s="108"/>
      <c r="DD31" s="109"/>
    </row>
    <row r="32" spans="1:108" ht="133.5" customHeight="1" x14ac:dyDescent="0.25">
      <c r="A32" s="63"/>
      <c r="B32" s="64" t="s">
        <v>122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5"/>
      <c r="AT32" s="107">
        <v>0</v>
      </c>
      <c r="AU32" s="108"/>
      <c r="AV32" s="108"/>
      <c r="AW32" s="108"/>
      <c r="AX32" s="108"/>
      <c r="AY32" s="108"/>
      <c r="AZ32" s="108"/>
      <c r="BA32" s="108"/>
      <c r="BB32" s="108"/>
      <c r="BC32" s="108"/>
      <c r="BD32" s="108"/>
      <c r="BE32" s="109"/>
      <c r="BF32" s="107">
        <v>0</v>
      </c>
      <c r="BG32" s="108"/>
      <c r="BH32" s="108"/>
      <c r="BI32" s="108"/>
      <c r="BJ32" s="108"/>
      <c r="BK32" s="108"/>
      <c r="BL32" s="108"/>
      <c r="BM32" s="108"/>
      <c r="BN32" s="108"/>
      <c r="BO32" s="108"/>
      <c r="BP32" s="108"/>
      <c r="BQ32" s="109"/>
      <c r="BR32" s="107">
        <f>IF(BF32=0,100,AT32/BF32*100)</f>
        <v>100</v>
      </c>
      <c r="BS32" s="108"/>
      <c r="BT32" s="108"/>
      <c r="BU32" s="108"/>
      <c r="BV32" s="108"/>
      <c r="BW32" s="108"/>
      <c r="BX32" s="108"/>
      <c r="BY32" s="108"/>
      <c r="BZ32" s="108"/>
      <c r="CA32" s="108"/>
      <c r="CB32" s="108"/>
      <c r="CC32" s="108"/>
      <c r="CD32" s="109"/>
      <c r="CE32" s="107"/>
      <c r="CF32" s="108"/>
      <c r="CG32" s="108"/>
      <c r="CH32" s="108"/>
      <c r="CI32" s="108"/>
      <c r="CJ32" s="108"/>
      <c r="CK32" s="108"/>
      <c r="CL32" s="108"/>
      <c r="CM32" s="108"/>
      <c r="CN32" s="108"/>
      <c r="CO32" s="108"/>
      <c r="CP32" s="108"/>
      <c r="CQ32" s="109"/>
      <c r="CR32" s="107"/>
      <c r="CS32" s="108"/>
      <c r="CT32" s="108"/>
      <c r="CU32" s="108"/>
      <c r="CV32" s="108"/>
      <c r="CW32" s="108"/>
      <c r="CX32" s="108"/>
      <c r="CY32" s="108"/>
      <c r="CZ32" s="108"/>
      <c r="DA32" s="108"/>
      <c r="DB32" s="108"/>
      <c r="DC32" s="108"/>
      <c r="DD32" s="109"/>
    </row>
    <row r="33" spans="1:108" ht="14.25" customHeight="1" x14ac:dyDescent="0.25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5"/>
      <c r="AT33" s="107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9"/>
      <c r="BF33" s="107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9"/>
      <c r="BR33" s="107"/>
      <c r="BS33" s="108"/>
      <c r="BT33" s="108"/>
      <c r="BU33" s="108"/>
      <c r="BV33" s="108"/>
      <c r="BW33" s="108"/>
      <c r="BX33" s="108"/>
      <c r="BY33" s="108"/>
      <c r="BZ33" s="108"/>
      <c r="CA33" s="108"/>
      <c r="CB33" s="108"/>
      <c r="CC33" s="108"/>
      <c r="CD33" s="109"/>
      <c r="CE33" s="107"/>
      <c r="CF33" s="108"/>
      <c r="CG33" s="108"/>
      <c r="CH33" s="108"/>
      <c r="CI33" s="108"/>
      <c r="CJ33" s="108"/>
      <c r="CK33" s="108"/>
      <c r="CL33" s="108"/>
      <c r="CM33" s="108"/>
      <c r="CN33" s="108"/>
      <c r="CO33" s="108"/>
      <c r="CP33" s="108"/>
      <c r="CQ33" s="109"/>
      <c r="CR33" s="107"/>
      <c r="CS33" s="108"/>
      <c r="CT33" s="108"/>
      <c r="CU33" s="108"/>
      <c r="CV33" s="108"/>
      <c r="CW33" s="108"/>
      <c r="CX33" s="108"/>
      <c r="CY33" s="108"/>
      <c r="CZ33" s="108"/>
      <c r="DA33" s="108"/>
      <c r="DB33" s="108"/>
      <c r="DC33" s="108"/>
      <c r="DD33" s="109"/>
    </row>
    <row r="34" spans="1:108" ht="58.5" customHeight="1" x14ac:dyDescent="0.25">
      <c r="A34" s="63"/>
      <c r="B34" s="64" t="s">
        <v>123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5"/>
      <c r="AT34" s="107"/>
      <c r="AU34" s="108"/>
      <c r="AV34" s="108"/>
      <c r="AW34" s="108"/>
      <c r="AX34" s="108"/>
      <c r="AY34" s="108"/>
      <c r="AZ34" s="108"/>
      <c r="BA34" s="108"/>
      <c r="BB34" s="108"/>
      <c r="BC34" s="108"/>
      <c r="BD34" s="108"/>
      <c r="BE34" s="109"/>
      <c r="BF34" s="107"/>
      <c r="BG34" s="108"/>
      <c r="BH34" s="108"/>
      <c r="BI34" s="108"/>
      <c r="BJ34" s="108"/>
      <c r="BK34" s="108"/>
      <c r="BL34" s="108"/>
      <c r="BM34" s="108"/>
      <c r="BN34" s="108"/>
      <c r="BO34" s="108"/>
      <c r="BP34" s="108"/>
      <c r="BQ34" s="109"/>
      <c r="BR34" s="107"/>
      <c r="BS34" s="108"/>
      <c r="BT34" s="108"/>
      <c r="BU34" s="108"/>
      <c r="BV34" s="108"/>
      <c r="BW34" s="108"/>
      <c r="BX34" s="108"/>
      <c r="BY34" s="108"/>
      <c r="BZ34" s="108"/>
      <c r="CA34" s="108"/>
      <c r="CB34" s="108"/>
      <c r="CC34" s="108"/>
      <c r="CD34" s="109"/>
      <c r="CE34" s="107"/>
      <c r="CF34" s="108"/>
      <c r="CG34" s="108"/>
      <c r="CH34" s="108"/>
      <c r="CI34" s="108"/>
      <c r="CJ34" s="108"/>
      <c r="CK34" s="108"/>
      <c r="CL34" s="108"/>
      <c r="CM34" s="108"/>
      <c r="CN34" s="108"/>
      <c r="CO34" s="108"/>
      <c r="CP34" s="108"/>
      <c r="CQ34" s="109"/>
      <c r="CR34" s="107">
        <f>CR35</f>
        <v>0.25</v>
      </c>
      <c r="CS34" s="108"/>
      <c r="CT34" s="108"/>
      <c r="CU34" s="108"/>
      <c r="CV34" s="108"/>
      <c r="CW34" s="108"/>
      <c r="CX34" s="108"/>
      <c r="CY34" s="108"/>
      <c r="CZ34" s="108"/>
      <c r="DA34" s="108"/>
      <c r="DB34" s="108"/>
      <c r="DC34" s="108"/>
      <c r="DD34" s="109"/>
    </row>
    <row r="35" spans="1:108" ht="72.75" customHeight="1" x14ac:dyDescent="0.25">
      <c r="A35" s="63"/>
      <c r="B35" s="64" t="s">
        <v>124</v>
      </c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5"/>
      <c r="AT35" s="104">
        <v>0.04</v>
      </c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6"/>
      <c r="BF35" s="107">
        <v>1</v>
      </c>
      <c r="BG35" s="108"/>
      <c r="BH35" s="108"/>
      <c r="BI35" s="108"/>
      <c r="BJ35" s="108"/>
      <c r="BK35" s="108"/>
      <c r="BL35" s="108"/>
      <c r="BM35" s="108"/>
      <c r="BN35" s="108"/>
      <c r="BO35" s="108"/>
      <c r="BP35" s="108"/>
      <c r="BQ35" s="109"/>
      <c r="BR35" s="107">
        <f>IF(BF35=0,100,AT35/BF35*100)</f>
        <v>4</v>
      </c>
      <c r="BS35" s="108"/>
      <c r="BT35" s="108"/>
      <c r="BU35" s="108"/>
      <c r="BV35" s="108"/>
      <c r="BW35" s="108"/>
      <c r="BX35" s="108"/>
      <c r="BY35" s="108"/>
      <c r="BZ35" s="108"/>
      <c r="CA35" s="108"/>
      <c r="CB35" s="108"/>
      <c r="CC35" s="108"/>
      <c r="CD35" s="109"/>
      <c r="CE35" s="107" t="s">
        <v>61</v>
      </c>
      <c r="CF35" s="108"/>
      <c r="CG35" s="108"/>
      <c r="CH35" s="108"/>
      <c r="CI35" s="108"/>
      <c r="CJ35" s="108"/>
      <c r="CK35" s="108"/>
      <c r="CL35" s="108"/>
      <c r="CM35" s="108"/>
      <c r="CN35" s="108"/>
      <c r="CO35" s="108"/>
      <c r="CP35" s="108"/>
      <c r="CQ35" s="109"/>
      <c r="CR35" s="107">
        <f>IF(BR35&lt;80,0.25,IF(BR35&gt;120,0.75,IF(BR35&gt;=80,0.5,0)))</f>
        <v>0.25</v>
      </c>
      <c r="CS35" s="108"/>
      <c r="CT35" s="108"/>
      <c r="CU35" s="108"/>
      <c r="CV35" s="108"/>
      <c r="CW35" s="108"/>
      <c r="CX35" s="108"/>
      <c r="CY35" s="108"/>
      <c r="CZ35" s="108"/>
      <c r="DA35" s="108"/>
      <c r="DB35" s="108"/>
      <c r="DC35" s="108"/>
      <c r="DD35" s="109"/>
    </row>
    <row r="36" spans="1:108" x14ac:dyDescent="0.25">
      <c r="A36" s="63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5"/>
      <c r="AT36" s="107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9"/>
      <c r="BF36" s="107"/>
      <c r="BG36" s="108"/>
      <c r="BH36" s="108"/>
      <c r="BI36" s="108"/>
      <c r="BJ36" s="108"/>
      <c r="BK36" s="108"/>
      <c r="BL36" s="108"/>
      <c r="BM36" s="108"/>
      <c r="BN36" s="108"/>
      <c r="BO36" s="108"/>
      <c r="BP36" s="108"/>
      <c r="BQ36" s="109"/>
      <c r="BR36" s="107"/>
      <c r="BS36" s="108"/>
      <c r="BT36" s="108"/>
      <c r="BU36" s="108"/>
      <c r="BV36" s="108"/>
      <c r="BW36" s="108"/>
      <c r="BX36" s="108"/>
      <c r="BY36" s="108"/>
      <c r="BZ36" s="108"/>
      <c r="CA36" s="108"/>
      <c r="CB36" s="108"/>
      <c r="CC36" s="108"/>
      <c r="CD36" s="109"/>
      <c r="CE36" s="107"/>
      <c r="CF36" s="108"/>
      <c r="CG36" s="108"/>
      <c r="CH36" s="108"/>
      <c r="CI36" s="108"/>
      <c r="CJ36" s="108"/>
      <c r="CK36" s="108"/>
      <c r="CL36" s="108"/>
      <c r="CM36" s="108"/>
      <c r="CN36" s="108"/>
      <c r="CO36" s="108"/>
      <c r="CP36" s="108"/>
      <c r="CQ36" s="109"/>
      <c r="CR36" s="107"/>
      <c r="CS36" s="108"/>
      <c r="CT36" s="108"/>
      <c r="CU36" s="108"/>
      <c r="CV36" s="108"/>
      <c r="CW36" s="108"/>
      <c r="CX36" s="108"/>
      <c r="CY36" s="108"/>
      <c r="CZ36" s="108"/>
      <c r="DA36" s="108"/>
      <c r="DB36" s="108"/>
      <c r="DC36" s="108"/>
      <c r="DD36" s="109"/>
    </row>
    <row r="37" spans="1:108" ht="58.5" customHeight="1" x14ac:dyDescent="0.25">
      <c r="A37" s="63"/>
      <c r="B37" s="64" t="s">
        <v>125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5"/>
      <c r="AT37" s="107" t="s">
        <v>38</v>
      </c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9"/>
      <c r="BF37" s="107" t="s">
        <v>38</v>
      </c>
      <c r="BG37" s="108"/>
      <c r="BH37" s="108"/>
      <c r="BI37" s="108"/>
      <c r="BJ37" s="108"/>
      <c r="BK37" s="108"/>
      <c r="BL37" s="108"/>
      <c r="BM37" s="108"/>
      <c r="BN37" s="108"/>
      <c r="BO37" s="108"/>
      <c r="BP37" s="108"/>
      <c r="BQ37" s="109"/>
      <c r="BR37" s="107" t="s">
        <v>38</v>
      </c>
      <c r="BS37" s="108"/>
      <c r="BT37" s="108"/>
      <c r="BU37" s="108"/>
      <c r="BV37" s="108"/>
      <c r="BW37" s="108"/>
      <c r="BX37" s="108"/>
      <c r="BY37" s="108"/>
      <c r="BZ37" s="108"/>
      <c r="CA37" s="108"/>
      <c r="CB37" s="108"/>
      <c r="CC37" s="108"/>
      <c r="CD37" s="109"/>
      <c r="CE37" s="107" t="s">
        <v>38</v>
      </c>
      <c r="CF37" s="108"/>
      <c r="CG37" s="108"/>
      <c r="CH37" s="108"/>
      <c r="CI37" s="108"/>
      <c r="CJ37" s="108"/>
      <c r="CK37" s="108"/>
      <c r="CL37" s="108"/>
      <c r="CM37" s="108"/>
      <c r="CN37" s="108"/>
      <c r="CO37" s="108"/>
      <c r="CP37" s="108"/>
      <c r="CQ37" s="109"/>
      <c r="CR37" s="107">
        <f>(CR39+CR41)/2</f>
        <v>0.375</v>
      </c>
      <c r="CS37" s="108"/>
      <c r="CT37" s="108"/>
      <c r="CU37" s="108"/>
      <c r="CV37" s="108"/>
      <c r="CW37" s="108"/>
      <c r="CX37" s="108"/>
      <c r="CY37" s="108"/>
      <c r="CZ37" s="108"/>
      <c r="DA37" s="108"/>
      <c r="DB37" s="108"/>
      <c r="DC37" s="108"/>
      <c r="DD37" s="109"/>
    </row>
    <row r="38" spans="1:108" x14ac:dyDescent="0.25">
      <c r="A38" s="63"/>
      <c r="B38" s="64" t="s">
        <v>51</v>
      </c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5"/>
      <c r="AT38" s="107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9"/>
      <c r="BF38" s="107"/>
      <c r="BG38" s="108"/>
      <c r="BH38" s="108"/>
      <c r="BI38" s="108"/>
      <c r="BJ38" s="108"/>
      <c r="BK38" s="108"/>
      <c r="BL38" s="108"/>
      <c r="BM38" s="108"/>
      <c r="BN38" s="108"/>
      <c r="BO38" s="108"/>
      <c r="BP38" s="108"/>
      <c r="BQ38" s="109"/>
      <c r="BR38" s="107"/>
      <c r="BS38" s="108"/>
      <c r="BT38" s="108"/>
      <c r="BU38" s="108"/>
      <c r="BV38" s="108"/>
      <c r="BW38" s="108"/>
      <c r="BX38" s="108"/>
      <c r="BY38" s="108"/>
      <c r="BZ38" s="108"/>
      <c r="CA38" s="108"/>
      <c r="CB38" s="108"/>
      <c r="CC38" s="108"/>
      <c r="CD38" s="109"/>
      <c r="CE38" s="107"/>
      <c r="CF38" s="108"/>
      <c r="CG38" s="108"/>
      <c r="CH38" s="108"/>
      <c r="CI38" s="108"/>
      <c r="CJ38" s="108"/>
      <c r="CK38" s="108"/>
      <c r="CL38" s="108"/>
      <c r="CM38" s="108"/>
      <c r="CN38" s="108"/>
      <c r="CO38" s="108"/>
      <c r="CP38" s="108"/>
      <c r="CQ38" s="109"/>
      <c r="CR38" s="107"/>
      <c r="CS38" s="108"/>
      <c r="CT38" s="108"/>
      <c r="CU38" s="108"/>
      <c r="CV38" s="108"/>
      <c r="CW38" s="108"/>
      <c r="CX38" s="108"/>
      <c r="CY38" s="108"/>
      <c r="CZ38" s="108"/>
      <c r="DA38" s="108"/>
      <c r="DB38" s="108"/>
      <c r="DC38" s="108"/>
      <c r="DD38" s="109"/>
    </row>
    <row r="39" spans="1:108" s="81" customFormat="1" x14ac:dyDescent="0.25">
      <c r="A39" s="72"/>
      <c r="B39" s="73" t="s">
        <v>126</v>
      </c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4"/>
      <c r="AT39" s="119">
        <v>1</v>
      </c>
      <c r="AU39" s="120"/>
      <c r="AV39" s="120"/>
      <c r="AW39" s="120"/>
      <c r="AX39" s="120"/>
      <c r="AY39" s="120"/>
      <c r="AZ39" s="120"/>
      <c r="BA39" s="120"/>
      <c r="BB39" s="120"/>
      <c r="BC39" s="120"/>
      <c r="BD39" s="120"/>
      <c r="BE39" s="121"/>
      <c r="BF39" s="119">
        <v>1</v>
      </c>
      <c r="BG39" s="120"/>
      <c r="BH39" s="120"/>
      <c r="BI39" s="120"/>
      <c r="BJ39" s="120"/>
      <c r="BK39" s="120"/>
      <c r="BL39" s="120"/>
      <c r="BM39" s="120"/>
      <c r="BN39" s="120"/>
      <c r="BO39" s="120"/>
      <c r="BP39" s="120"/>
      <c r="BQ39" s="121"/>
      <c r="BR39" s="137">
        <f>IF(BF39=0,100,AT39/BF39*100)</f>
        <v>100</v>
      </c>
      <c r="BS39" s="138"/>
      <c r="BT39" s="138"/>
      <c r="BU39" s="138"/>
      <c r="BV39" s="138"/>
      <c r="BW39" s="138"/>
      <c r="BX39" s="138"/>
      <c r="BY39" s="138"/>
      <c r="BZ39" s="138"/>
      <c r="CA39" s="138"/>
      <c r="CB39" s="138"/>
      <c r="CC39" s="138"/>
      <c r="CD39" s="139"/>
      <c r="CE39" s="119" t="s">
        <v>41</v>
      </c>
      <c r="CF39" s="120"/>
      <c r="CG39" s="120"/>
      <c r="CH39" s="120"/>
      <c r="CI39" s="120"/>
      <c r="CJ39" s="120"/>
      <c r="CK39" s="120"/>
      <c r="CL39" s="120"/>
      <c r="CM39" s="120"/>
      <c r="CN39" s="120"/>
      <c r="CO39" s="120"/>
      <c r="CP39" s="120"/>
      <c r="CQ39" s="121"/>
      <c r="CR39" s="119">
        <f>IF(BR39&lt;80,0.75,IF(BR39&gt;120,0.25,IF(BR39&gt;=80,0.5,0)))</f>
        <v>0.5</v>
      </c>
      <c r="CS39" s="120"/>
      <c r="CT39" s="120"/>
      <c r="CU39" s="120"/>
      <c r="CV39" s="120"/>
      <c r="CW39" s="120"/>
      <c r="CX39" s="120"/>
      <c r="CY39" s="120"/>
      <c r="CZ39" s="120"/>
      <c r="DA39" s="120"/>
      <c r="DB39" s="120"/>
      <c r="DC39" s="120"/>
      <c r="DD39" s="121"/>
    </row>
    <row r="40" spans="1:108" ht="71.25" customHeight="1" x14ac:dyDescent="0.25">
      <c r="A40" s="82"/>
      <c r="B40" s="83" t="s">
        <v>127</v>
      </c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4"/>
      <c r="AT40" s="127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28"/>
      <c r="BF40" s="127"/>
      <c r="BG40" s="103"/>
      <c r="BH40" s="103"/>
      <c r="BI40" s="103"/>
      <c r="BJ40" s="103"/>
      <c r="BK40" s="103"/>
      <c r="BL40" s="103"/>
      <c r="BM40" s="103"/>
      <c r="BN40" s="103"/>
      <c r="BO40" s="103"/>
      <c r="BP40" s="103"/>
      <c r="BQ40" s="128"/>
      <c r="BR40" s="140"/>
      <c r="BS40" s="141"/>
      <c r="BT40" s="141"/>
      <c r="BU40" s="141"/>
      <c r="BV40" s="141"/>
      <c r="BW40" s="141"/>
      <c r="BX40" s="141"/>
      <c r="BY40" s="141"/>
      <c r="BZ40" s="141"/>
      <c r="CA40" s="141"/>
      <c r="CB40" s="141"/>
      <c r="CC40" s="141"/>
      <c r="CD40" s="142"/>
      <c r="CE40" s="127"/>
      <c r="CF40" s="103"/>
      <c r="CG40" s="103"/>
      <c r="CH40" s="103"/>
      <c r="CI40" s="103"/>
      <c r="CJ40" s="103"/>
      <c r="CK40" s="103"/>
      <c r="CL40" s="103"/>
      <c r="CM40" s="103"/>
      <c r="CN40" s="103"/>
      <c r="CO40" s="103"/>
      <c r="CP40" s="103"/>
      <c r="CQ40" s="128"/>
      <c r="CR40" s="127"/>
      <c r="CS40" s="103"/>
      <c r="CT40" s="103"/>
      <c r="CU40" s="103"/>
      <c r="CV40" s="103"/>
      <c r="CW40" s="103"/>
      <c r="CX40" s="103"/>
      <c r="CY40" s="103"/>
      <c r="CZ40" s="103"/>
      <c r="DA40" s="103"/>
      <c r="DB40" s="103"/>
      <c r="DC40" s="103"/>
      <c r="DD40" s="128"/>
    </row>
    <row r="41" spans="1:108" s="81" customFormat="1" x14ac:dyDescent="0.25">
      <c r="A41" s="72"/>
      <c r="B41" s="73" t="s">
        <v>66</v>
      </c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4"/>
      <c r="AT41" s="113">
        <v>0.04</v>
      </c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5"/>
      <c r="BF41" s="113">
        <v>3</v>
      </c>
      <c r="BG41" s="114"/>
      <c r="BH41" s="114"/>
      <c r="BI41" s="114"/>
      <c r="BJ41" s="114"/>
      <c r="BK41" s="114"/>
      <c r="BL41" s="114"/>
      <c r="BM41" s="114"/>
      <c r="BN41" s="114"/>
      <c r="BO41" s="114"/>
      <c r="BP41" s="114"/>
      <c r="BQ41" s="115"/>
      <c r="BR41" s="137">
        <f>IF(BF41=0,100,AT41/BF41*100)</f>
        <v>1.3333333333333335</v>
      </c>
      <c r="BS41" s="138"/>
      <c r="BT41" s="138"/>
      <c r="BU41" s="138"/>
      <c r="BV41" s="138"/>
      <c r="BW41" s="138"/>
      <c r="BX41" s="138"/>
      <c r="BY41" s="138"/>
      <c r="BZ41" s="138"/>
      <c r="CA41" s="138"/>
      <c r="CB41" s="138"/>
      <c r="CC41" s="138"/>
      <c r="CD41" s="139"/>
      <c r="CE41" s="119" t="s">
        <v>61</v>
      </c>
      <c r="CF41" s="120"/>
      <c r="CG41" s="120"/>
      <c r="CH41" s="120"/>
      <c r="CI41" s="120"/>
      <c r="CJ41" s="120"/>
      <c r="CK41" s="120"/>
      <c r="CL41" s="120"/>
      <c r="CM41" s="120"/>
      <c r="CN41" s="120"/>
      <c r="CO41" s="120"/>
      <c r="CP41" s="120"/>
      <c r="CQ41" s="121"/>
      <c r="CR41" s="119">
        <f>IF(BR41&lt;80,0.25,IF(BR41&gt;120,0.75,IF(BR41&gt;=80,0.5,0)))</f>
        <v>0.25</v>
      </c>
      <c r="CS41" s="120"/>
      <c r="CT41" s="120"/>
      <c r="CU41" s="120"/>
      <c r="CV41" s="120"/>
      <c r="CW41" s="120"/>
      <c r="CX41" s="120"/>
      <c r="CY41" s="120"/>
      <c r="CZ41" s="120"/>
      <c r="DA41" s="120"/>
      <c r="DB41" s="120"/>
      <c r="DC41" s="120"/>
      <c r="DD41" s="121"/>
    </row>
    <row r="42" spans="1:108" ht="114.75" customHeight="1" x14ac:dyDescent="0.25">
      <c r="A42" s="82"/>
      <c r="B42" s="83" t="s">
        <v>128</v>
      </c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4"/>
      <c r="AT42" s="122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123"/>
      <c r="BF42" s="122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123"/>
      <c r="BR42" s="140"/>
      <c r="BS42" s="141"/>
      <c r="BT42" s="141"/>
      <c r="BU42" s="141"/>
      <c r="BV42" s="141"/>
      <c r="BW42" s="141"/>
      <c r="BX42" s="141"/>
      <c r="BY42" s="141"/>
      <c r="BZ42" s="141"/>
      <c r="CA42" s="141"/>
      <c r="CB42" s="141"/>
      <c r="CC42" s="141"/>
      <c r="CD42" s="142"/>
      <c r="CE42" s="127"/>
      <c r="CF42" s="103"/>
      <c r="CG42" s="103"/>
      <c r="CH42" s="103"/>
      <c r="CI42" s="103"/>
      <c r="CJ42" s="103"/>
      <c r="CK42" s="103"/>
      <c r="CL42" s="103"/>
      <c r="CM42" s="103"/>
      <c r="CN42" s="103"/>
      <c r="CO42" s="103"/>
      <c r="CP42" s="103"/>
      <c r="CQ42" s="128"/>
      <c r="CR42" s="127"/>
      <c r="CS42" s="103"/>
      <c r="CT42" s="103"/>
      <c r="CU42" s="103"/>
      <c r="CV42" s="103"/>
      <c r="CW42" s="103"/>
      <c r="CX42" s="103"/>
      <c r="CY42" s="103"/>
      <c r="CZ42" s="103"/>
      <c r="DA42" s="103"/>
      <c r="DB42" s="103"/>
      <c r="DC42" s="103"/>
      <c r="DD42" s="128"/>
    </row>
    <row r="43" spans="1:108" ht="15" customHeight="1" x14ac:dyDescent="0.25">
      <c r="A43" s="63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5"/>
      <c r="AT43" s="107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9"/>
      <c r="BF43" s="107"/>
      <c r="BG43" s="108"/>
      <c r="BH43" s="108"/>
      <c r="BI43" s="108"/>
      <c r="BJ43" s="108"/>
      <c r="BK43" s="108"/>
      <c r="BL43" s="108"/>
      <c r="BM43" s="108"/>
      <c r="BN43" s="108"/>
      <c r="BO43" s="108"/>
      <c r="BP43" s="108"/>
      <c r="BQ43" s="109"/>
      <c r="BR43" s="107"/>
      <c r="BS43" s="108"/>
      <c r="BT43" s="108"/>
      <c r="BU43" s="108"/>
      <c r="BV43" s="108"/>
      <c r="BW43" s="108"/>
      <c r="BX43" s="108"/>
      <c r="BY43" s="108"/>
      <c r="BZ43" s="108"/>
      <c r="CA43" s="108"/>
      <c r="CB43" s="108"/>
      <c r="CC43" s="108"/>
      <c r="CD43" s="109"/>
      <c r="CE43" s="107"/>
      <c r="CF43" s="108"/>
      <c r="CG43" s="108"/>
      <c r="CH43" s="108"/>
      <c r="CI43" s="108"/>
      <c r="CJ43" s="108"/>
      <c r="CK43" s="108"/>
      <c r="CL43" s="108"/>
      <c r="CM43" s="108"/>
      <c r="CN43" s="108"/>
      <c r="CO43" s="108"/>
      <c r="CP43" s="108"/>
      <c r="CQ43" s="109"/>
      <c r="CR43" s="107"/>
      <c r="CS43" s="108"/>
      <c r="CT43" s="108"/>
      <c r="CU43" s="108"/>
      <c r="CV43" s="108"/>
      <c r="CW43" s="108"/>
      <c r="CX43" s="108"/>
      <c r="CY43" s="108"/>
      <c r="CZ43" s="108"/>
      <c r="DA43" s="108"/>
      <c r="DB43" s="108"/>
      <c r="DC43" s="108"/>
      <c r="DD43" s="109"/>
    </row>
    <row r="44" spans="1:108" ht="57.75" customHeight="1" x14ac:dyDescent="0.25">
      <c r="A44" s="63"/>
      <c r="B44" s="64" t="s">
        <v>129</v>
      </c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5"/>
      <c r="AT44" s="107">
        <v>0</v>
      </c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9"/>
      <c r="BF44" s="107">
        <v>0</v>
      </c>
      <c r="BG44" s="108"/>
      <c r="BH44" s="108"/>
      <c r="BI44" s="108"/>
      <c r="BJ44" s="108"/>
      <c r="BK44" s="108"/>
      <c r="BL44" s="108"/>
      <c r="BM44" s="108"/>
      <c r="BN44" s="108"/>
      <c r="BO44" s="108"/>
      <c r="BP44" s="108"/>
      <c r="BQ44" s="109"/>
      <c r="BR44" s="107">
        <f>IF(BF44=0,100,AT44/BF44*100)</f>
        <v>100</v>
      </c>
      <c r="BS44" s="108"/>
      <c r="BT44" s="108"/>
      <c r="BU44" s="108"/>
      <c r="BV44" s="108"/>
      <c r="BW44" s="108"/>
      <c r="BX44" s="108"/>
      <c r="BY44" s="108"/>
      <c r="BZ44" s="108"/>
      <c r="CA44" s="108"/>
      <c r="CB44" s="108"/>
      <c r="CC44" s="108"/>
      <c r="CD44" s="109"/>
      <c r="CE44" s="107" t="s">
        <v>61</v>
      </c>
      <c r="CF44" s="108"/>
      <c r="CG44" s="108"/>
      <c r="CH44" s="108"/>
      <c r="CI44" s="108"/>
      <c r="CJ44" s="108"/>
      <c r="CK44" s="108"/>
      <c r="CL44" s="108"/>
      <c r="CM44" s="108"/>
      <c r="CN44" s="108"/>
      <c r="CO44" s="108"/>
      <c r="CP44" s="108"/>
      <c r="CQ44" s="109"/>
      <c r="CR44" s="107">
        <f>IF(BR44&lt;80,0.1,IF(BR44&gt;120,0.3,IF(BR44&gt;=80,0.2,0)))</f>
        <v>0.2</v>
      </c>
      <c r="CS44" s="108"/>
      <c r="CT44" s="108"/>
      <c r="CU44" s="108"/>
      <c r="CV44" s="108"/>
      <c r="CW44" s="108"/>
      <c r="CX44" s="108"/>
      <c r="CY44" s="108"/>
      <c r="CZ44" s="108"/>
      <c r="DA44" s="108"/>
      <c r="DB44" s="108"/>
      <c r="DC44" s="108"/>
      <c r="DD44" s="109"/>
    </row>
    <row r="45" spans="1:108" ht="87" customHeight="1" x14ac:dyDescent="0.25">
      <c r="A45" s="63"/>
      <c r="B45" s="64" t="s">
        <v>130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5"/>
      <c r="AT45" s="107">
        <v>0</v>
      </c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9"/>
      <c r="BF45" s="107">
        <v>0</v>
      </c>
      <c r="BG45" s="108"/>
      <c r="BH45" s="108"/>
      <c r="BI45" s="108"/>
      <c r="BJ45" s="108"/>
      <c r="BK45" s="108"/>
      <c r="BL45" s="108"/>
      <c r="BM45" s="108"/>
      <c r="BN45" s="108"/>
      <c r="BO45" s="108"/>
      <c r="BP45" s="108"/>
      <c r="BQ45" s="109"/>
      <c r="BR45" s="107">
        <f>IF(BF45=0,100,AT45/BF45*100)</f>
        <v>100</v>
      </c>
      <c r="BS45" s="108"/>
      <c r="BT45" s="108"/>
      <c r="BU45" s="108"/>
      <c r="BV45" s="108"/>
      <c r="BW45" s="108"/>
      <c r="BX45" s="108"/>
      <c r="BY45" s="108"/>
      <c r="BZ45" s="108"/>
      <c r="CA45" s="108"/>
      <c r="CB45" s="108"/>
      <c r="CC45" s="108"/>
      <c r="CD45" s="109"/>
      <c r="CE45" s="107"/>
      <c r="CF45" s="108"/>
      <c r="CG45" s="108"/>
      <c r="CH45" s="108"/>
      <c r="CI45" s="108"/>
      <c r="CJ45" s="108"/>
      <c r="CK45" s="108"/>
      <c r="CL45" s="108"/>
      <c r="CM45" s="108"/>
      <c r="CN45" s="108"/>
      <c r="CO45" s="108"/>
      <c r="CP45" s="108"/>
      <c r="CQ45" s="109"/>
      <c r="CR45" s="107"/>
      <c r="CS45" s="108"/>
      <c r="CT45" s="108"/>
      <c r="CU45" s="108"/>
      <c r="CV45" s="108"/>
      <c r="CW45" s="108"/>
      <c r="CX45" s="108"/>
      <c r="CY45" s="108"/>
      <c r="CZ45" s="108"/>
      <c r="DA45" s="108"/>
      <c r="DB45" s="108"/>
      <c r="DC45" s="108"/>
      <c r="DD45" s="109"/>
    </row>
    <row r="46" spans="1:108" ht="14.25" customHeight="1" x14ac:dyDescent="0.25">
      <c r="A46" s="63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5"/>
      <c r="AT46" s="107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9"/>
      <c r="BF46" s="107"/>
      <c r="BG46" s="108"/>
      <c r="BH46" s="108"/>
      <c r="BI46" s="108"/>
      <c r="BJ46" s="108"/>
      <c r="BK46" s="108"/>
      <c r="BL46" s="108"/>
      <c r="BM46" s="108"/>
      <c r="BN46" s="108"/>
      <c r="BO46" s="108"/>
      <c r="BP46" s="108"/>
      <c r="BQ46" s="109"/>
      <c r="BR46" s="107"/>
      <c r="BS46" s="108"/>
      <c r="BT46" s="108"/>
      <c r="BU46" s="108"/>
      <c r="BV46" s="108"/>
      <c r="BW46" s="108"/>
      <c r="BX46" s="108"/>
      <c r="BY46" s="108"/>
      <c r="BZ46" s="108"/>
      <c r="CA46" s="108"/>
      <c r="CB46" s="108"/>
      <c r="CC46" s="108"/>
      <c r="CD46" s="109"/>
      <c r="CE46" s="107"/>
      <c r="CF46" s="108"/>
      <c r="CG46" s="108"/>
      <c r="CH46" s="108"/>
      <c r="CI46" s="108"/>
      <c r="CJ46" s="108"/>
      <c r="CK46" s="108"/>
      <c r="CL46" s="108"/>
      <c r="CM46" s="108"/>
      <c r="CN46" s="108"/>
      <c r="CO46" s="108"/>
      <c r="CP46" s="108"/>
      <c r="CQ46" s="109"/>
      <c r="CR46" s="107"/>
      <c r="CS46" s="108"/>
      <c r="CT46" s="108"/>
      <c r="CU46" s="108"/>
      <c r="CV46" s="108"/>
      <c r="CW46" s="108"/>
      <c r="CX46" s="108"/>
      <c r="CY46" s="108"/>
      <c r="CZ46" s="108"/>
      <c r="DA46" s="108"/>
      <c r="DB46" s="108"/>
      <c r="DC46" s="108"/>
      <c r="DD46" s="109"/>
    </row>
    <row r="47" spans="1:108" ht="29.25" customHeight="1" x14ac:dyDescent="0.25">
      <c r="A47" s="63"/>
      <c r="B47" s="64" t="s">
        <v>131</v>
      </c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5"/>
      <c r="AT47" s="107" t="s">
        <v>38</v>
      </c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9"/>
      <c r="BF47" s="107" t="s">
        <v>38</v>
      </c>
      <c r="BG47" s="108"/>
      <c r="BH47" s="108"/>
      <c r="BI47" s="108"/>
      <c r="BJ47" s="108"/>
      <c r="BK47" s="108"/>
      <c r="BL47" s="108"/>
      <c r="BM47" s="108"/>
      <c r="BN47" s="108"/>
      <c r="BO47" s="108"/>
      <c r="BP47" s="108"/>
      <c r="BQ47" s="109"/>
      <c r="BR47" s="107" t="s">
        <v>38</v>
      </c>
      <c r="BS47" s="108"/>
      <c r="BT47" s="108"/>
      <c r="BU47" s="108"/>
      <c r="BV47" s="108"/>
      <c r="BW47" s="108"/>
      <c r="BX47" s="108"/>
      <c r="BY47" s="108"/>
      <c r="BZ47" s="108"/>
      <c r="CA47" s="108"/>
      <c r="CB47" s="108"/>
      <c r="CC47" s="108"/>
      <c r="CD47" s="109"/>
      <c r="CE47" s="107" t="s">
        <v>38</v>
      </c>
      <c r="CF47" s="108"/>
      <c r="CG47" s="108"/>
      <c r="CH47" s="108"/>
      <c r="CI47" s="108"/>
      <c r="CJ47" s="108"/>
      <c r="CK47" s="108"/>
      <c r="CL47" s="108"/>
      <c r="CM47" s="108"/>
      <c r="CN47" s="108"/>
      <c r="CO47" s="108"/>
      <c r="CP47" s="108"/>
      <c r="CQ47" s="109"/>
      <c r="CR47" s="107">
        <f>ROUND((CR10+CR28+CR31+CR35+CR37+CR44)/6,3)</f>
        <v>0.45400000000000001</v>
      </c>
      <c r="CS47" s="108"/>
      <c r="CT47" s="108"/>
      <c r="CU47" s="108"/>
      <c r="CV47" s="108"/>
      <c r="CW47" s="108"/>
      <c r="CX47" s="108"/>
      <c r="CY47" s="108"/>
      <c r="CZ47" s="108"/>
      <c r="DA47" s="108"/>
      <c r="DB47" s="108"/>
      <c r="DC47" s="108"/>
      <c r="DD47" s="109"/>
    </row>
    <row r="49" spans="1:1" ht="15.75" x14ac:dyDescent="0.25">
      <c r="A49" s="155" t="s">
        <v>160</v>
      </c>
    </row>
    <row r="50" spans="1:1" ht="15.75" x14ac:dyDescent="0.25">
      <c r="A50" s="155"/>
    </row>
    <row r="51" spans="1:1" ht="15.75" x14ac:dyDescent="0.25">
      <c r="A51" s="156" t="s">
        <v>161</v>
      </c>
    </row>
  </sheetData>
  <mergeCells count="209">
    <mergeCell ref="B47:AS47"/>
    <mergeCell ref="AT47:BE47"/>
    <mergeCell ref="BF47:BQ47"/>
    <mergeCell ref="BR47:CD47"/>
    <mergeCell ref="CE47:CQ47"/>
    <mergeCell ref="CR47:DD47"/>
    <mergeCell ref="B46:AS46"/>
    <mergeCell ref="AT46:BE46"/>
    <mergeCell ref="BF46:BQ46"/>
    <mergeCell ref="BR46:CD46"/>
    <mergeCell ref="CE46:CQ46"/>
    <mergeCell ref="CR46:DD46"/>
    <mergeCell ref="B45:AS45"/>
    <mergeCell ref="AT45:BE45"/>
    <mergeCell ref="BF45:BQ45"/>
    <mergeCell ref="BR45:CD45"/>
    <mergeCell ref="CE45:CQ45"/>
    <mergeCell ref="CR45:DD45"/>
    <mergeCell ref="B44:AS44"/>
    <mergeCell ref="AT44:BE44"/>
    <mergeCell ref="BF44:BQ44"/>
    <mergeCell ref="BR44:CD44"/>
    <mergeCell ref="CE44:CQ44"/>
    <mergeCell ref="CR44:DD44"/>
    <mergeCell ref="B43:AS43"/>
    <mergeCell ref="AT43:BE43"/>
    <mergeCell ref="BF43:BQ43"/>
    <mergeCell ref="BR43:CD43"/>
    <mergeCell ref="CE43:CQ43"/>
    <mergeCell ref="CR43:DD43"/>
    <mergeCell ref="B41:AS41"/>
    <mergeCell ref="AT41:BE42"/>
    <mergeCell ref="BF41:BQ42"/>
    <mergeCell ref="BR41:CD42"/>
    <mergeCell ref="CE41:CQ42"/>
    <mergeCell ref="CR41:DD42"/>
    <mergeCell ref="B42:AS42"/>
    <mergeCell ref="B39:AS39"/>
    <mergeCell ref="AT39:BE40"/>
    <mergeCell ref="BF39:BQ40"/>
    <mergeCell ref="BR39:CD40"/>
    <mergeCell ref="CE39:CQ40"/>
    <mergeCell ref="CR39:DD40"/>
    <mergeCell ref="B40:AS40"/>
    <mergeCell ref="B38:AS38"/>
    <mergeCell ref="AT38:BE38"/>
    <mergeCell ref="BF38:BQ38"/>
    <mergeCell ref="BR38:CD38"/>
    <mergeCell ref="CE38:CQ38"/>
    <mergeCell ref="CR38:DD38"/>
    <mergeCell ref="B37:AS37"/>
    <mergeCell ref="AT37:BE37"/>
    <mergeCell ref="BF37:BQ37"/>
    <mergeCell ref="BR37:CD37"/>
    <mergeCell ref="CE37:CQ37"/>
    <mergeCell ref="CR37:DD37"/>
    <mergeCell ref="B36:AS36"/>
    <mergeCell ref="AT36:BE36"/>
    <mergeCell ref="BF36:BQ36"/>
    <mergeCell ref="BR36:CD36"/>
    <mergeCell ref="CE36:CQ36"/>
    <mergeCell ref="CR36:DD36"/>
    <mergeCell ref="B35:AS35"/>
    <mergeCell ref="AT35:BE35"/>
    <mergeCell ref="BF35:BQ35"/>
    <mergeCell ref="BR35:CD35"/>
    <mergeCell ref="CE35:CQ35"/>
    <mergeCell ref="CR35:DD35"/>
    <mergeCell ref="B34:AS34"/>
    <mergeCell ref="AT34:BE34"/>
    <mergeCell ref="BF34:BQ34"/>
    <mergeCell ref="BR34:CD34"/>
    <mergeCell ref="CE34:CQ34"/>
    <mergeCell ref="CR34:DD34"/>
    <mergeCell ref="B33:AS33"/>
    <mergeCell ref="AT33:BE33"/>
    <mergeCell ref="BF33:BQ33"/>
    <mergeCell ref="BR33:CD33"/>
    <mergeCell ref="CE33:CQ33"/>
    <mergeCell ref="CR33:DD33"/>
    <mergeCell ref="B32:AS32"/>
    <mergeCell ref="AT32:BE32"/>
    <mergeCell ref="BF32:BQ32"/>
    <mergeCell ref="BR32:CD32"/>
    <mergeCell ref="CE32:CQ32"/>
    <mergeCell ref="CR32:DD32"/>
    <mergeCell ref="B31:AS31"/>
    <mergeCell ref="AT31:BE31"/>
    <mergeCell ref="BF31:BQ31"/>
    <mergeCell ref="BR31:CD31"/>
    <mergeCell ref="CE31:CQ31"/>
    <mergeCell ref="CR31:DD31"/>
    <mergeCell ref="B30:AS30"/>
    <mergeCell ref="AT30:BE30"/>
    <mergeCell ref="BF30:BQ30"/>
    <mergeCell ref="BR30:CD30"/>
    <mergeCell ref="CE30:CQ30"/>
    <mergeCell ref="CR30:DD30"/>
    <mergeCell ref="B29:AS29"/>
    <mergeCell ref="AT29:BE29"/>
    <mergeCell ref="BF29:BQ29"/>
    <mergeCell ref="BR29:CD29"/>
    <mergeCell ref="CE29:CQ29"/>
    <mergeCell ref="CR29:DD29"/>
    <mergeCell ref="B28:AS28"/>
    <mergeCell ref="AT28:BE28"/>
    <mergeCell ref="BF28:BQ28"/>
    <mergeCell ref="BR28:CD28"/>
    <mergeCell ref="CE28:CQ28"/>
    <mergeCell ref="CR28:DD28"/>
    <mergeCell ref="B27:AS27"/>
    <mergeCell ref="AT27:BE27"/>
    <mergeCell ref="BF27:BQ27"/>
    <mergeCell ref="BR27:CD27"/>
    <mergeCell ref="CE27:CQ27"/>
    <mergeCell ref="CR27:DD27"/>
    <mergeCell ref="B25:AS25"/>
    <mergeCell ref="AT25:BE26"/>
    <mergeCell ref="BF25:BQ26"/>
    <mergeCell ref="BR25:CD26"/>
    <mergeCell ref="CE25:CQ26"/>
    <mergeCell ref="CR25:DD26"/>
    <mergeCell ref="B26:AS26"/>
    <mergeCell ref="B24:AS24"/>
    <mergeCell ref="AT24:BE24"/>
    <mergeCell ref="BF24:BQ24"/>
    <mergeCell ref="BR24:CD24"/>
    <mergeCell ref="CE24:CQ24"/>
    <mergeCell ref="CR24:DD24"/>
    <mergeCell ref="B23:AS23"/>
    <mergeCell ref="AT23:BE23"/>
    <mergeCell ref="BF23:BQ23"/>
    <mergeCell ref="BR23:CD23"/>
    <mergeCell ref="CE23:CQ23"/>
    <mergeCell ref="CR23:DD23"/>
    <mergeCell ref="B21:AS21"/>
    <mergeCell ref="AT21:BE22"/>
    <mergeCell ref="BF21:BQ22"/>
    <mergeCell ref="BR21:CD22"/>
    <mergeCell ref="CE21:CQ22"/>
    <mergeCell ref="CR21:DD22"/>
    <mergeCell ref="B22:AS22"/>
    <mergeCell ref="B19:AS19"/>
    <mergeCell ref="AT19:BE20"/>
    <mergeCell ref="BF19:BQ20"/>
    <mergeCell ref="BR19:CD20"/>
    <mergeCell ref="CE19:CQ20"/>
    <mergeCell ref="CR19:DD20"/>
    <mergeCell ref="B20:AS20"/>
    <mergeCell ref="B18:AS18"/>
    <mergeCell ref="AT18:BE18"/>
    <mergeCell ref="BF18:BQ18"/>
    <mergeCell ref="BR18:CD18"/>
    <mergeCell ref="CE18:CQ18"/>
    <mergeCell ref="CR18:DD18"/>
    <mergeCell ref="B17:AS17"/>
    <mergeCell ref="AT17:BE17"/>
    <mergeCell ref="BF17:BQ17"/>
    <mergeCell ref="BR17:CD17"/>
    <mergeCell ref="CE17:CQ17"/>
    <mergeCell ref="CR17:DD17"/>
    <mergeCell ref="B16:AS16"/>
    <mergeCell ref="AT16:BE16"/>
    <mergeCell ref="BF16:BQ16"/>
    <mergeCell ref="BR16:CD16"/>
    <mergeCell ref="CE16:CQ16"/>
    <mergeCell ref="CR16:DD16"/>
    <mergeCell ref="B14:AS14"/>
    <mergeCell ref="AT14:BE15"/>
    <mergeCell ref="BF14:BQ15"/>
    <mergeCell ref="BR14:CD15"/>
    <mergeCell ref="CE14:CQ15"/>
    <mergeCell ref="CR14:DD15"/>
    <mergeCell ref="B15:AS15"/>
    <mergeCell ref="B12:AS12"/>
    <mergeCell ref="AT12:BE13"/>
    <mergeCell ref="BF12:BQ13"/>
    <mergeCell ref="BR12:CD13"/>
    <mergeCell ref="CE12:CQ13"/>
    <mergeCell ref="CR12:DD13"/>
    <mergeCell ref="B13:AS13"/>
    <mergeCell ref="B11:AS11"/>
    <mergeCell ref="AT11:BE11"/>
    <mergeCell ref="BF11:BQ11"/>
    <mergeCell ref="BR11:CD11"/>
    <mergeCell ref="CE11:CQ11"/>
    <mergeCell ref="CR11:DD11"/>
    <mergeCell ref="B10:AS10"/>
    <mergeCell ref="AT10:BE10"/>
    <mergeCell ref="BF10:BQ10"/>
    <mergeCell ref="BR10:CD10"/>
    <mergeCell ref="CE10:CQ10"/>
    <mergeCell ref="CR10:DD10"/>
    <mergeCell ref="A9:AS9"/>
    <mergeCell ref="AT9:BE9"/>
    <mergeCell ref="BF9:BQ9"/>
    <mergeCell ref="BR9:CD9"/>
    <mergeCell ref="CE9:CQ9"/>
    <mergeCell ref="CR9:DD9"/>
    <mergeCell ref="A3:DD3"/>
    <mergeCell ref="K4:CT4"/>
    <mergeCell ref="K5:CT5"/>
    <mergeCell ref="A7:AS8"/>
    <mergeCell ref="AT7:BQ7"/>
    <mergeCell ref="BR7:CD8"/>
    <mergeCell ref="CE7:CQ8"/>
    <mergeCell ref="CR7:DD8"/>
    <mergeCell ref="AT8:BE8"/>
    <mergeCell ref="BF8:BQ8"/>
  </mergeCells>
  <pageMargins left="0.78740157480314965" right="0.31496062992125984" top="0.59055118110236227" bottom="0.39370078740157483" header="0.19685039370078741" footer="0.19685039370078741"/>
  <pageSetup paperSize="9" orientation="portrait" r:id="rId1"/>
  <headerFooter alignWithMargins="0">
    <oddHeader>&amp;R&amp;"Times New Roman,обычный"&amp;7Подготовлено с использованием системы &amp;"Times New Roman,полужирный"КонсультантПлюс</oddHeader>
  </headerFooter>
  <rowBreaks count="1" manualBreakCount="1">
    <brk id="24" max="10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54"/>
  <sheetViews>
    <sheetView view="pageBreakPreview" topLeftCell="A40" zoomScaleNormal="100" workbookViewId="0">
      <selection activeCell="DW23" sqref="DW23"/>
    </sheetView>
  </sheetViews>
  <sheetFormatPr defaultColWidth="0.85546875" defaultRowHeight="15" x14ac:dyDescent="0.25"/>
  <cols>
    <col min="1" max="123" width="0.85546875" style="2"/>
    <col min="124" max="124" width="6.42578125" style="2" bestFit="1" customWidth="1"/>
    <col min="125" max="127" width="0.85546875" style="2"/>
    <col min="128" max="128" width="2" style="2" bestFit="1" customWidth="1"/>
    <col min="129" max="129" width="3" style="2" bestFit="1" customWidth="1"/>
    <col min="130" max="16384" width="0.85546875" style="2"/>
  </cols>
  <sheetData>
    <row r="1" spans="1:108" x14ac:dyDescent="0.25">
      <c r="DD1" s="44"/>
    </row>
    <row r="2" spans="1:108" ht="12" customHeight="1" x14ac:dyDescent="0.25"/>
    <row r="3" spans="1:108" ht="15.75" x14ac:dyDescent="0.25">
      <c r="A3" s="42" t="s">
        <v>69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</row>
    <row r="4" spans="1:108" s="45" customFormat="1" ht="16.5" customHeight="1" x14ac:dyDescent="0.25">
      <c r="K4" s="46" t="s">
        <v>28</v>
      </c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</row>
    <row r="5" spans="1:108" s="47" customFormat="1" ht="13.5" customHeight="1" x14ac:dyDescent="0.2">
      <c r="K5" s="48" t="s">
        <v>29</v>
      </c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</row>
    <row r="6" spans="1:108" ht="3.75" customHeight="1" x14ac:dyDescent="0.25"/>
    <row r="7" spans="1:108" s="55" customFormat="1" x14ac:dyDescent="0.2">
      <c r="A7" s="49" t="s">
        <v>70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1"/>
      <c r="AT7" s="52" t="s">
        <v>31</v>
      </c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4"/>
      <c r="BR7" s="49" t="s">
        <v>32</v>
      </c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1"/>
      <c r="CE7" s="49" t="s">
        <v>33</v>
      </c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1"/>
      <c r="CR7" s="49" t="s">
        <v>34</v>
      </c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1"/>
    </row>
    <row r="8" spans="1:108" s="55" customFormat="1" ht="45.75" customHeight="1" x14ac:dyDescent="0.2">
      <c r="A8" s="56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8"/>
      <c r="AT8" s="52" t="s">
        <v>35</v>
      </c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4"/>
      <c r="BF8" s="52" t="s">
        <v>36</v>
      </c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4"/>
      <c r="BR8" s="56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8"/>
      <c r="CE8" s="56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8"/>
      <c r="CR8" s="56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8"/>
    </row>
    <row r="9" spans="1:108" s="62" customFormat="1" x14ac:dyDescent="0.2">
      <c r="A9" s="59">
        <v>1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1"/>
      <c r="AT9" s="59">
        <v>2</v>
      </c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1"/>
      <c r="BF9" s="59">
        <v>3</v>
      </c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1"/>
      <c r="BR9" s="59">
        <v>4</v>
      </c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1"/>
      <c r="CE9" s="59">
        <v>5</v>
      </c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1"/>
      <c r="CR9" s="59">
        <v>6</v>
      </c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1"/>
    </row>
    <row r="10" spans="1:108" ht="73.5" customHeight="1" x14ac:dyDescent="0.25">
      <c r="A10" s="63"/>
      <c r="B10" s="64" t="s">
        <v>71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5"/>
      <c r="AT10" s="104">
        <v>1</v>
      </c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6"/>
      <c r="BF10" s="104">
        <v>1</v>
      </c>
      <c r="BG10" s="105"/>
      <c r="BH10" s="105"/>
      <c r="BI10" s="105"/>
      <c r="BJ10" s="105"/>
      <c r="BK10" s="105"/>
      <c r="BL10" s="105"/>
      <c r="BM10" s="105"/>
      <c r="BN10" s="105"/>
      <c r="BO10" s="105"/>
      <c r="BP10" s="105"/>
      <c r="BQ10" s="106"/>
      <c r="BR10" s="107">
        <f>IF(BF10=0,0,AT10/BF10*100)</f>
        <v>100</v>
      </c>
      <c r="BS10" s="108"/>
      <c r="BT10" s="108"/>
      <c r="BU10" s="108"/>
      <c r="BV10" s="108"/>
      <c r="BW10" s="108"/>
      <c r="BX10" s="108"/>
      <c r="BY10" s="108"/>
      <c r="BZ10" s="108"/>
      <c r="CA10" s="108"/>
      <c r="CB10" s="108"/>
      <c r="CC10" s="108"/>
      <c r="CD10" s="109"/>
      <c r="CE10" s="107" t="s">
        <v>41</v>
      </c>
      <c r="CF10" s="108"/>
      <c r="CG10" s="108"/>
      <c r="CH10" s="108"/>
      <c r="CI10" s="108"/>
      <c r="CJ10" s="108"/>
      <c r="CK10" s="108"/>
      <c r="CL10" s="108"/>
      <c r="CM10" s="108"/>
      <c r="CN10" s="108"/>
      <c r="CO10" s="108"/>
      <c r="CP10" s="108"/>
      <c r="CQ10" s="109"/>
      <c r="CR10" s="107">
        <f>IF(BR10&lt;80,3,IF(BR10&gt;120,1,IF(BR10&gt;=80,2,0)))</f>
        <v>2</v>
      </c>
      <c r="CS10" s="108"/>
      <c r="CT10" s="108"/>
      <c r="CU10" s="108"/>
      <c r="CV10" s="108"/>
      <c r="CW10" s="108"/>
      <c r="CX10" s="108"/>
      <c r="CY10" s="108"/>
      <c r="CZ10" s="108"/>
      <c r="DA10" s="108"/>
      <c r="DB10" s="108"/>
      <c r="DC10" s="108"/>
      <c r="DD10" s="109"/>
    </row>
    <row r="11" spans="1:108" x14ac:dyDescent="0.25">
      <c r="A11" s="63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5"/>
      <c r="AT11" s="104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6"/>
      <c r="BF11" s="104"/>
      <c r="BG11" s="105"/>
      <c r="BH11" s="105"/>
      <c r="BI11" s="105"/>
      <c r="BJ11" s="105"/>
      <c r="BK11" s="105"/>
      <c r="BL11" s="105"/>
      <c r="BM11" s="105"/>
      <c r="BN11" s="105"/>
      <c r="BO11" s="105"/>
      <c r="BP11" s="105"/>
      <c r="BQ11" s="106"/>
      <c r="BR11" s="107"/>
      <c r="BS11" s="108"/>
      <c r="BT11" s="108"/>
      <c r="BU11" s="108"/>
      <c r="BV11" s="108"/>
      <c r="BW11" s="108"/>
      <c r="BX11" s="108"/>
      <c r="BY11" s="108"/>
      <c r="BZ11" s="108"/>
      <c r="CA11" s="108"/>
      <c r="CB11" s="108"/>
      <c r="CC11" s="108"/>
      <c r="CD11" s="109"/>
      <c r="CE11" s="107"/>
      <c r="CF11" s="108"/>
      <c r="CG11" s="108"/>
      <c r="CH11" s="108"/>
      <c r="CI11" s="108"/>
      <c r="CJ11" s="108"/>
      <c r="CK11" s="108"/>
      <c r="CL11" s="108"/>
      <c r="CM11" s="108"/>
      <c r="CN11" s="108"/>
      <c r="CO11" s="108"/>
      <c r="CP11" s="108"/>
      <c r="CQ11" s="109"/>
      <c r="CR11" s="107"/>
      <c r="CS11" s="108"/>
      <c r="CT11" s="108"/>
      <c r="CU11" s="108"/>
      <c r="CV11" s="108"/>
      <c r="CW11" s="108"/>
      <c r="CX11" s="108"/>
      <c r="CY11" s="108"/>
      <c r="CZ11" s="108"/>
      <c r="DA11" s="108"/>
      <c r="DB11" s="108"/>
      <c r="DC11" s="108"/>
      <c r="DD11" s="109"/>
    </row>
    <row r="12" spans="1:108" ht="29.25" customHeight="1" x14ac:dyDescent="0.25">
      <c r="A12" s="63"/>
      <c r="B12" s="64" t="s">
        <v>72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5"/>
      <c r="AT12" s="104" t="s">
        <v>38</v>
      </c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6"/>
      <c r="BF12" s="104" t="s">
        <v>38</v>
      </c>
      <c r="BG12" s="105"/>
      <c r="BH12" s="105"/>
      <c r="BI12" s="105"/>
      <c r="BJ12" s="105"/>
      <c r="BK12" s="105"/>
      <c r="BL12" s="105"/>
      <c r="BM12" s="105"/>
      <c r="BN12" s="105"/>
      <c r="BO12" s="105"/>
      <c r="BP12" s="105"/>
      <c r="BQ12" s="106"/>
      <c r="BR12" s="107" t="s">
        <v>38</v>
      </c>
      <c r="BS12" s="108"/>
      <c r="BT12" s="108"/>
      <c r="BU12" s="108"/>
      <c r="BV12" s="108"/>
      <c r="BW12" s="108"/>
      <c r="BX12" s="108"/>
      <c r="BY12" s="108"/>
      <c r="BZ12" s="108"/>
      <c r="CA12" s="108"/>
      <c r="CB12" s="108"/>
      <c r="CC12" s="108"/>
      <c r="CD12" s="109"/>
      <c r="CE12" s="107" t="s">
        <v>38</v>
      </c>
      <c r="CF12" s="108"/>
      <c r="CG12" s="108"/>
      <c r="CH12" s="108"/>
      <c r="CI12" s="108"/>
      <c r="CJ12" s="108"/>
      <c r="CK12" s="108"/>
      <c r="CL12" s="108"/>
      <c r="CM12" s="108"/>
      <c r="CN12" s="108"/>
      <c r="CO12" s="108"/>
      <c r="CP12" s="108"/>
      <c r="CQ12" s="109"/>
      <c r="CR12" s="110">
        <f>(CR14+CR16+CR20+CR22+CR24)/5</f>
        <v>1.8</v>
      </c>
      <c r="CS12" s="111"/>
      <c r="CT12" s="111"/>
      <c r="CU12" s="111"/>
      <c r="CV12" s="111"/>
      <c r="CW12" s="111"/>
      <c r="CX12" s="111"/>
      <c r="CY12" s="111"/>
      <c r="CZ12" s="111"/>
      <c r="DA12" s="111"/>
      <c r="DB12" s="111"/>
      <c r="DC12" s="111"/>
      <c r="DD12" s="112"/>
    </row>
    <row r="13" spans="1:108" ht="15" customHeight="1" x14ac:dyDescent="0.25">
      <c r="A13" s="63"/>
      <c r="B13" s="64" t="s">
        <v>51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5"/>
      <c r="AT13" s="104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6"/>
      <c r="BF13" s="104"/>
      <c r="BG13" s="105"/>
      <c r="BH13" s="105"/>
      <c r="BI13" s="105"/>
      <c r="BJ13" s="105"/>
      <c r="BK13" s="105"/>
      <c r="BL13" s="105"/>
      <c r="BM13" s="105"/>
      <c r="BN13" s="105"/>
      <c r="BO13" s="105"/>
      <c r="BP13" s="105"/>
      <c r="BQ13" s="106"/>
      <c r="BR13" s="107"/>
      <c r="BS13" s="108"/>
      <c r="BT13" s="108"/>
      <c r="BU13" s="108"/>
      <c r="BV13" s="108"/>
      <c r="BW13" s="108"/>
      <c r="BX13" s="108"/>
      <c r="BY13" s="108"/>
      <c r="BZ13" s="108"/>
      <c r="CA13" s="108"/>
      <c r="CB13" s="108"/>
      <c r="CC13" s="108"/>
      <c r="CD13" s="109"/>
      <c r="CE13" s="107"/>
      <c r="CF13" s="108"/>
      <c r="CG13" s="108"/>
      <c r="CH13" s="108"/>
      <c r="CI13" s="108"/>
      <c r="CJ13" s="108"/>
      <c r="CK13" s="108"/>
      <c r="CL13" s="108"/>
      <c r="CM13" s="108"/>
      <c r="CN13" s="108"/>
      <c r="CO13" s="108"/>
      <c r="CP13" s="108"/>
      <c r="CQ13" s="109"/>
      <c r="CR13" s="107"/>
      <c r="CS13" s="108"/>
      <c r="CT13" s="108"/>
      <c r="CU13" s="108"/>
      <c r="CV13" s="108"/>
      <c r="CW13" s="108"/>
      <c r="CX13" s="108"/>
      <c r="CY13" s="108"/>
      <c r="CZ13" s="108"/>
      <c r="DA13" s="108"/>
      <c r="DB13" s="108"/>
      <c r="DC13" s="108"/>
      <c r="DD13" s="109"/>
    </row>
    <row r="14" spans="1:108" s="81" customFormat="1" x14ac:dyDescent="0.25">
      <c r="A14" s="72"/>
      <c r="B14" s="73" t="s">
        <v>73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4"/>
      <c r="AT14" s="113">
        <v>0.04</v>
      </c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5"/>
      <c r="BF14" s="116">
        <v>1</v>
      </c>
      <c r="BG14" s="117"/>
      <c r="BH14" s="117"/>
      <c r="BI14" s="117"/>
      <c r="BJ14" s="117"/>
      <c r="BK14" s="117"/>
      <c r="BL14" s="117"/>
      <c r="BM14" s="117"/>
      <c r="BN14" s="117"/>
      <c r="BO14" s="117"/>
      <c r="BP14" s="117"/>
      <c r="BQ14" s="118"/>
      <c r="BR14" s="119">
        <f>IF(BF14=0,100,AT14/BF14*100)</f>
        <v>4</v>
      </c>
      <c r="BS14" s="120"/>
      <c r="BT14" s="120"/>
      <c r="BU14" s="120"/>
      <c r="BV14" s="120"/>
      <c r="BW14" s="120"/>
      <c r="BX14" s="120"/>
      <c r="BY14" s="120"/>
      <c r="BZ14" s="120"/>
      <c r="CA14" s="120"/>
      <c r="CB14" s="120"/>
      <c r="CC14" s="120"/>
      <c r="CD14" s="121"/>
      <c r="CE14" s="119" t="s">
        <v>61</v>
      </c>
      <c r="CF14" s="120"/>
      <c r="CG14" s="120"/>
      <c r="CH14" s="120"/>
      <c r="CI14" s="120"/>
      <c r="CJ14" s="120"/>
      <c r="CK14" s="120"/>
      <c r="CL14" s="120"/>
      <c r="CM14" s="120"/>
      <c r="CN14" s="120"/>
      <c r="CO14" s="120"/>
      <c r="CP14" s="120"/>
      <c r="CQ14" s="121"/>
      <c r="CR14" s="119">
        <f>IF(BR14&lt;80,1,IF(BR14&gt;120,3,IF(BR14&gt;=80,2,0)))</f>
        <v>1</v>
      </c>
      <c r="CS14" s="120"/>
      <c r="CT14" s="120"/>
      <c r="CU14" s="120"/>
      <c r="CV14" s="120"/>
      <c r="CW14" s="120"/>
      <c r="CX14" s="120"/>
      <c r="CY14" s="120"/>
      <c r="CZ14" s="120"/>
      <c r="DA14" s="120"/>
      <c r="DB14" s="120"/>
      <c r="DC14" s="120"/>
      <c r="DD14" s="121"/>
    </row>
    <row r="15" spans="1:108" ht="72" customHeight="1" x14ac:dyDescent="0.25">
      <c r="A15" s="82"/>
      <c r="B15" s="83" t="s">
        <v>74</v>
      </c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4"/>
      <c r="AT15" s="122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123"/>
      <c r="BF15" s="124"/>
      <c r="BG15" s="125"/>
      <c r="BH15" s="125"/>
      <c r="BI15" s="125"/>
      <c r="BJ15" s="125"/>
      <c r="BK15" s="125"/>
      <c r="BL15" s="125"/>
      <c r="BM15" s="125"/>
      <c r="BN15" s="125"/>
      <c r="BO15" s="125"/>
      <c r="BP15" s="125"/>
      <c r="BQ15" s="126"/>
      <c r="BR15" s="127"/>
      <c r="BS15" s="103"/>
      <c r="BT15" s="103"/>
      <c r="BU15" s="103"/>
      <c r="BV15" s="103"/>
      <c r="BW15" s="103"/>
      <c r="BX15" s="103"/>
      <c r="BY15" s="103"/>
      <c r="BZ15" s="103"/>
      <c r="CA15" s="103"/>
      <c r="CB15" s="103"/>
      <c r="CC15" s="103"/>
      <c r="CD15" s="128"/>
      <c r="CE15" s="127"/>
      <c r="CF15" s="103"/>
      <c r="CG15" s="103"/>
      <c r="CH15" s="103"/>
      <c r="CI15" s="103"/>
      <c r="CJ15" s="103"/>
      <c r="CK15" s="103"/>
      <c r="CL15" s="103"/>
      <c r="CM15" s="103"/>
      <c r="CN15" s="103"/>
      <c r="CO15" s="103"/>
      <c r="CP15" s="103"/>
      <c r="CQ15" s="128"/>
      <c r="CR15" s="127"/>
      <c r="CS15" s="103"/>
      <c r="CT15" s="103"/>
      <c r="CU15" s="103"/>
      <c r="CV15" s="103"/>
      <c r="CW15" s="103"/>
      <c r="CX15" s="103"/>
      <c r="CY15" s="103"/>
      <c r="CZ15" s="103"/>
      <c r="DA15" s="103"/>
      <c r="DB15" s="103"/>
      <c r="DC15" s="103"/>
      <c r="DD15" s="128"/>
    </row>
    <row r="16" spans="1:108" s="81" customFormat="1" x14ac:dyDescent="0.25">
      <c r="A16" s="72"/>
      <c r="B16" s="73" t="s">
        <v>75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4"/>
      <c r="AT16" s="113">
        <v>100</v>
      </c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5"/>
      <c r="BF16" s="113">
        <v>100</v>
      </c>
      <c r="BG16" s="114"/>
      <c r="BH16" s="114"/>
      <c r="BI16" s="114"/>
      <c r="BJ16" s="114"/>
      <c r="BK16" s="114"/>
      <c r="BL16" s="114"/>
      <c r="BM16" s="114"/>
      <c r="BN16" s="114"/>
      <c r="BO16" s="114"/>
      <c r="BP16" s="114"/>
      <c r="BQ16" s="115"/>
      <c r="BR16" s="119">
        <f>IF(BF16=0,100,AT16/BF16*100)</f>
        <v>100</v>
      </c>
      <c r="BS16" s="120"/>
      <c r="BT16" s="120"/>
      <c r="BU16" s="120"/>
      <c r="BV16" s="120"/>
      <c r="BW16" s="120"/>
      <c r="BX16" s="120"/>
      <c r="BY16" s="120"/>
      <c r="BZ16" s="120"/>
      <c r="CA16" s="120"/>
      <c r="CB16" s="120"/>
      <c r="CC16" s="120"/>
      <c r="CD16" s="121"/>
      <c r="CE16" s="119" t="s">
        <v>41</v>
      </c>
      <c r="CF16" s="120"/>
      <c r="CG16" s="120"/>
      <c r="CH16" s="120"/>
      <c r="CI16" s="120"/>
      <c r="CJ16" s="120"/>
      <c r="CK16" s="120"/>
      <c r="CL16" s="120"/>
      <c r="CM16" s="120"/>
      <c r="CN16" s="120"/>
      <c r="CO16" s="120"/>
      <c r="CP16" s="120"/>
      <c r="CQ16" s="121"/>
      <c r="CR16" s="119">
        <f>IF(BR16&lt;80,3,IF(BR16&gt;120,1,IF(BR16&gt;=80,2,0)))</f>
        <v>2</v>
      </c>
      <c r="CS16" s="120"/>
      <c r="CT16" s="120"/>
      <c r="CU16" s="120"/>
      <c r="CV16" s="120"/>
      <c r="CW16" s="120"/>
      <c r="CX16" s="120"/>
      <c r="CY16" s="120"/>
      <c r="CZ16" s="120"/>
      <c r="DA16" s="120"/>
      <c r="DB16" s="120"/>
      <c r="DC16" s="120"/>
      <c r="DD16" s="121"/>
    </row>
    <row r="17" spans="1:108" ht="87" customHeight="1" x14ac:dyDescent="0.25">
      <c r="A17" s="82"/>
      <c r="B17" s="83" t="s">
        <v>76</v>
      </c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4"/>
      <c r="AT17" s="122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123"/>
      <c r="BF17" s="122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123"/>
      <c r="BR17" s="127"/>
      <c r="BS17" s="103"/>
      <c r="BT17" s="103"/>
      <c r="BU17" s="103"/>
      <c r="BV17" s="103"/>
      <c r="BW17" s="103"/>
      <c r="BX17" s="103"/>
      <c r="BY17" s="103"/>
      <c r="BZ17" s="103"/>
      <c r="CA17" s="103"/>
      <c r="CB17" s="103"/>
      <c r="CC17" s="103"/>
      <c r="CD17" s="128"/>
      <c r="CE17" s="127"/>
      <c r="CF17" s="103"/>
      <c r="CG17" s="103"/>
      <c r="CH17" s="103"/>
      <c r="CI17" s="103"/>
      <c r="CJ17" s="103"/>
      <c r="CK17" s="103"/>
      <c r="CL17" s="103"/>
      <c r="CM17" s="103"/>
      <c r="CN17" s="103"/>
      <c r="CO17" s="103"/>
      <c r="CP17" s="103"/>
      <c r="CQ17" s="128"/>
      <c r="CR17" s="127"/>
      <c r="CS17" s="103"/>
      <c r="CT17" s="103"/>
      <c r="CU17" s="103"/>
      <c r="CV17" s="103"/>
      <c r="CW17" s="103"/>
      <c r="CX17" s="103"/>
      <c r="CY17" s="103"/>
      <c r="CZ17" s="103"/>
      <c r="DA17" s="103"/>
      <c r="DB17" s="103"/>
      <c r="DC17" s="103"/>
      <c r="DD17" s="128"/>
    </row>
    <row r="18" spans="1:108" s="81" customFormat="1" x14ac:dyDescent="0.25">
      <c r="A18" s="72"/>
      <c r="B18" s="73" t="s">
        <v>77</v>
      </c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4"/>
      <c r="AT18" s="113">
        <v>0</v>
      </c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5"/>
      <c r="BF18" s="113">
        <v>0</v>
      </c>
      <c r="BG18" s="114"/>
      <c r="BH18" s="114"/>
      <c r="BI18" s="114"/>
      <c r="BJ18" s="114"/>
      <c r="BK18" s="114"/>
      <c r="BL18" s="114"/>
      <c r="BM18" s="114"/>
      <c r="BN18" s="114"/>
      <c r="BO18" s="114"/>
      <c r="BP18" s="114"/>
      <c r="BQ18" s="115"/>
      <c r="BR18" s="119">
        <f>IF(BF18=0,100,AT18/BF18*100)</f>
        <v>100</v>
      </c>
      <c r="BS18" s="120"/>
      <c r="BT18" s="120"/>
      <c r="BU18" s="120"/>
      <c r="BV18" s="120"/>
      <c r="BW18" s="120"/>
      <c r="BX18" s="120"/>
      <c r="BY18" s="120"/>
      <c r="BZ18" s="120"/>
      <c r="CA18" s="120"/>
      <c r="CB18" s="120"/>
      <c r="CC18" s="120"/>
      <c r="CD18" s="121"/>
      <c r="CE18" s="119" t="s">
        <v>61</v>
      </c>
      <c r="CF18" s="120"/>
      <c r="CG18" s="120"/>
      <c r="CH18" s="120"/>
      <c r="CI18" s="120"/>
      <c r="CJ18" s="120"/>
      <c r="CK18" s="120"/>
      <c r="CL18" s="120"/>
      <c r="CM18" s="120"/>
      <c r="CN18" s="120"/>
      <c r="CO18" s="120"/>
      <c r="CP18" s="120"/>
      <c r="CQ18" s="121"/>
      <c r="CR18" s="119" t="s">
        <v>38</v>
      </c>
      <c r="CS18" s="120"/>
      <c r="CT18" s="120"/>
      <c r="CU18" s="120"/>
      <c r="CV18" s="120"/>
      <c r="CW18" s="120"/>
      <c r="CX18" s="120"/>
      <c r="CY18" s="120"/>
      <c r="CZ18" s="120"/>
      <c r="DA18" s="120"/>
      <c r="DB18" s="120"/>
      <c r="DC18" s="120"/>
      <c r="DD18" s="121"/>
    </row>
    <row r="19" spans="1:108" ht="115.5" customHeight="1" x14ac:dyDescent="0.25">
      <c r="A19" s="82"/>
      <c r="B19" s="83" t="s">
        <v>78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4"/>
      <c r="AT19" s="122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123"/>
      <c r="BF19" s="122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123"/>
      <c r="BR19" s="127"/>
      <c r="BS19" s="103"/>
      <c r="BT19" s="103"/>
      <c r="BU19" s="103"/>
      <c r="BV19" s="103"/>
      <c r="BW19" s="103"/>
      <c r="BX19" s="103"/>
      <c r="BY19" s="103"/>
      <c r="BZ19" s="103"/>
      <c r="CA19" s="103"/>
      <c r="CB19" s="103"/>
      <c r="CC19" s="103"/>
      <c r="CD19" s="128"/>
      <c r="CE19" s="127"/>
      <c r="CF19" s="103"/>
      <c r="CG19" s="103"/>
      <c r="CH19" s="103"/>
      <c r="CI19" s="103"/>
      <c r="CJ19" s="103"/>
      <c r="CK19" s="103"/>
      <c r="CL19" s="103"/>
      <c r="CM19" s="103"/>
      <c r="CN19" s="103"/>
      <c r="CO19" s="103"/>
      <c r="CP19" s="103"/>
      <c r="CQ19" s="128"/>
      <c r="CR19" s="127"/>
      <c r="CS19" s="103"/>
      <c r="CT19" s="103"/>
      <c r="CU19" s="103"/>
      <c r="CV19" s="103"/>
      <c r="CW19" s="103"/>
      <c r="CX19" s="103"/>
      <c r="CY19" s="103"/>
      <c r="CZ19" s="103"/>
      <c r="DA19" s="103"/>
      <c r="DB19" s="103"/>
      <c r="DC19" s="103"/>
      <c r="DD19" s="128"/>
    </row>
    <row r="20" spans="1:108" s="81" customFormat="1" x14ac:dyDescent="0.25">
      <c r="A20" s="72"/>
      <c r="B20" s="73" t="s">
        <v>79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4"/>
      <c r="AT20" s="113">
        <v>0</v>
      </c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5"/>
      <c r="BF20" s="113">
        <v>0</v>
      </c>
      <c r="BG20" s="114"/>
      <c r="BH20" s="114"/>
      <c r="BI20" s="114"/>
      <c r="BJ20" s="114"/>
      <c r="BK20" s="114"/>
      <c r="BL20" s="114"/>
      <c r="BM20" s="114"/>
      <c r="BN20" s="114"/>
      <c r="BO20" s="114"/>
      <c r="BP20" s="114"/>
      <c r="BQ20" s="115"/>
      <c r="BR20" s="119">
        <f>IF(BF20=0,100,AT20/BF20*100)</f>
        <v>100</v>
      </c>
      <c r="BS20" s="120"/>
      <c r="BT20" s="120"/>
      <c r="BU20" s="120"/>
      <c r="BV20" s="120"/>
      <c r="BW20" s="120"/>
      <c r="BX20" s="120"/>
      <c r="BY20" s="120"/>
      <c r="BZ20" s="120"/>
      <c r="CA20" s="120"/>
      <c r="CB20" s="120"/>
      <c r="CC20" s="120"/>
      <c r="CD20" s="121"/>
      <c r="CE20" s="119" t="s">
        <v>61</v>
      </c>
      <c r="CF20" s="120"/>
      <c r="CG20" s="120"/>
      <c r="CH20" s="120"/>
      <c r="CI20" s="120"/>
      <c r="CJ20" s="120"/>
      <c r="CK20" s="120"/>
      <c r="CL20" s="120"/>
      <c r="CM20" s="120"/>
      <c r="CN20" s="120"/>
      <c r="CO20" s="120"/>
      <c r="CP20" s="120"/>
      <c r="CQ20" s="121"/>
      <c r="CR20" s="119">
        <f>IF(BR20&lt;80,1,IF(BR20&gt;120,3,IF(BR20&gt;=80,2,0)))</f>
        <v>2</v>
      </c>
      <c r="CS20" s="120"/>
      <c r="CT20" s="120"/>
      <c r="CU20" s="120"/>
      <c r="CV20" s="120"/>
      <c r="CW20" s="120"/>
      <c r="CX20" s="120"/>
      <c r="CY20" s="120"/>
      <c r="CZ20" s="120"/>
      <c r="DA20" s="120"/>
      <c r="DB20" s="120"/>
      <c r="DC20" s="120"/>
      <c r="DD20" s="121"/>
    </row>
    <row r="21" spans="1:108" ht="116.25" customHeight="1" x14ac:dyDescent="0.25">
      <c r="A21" s="82"/>
      <c r="B21" s="83" t="s">
        <v>80</v>
      </c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4"/>
      <c r="AT21" s="122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123"/>
      <c r="BF21" s="122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123"/>
      <c r="BR21" s="127"/>
      <c r="BS21" s="103"/>
      <c r="BT21" s="103"/>
      <c r="BU21" s="103"/>
      <c r="BV21" s="103"/>
      <c r="BW21" s="103"/>
      <c r="BX21" s="103"/>
      <c r="BY21" s="103"/>
      <c r="BZ21" s="103"/>
      <c r="CA21" s="103"/>
      <c r="CB21" s="103"/>
      <c r="CC21" s="103"/>
      <c r="CD21" s="128"/>
      <c r="CE21" s="127"/>
      <c r="CF21" s="103"/>
      <c r="CG21" s="103"/>
      <c r="CH21" s="103"/>
      <c r="CI21" s="103"/>
      <c r="CJ21" s="103"/>
      <c r="CK21" s="103"/>
      <c r="CL21" s="103"/>
      <c r="CM21" s="103"/>
      <c r="CN21" s="103"/>
      <c r="CO21" s="103"/>
      <c r="CP21" s="103"/>
      <c r="CQ21" s="128"/>
      <c r="CR21" s="127"/>
      <c r="CS21" s="103"/>
      <c r="CT21" s="103"/>
      <c r="CU21" s="103"/>
      <c r="CV21" s="103"/>
      <c r="CW21" s="103"/>
      <c r="CX21" s="103"/>
      <c r="CY21" s="103"/>
      <c r="CZ21" s="103"/>
      <c r="DA21" s="103"/>
      <c r="DB21" s="103"/>
      <c r="DC21" s="103"/>
      <c r="DD21" s="128"/>
    </row>
    <row r="22" spans="1:108" s="81" customFormat="1" x14ac:dyDescent="0.25">
      <c r="A22" s="72"/>
      <c r="B22" s="73" t="s">
        <v>81</v>
      </c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4"/>
      <c r="AT22" s="113">
        <v>0</v>
      </c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5"/>
      <c r="BF22" s="113">
        <v>0</v>
      </c>
      <c r="BG22" s="114"/>
      <c r="BH22" s="114"/>
      <c r="BI22" s="114"/>
      <c r="BJ22" s="114"/>
      <c r="BK22" s="114"/>
      <c r="BL22" s="114"/>
      <c r="BM22" s="114"/>
      <c r="BN22" s="114"/>
      <c r="BO22" s="114"/>
      <c r="BP22" s="114"/>
      <c r="BQ22" s="115"/>
      <c r="BR22" s="119">
        <f>IF(BF22=0,100,AT22/BF22*100)</f>
        <v>100</v>
      </c>
      <c r="BS22" s="120"/>
      <c r="BT22" s="120"/>
      <c r="BU22" s="120"/>
      <c r="BV22" s="120"/>
      <c r="BW22" s="120"/>
      <c r="BX22" s="120"/>
      <c r="BY22" s="120"/>
      <c r="BZ22" s="120"/>
      <c r="CA22" s="120"/>
      <c r="CB22" s="120"/>
      <c r="CC22" s="120"/>
      <c r="CD22" s="121"/>
      <c r="CE22" s="119" t="s">
        <v>41</v>
      </c>
      <c r="CF22" s="120"/>
      <c r="CG22" s="120"/>
      <c r="CH22" s="120"/>
      <c r="CI22" s="120"/>
      <c r="CJ22" s="120"/>
      <c r="CK22" s="120"/>
      <c r="CL22" s="120"/>
      <c r="CM22" s="120"/>
      <c r="CN22" s="120"/>
      <c r="CO22" s="120"/>
      <c r="CP22" s="120"/>
      <c r="CQ22" s="121"/>
      <c r="CR22" s="119">
        <f>IF(BR22&lt;80,3,IF(BR22&gt;120,1,IF(BR22&gt;=80,2,0)))</f>
        <v>2</v>
      </c>
      <c r="CS22" s="120"/>
      <c r="CT22" s="120"/>
      <c r="CU22" s="120"/>
      <c r="CV22" s="120"/>
      <c r="CW22" s="120"/>
      <c r="CX22" s="120"/>
      <c r="CY22" s="120"/>
      <c r="CZ22" s="120"/>
      <c r="DA22" s="120"/>
      <c r="DB22" s="120"/>
      <c r="DC22" s="120"/>
      <c r="DD22" s="121"/>
    </row>
    <row r="23" spans="1:108" ht="72.75" customHeight="1" x14ac:dyDescent="0.25">
      <c r="A23" s="82"/>
      <c r="B23" s="83" t="s">
        <v>82</v>
      </c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4"/>
      <c r="AT23" s="122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123"/>
      <c r="BF23" s="122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123"/>
      <c r="BR23" s="127"/>
      <c r="BS23" s="103"/>
      <c r="BT23" s="103"/>
      <c r="BU23" s="103"/>
      <c r="BV23" s="103"/>
      <c r="BW23" s="103"/>
      <c r="BX23" s="103"/>
      <c r="BY23" s="103"/>
      <c r="BZ23" s="103"/>
      <c r="CA23" s="103"/>
      <c r="CB23" s="103"/>
      <c r="CC23" s="103"/>
      <c r="CD23" s="128"/>
      <c r="CE23" s="127"/>
      <c r="CF23" s="103"/>
      <c r="CG23" s="103"/>
      <c r="CH23" s="103"/>
      <c r="CI23" s="103"/>
      <c r="CJ23" s="103"/>
      <c r="CK23" s="103"/>
      <c r="CL23" s="103"/>
      <c r="CM23" s="103"/>
      <c r="CN23" s="103"/>
      <c r="CO23" s="103"/>
      <c r="CP23" s="103"/>
      <c r="CQ23" s="128"/>
      <c r="CR23" s="127"/>
      <c r="CS23" s="103"/>
      <c r="CT23" s="103"/>
      <c r="CU23" s="103"/>
      <c r="CV23" s="103"/>
      <c r="CW23" s="103"/>
      <c r="CX23" s="103"/>
      <c r="CY23" s="103"/>
      <c r="CZ23" s="103"/>
      <c r="DA23" s="103"/>
      <c r="DB23" s="103"/>
      <c r="DC23" s="103"/>
      <c r="DD23" s="128"/>
    </row>
    <row r="24" spans="1:108" s="81" customFormat="1" x14ac:dyDescent="0.25">
      <c r="A24" s="72"/>
      <c r="B24" s="73" t="s">
        <v>83</v>
      </c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4"/>
      <c r="AT24" s="113">
        <v>0</v>
      </c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5"/>
      <c r="BF24" s="113">
        <v>0</v>
      </c>
      <c r="BG24" s="114"/>
      <c r="BH24" s="114"/>
      <c r="BI24" s="114"/>
      <c r="BJ24" s="114"/>
      <c r="BK24" s="114"/>
      <c r="BL24" s="114"/>
      <c r="BM24" s="114"/>
      <c r="BN24" s="114"/>
      <c r="BO24" s="114"/>
      <c r="BP24" s="114"/>
      <c r="BQ24" s="115"/>
      <c r="BR24" s="119">
        <f>IF(BF24=0,100,AT24/BF24*100)</f>
        <v>100</v>
      </c>
      <c r="BS24" s="120"/>
      <c r="BT24" s="120"/>
      <c r="BU24" s="120"/>
      <c r="BV24" s="120"/>
      <c r="BW24" s="120"/>
      <c r="BX24" s="120"/>
      <c r="BY24" s="120"/>
      <c r="BZ24" s="120"/>
      <c r="CA24" s="120"/>
      <c r="CB24" s="120"/>
      <c r="CC24" s="120"/>
      <c r="CD24" s="121"/>
      <c r="CE24" s="119" t="s">
        <v>41</v>
      </c>
      <c r="CF24" s="120"/>
      <c r="CG24" s="120"/>
      <c r="CH24" s="120"/>
      <c r="CI24" s="120"/>
      <c r="CJ24" s="120"/>
      <c r="CK24" s="120"/>
      <c r="CL24" s="120"/>
      <c r="CM24" s="120"/>
      <c r="CN24" s="120"/>
      <c r="CO24" s="120"/>
      <c r="CP24" s="120"/>
      <c r="CQ24" s="121"/>
      <c r="CR24" s="119">
        <f>IF(BR24&lt;80,3,IF(BR24&gt;120,1,IF(BR24&gt;=80,2,0)))</f>
        <v>2</v>
      </c>
      <c r="CS24" s="120"/>
      <c r="CT24" s="120"/>
      <c r="CU24" s="120"/>
      <c r="CV24" s="120"/>
      <c r="CW24" s="120"/>
      <c r="CX24" s="120"/>
      <c r="CY24" s="120"/>
      <c r="CZ24" s="120"/>
      <c r="DA24" s="120"/>
      <c r="DB24" s="120"/>
      <c r="DC24" s="120"/>
      <c r="DD24" s="121"/>
    </row>
    <row r="25" spans="1:108" ht="43.5" customHeight="1" x14ac:dyDescent="0.25">
      <c r="A25" s="82"/>
      <c r="B25" s="83" t="s">
        <v>84</v>
      </c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4"/>
      <c r="AT25" s="122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123"/>
      <c r="BF25" s="122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123"/>
      <c r="BR25" s="127"/>
      <c r="BS25" s="103"/>
      <c r="BT25" s="103"/>
      <c r="BU25" s="103"/>
      <c r="BV25" s="103"/>
      <c r="BW25" s="103"/>
      <c r="BX25" s="103"/>
      <c r="BY25" s="103"/>
      <c r="BZ25" s="103"/>
      <c r="CA25" s="103"/>
      <c r="CB25" s="103"/>
      <c r="CC25" s="103"/>
      <c r="CD25" s="128"/>
      <c r="CE25" s="127"/>
      <c r="CF25" s="103"/>
      <c r="CG25" s="103"/>
      <c r="CH25" s="103"/>
      <c r="CI25" s="103"/>
      <c r="CJ25" s="103"/>
      <c r="CK25" s="103"/>
      <c r="CL25" s="103"/>
      <c r="CM25" s="103"/>
      <c r="CN25" s="103"/>
      <c r="CO25" s="103"/>
      <c r="CP25" s="103"/>
      <c r="CQ25" s="128"/>
      <c r="CR25" s="127"/>
      <c r="CS25" s="103"/>
      <c r="CT25" s="103"/>
      <c r="CU25" s="103"/>
      <c r="CV25" s="103"/>
      <c r="CW25" s="103"/>
      <c r="CX25" s="103"/>
      <c r="CY25" s="103"/>
      <c r="CZ25" s="103"/>
      <c r="DA25" s="103"/>
      <c r="DB25" s="103"/>
      <c r="DC25" s="103"/>
      <c r="DD25" s="128"/>
    </row>
    <row r="26" spans="1:108" ht="15" customHeight="1" x14ac:dyDescent="0.25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5"/>
      <c r="AT26" s="104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6"/>
      <c r="BF26" s="104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6"/>
      <c r="BR26" s="107"/>
      <c r="BS26" s="108"/>
      <c r="BT26" s="108"/>
      <c r="BU26" s="108"/>
      <c r="BV26" s="108"/>
      <c r="BW26" s="108"/>
      <c r="BX26" s="108"/>
      <c r="BY26" s="108"/>
      <c r="BZ26" s="108"/>
      <c r="CA26" s="108"/>
      <c r="CB26" s="108"/>
      <c r="CC26" s="108"/>
      <c r="CD26" s="109"/>
      <c r="CE26" s="107"/>
      <c r="CF26" s="108"/>
      <c r="CG26" s="108"/>
      <c r="CH26" s="108"/>
      <c r="CI26" s="108"/>
      <c r="CJ26" s="108"/>
      <c r="CK26" s="108"/>
      <c r="CL26" s="108"/>
      <c r="CM26" s="108"/>
      <c r="CN26" s="108"/>
      <c r="CO26" s="108"/>
      <c r="CP26" s="108"/>
      <c r="CQ26" s="109"/>
      <c r="CR26" s="107"/>
      <c r="CS26" s="108"/>
      <c r="CT26" s="108"/>
      <c r="CU26" s="108"/>
      <c r="CV26" s="108"/>
      <c r="CW26" s="108"/>
      <c r="CX26" s="108"/>
      <c r="CY26" s="108"/>
      <c r="CZ26" s="108"/>
      <c r="DA26" s="108"/>
      <c r="DB26" s="108"/>
      <c r="DC26" s="108"/>
      <c r="DD26" s="109"/>
    </row>
    <row r="27" spans="1:108" ht="29.25" customHeight="1" x14ac:dyDescent="0.25">
      <c r="A27" s="63"/>
      <c r="B27" s="64" t="s">
        <v>85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5"/>
      <c r="AT27" s="104" t="s">
        <v>38</v>
      </c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6"/>
      <c r="BF27" s="104" t="s">
        <v>38</v>
      </c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6"/>
      <c r="BR27" s="107" t="s">
        <v>38</v>
      </c>
      <c r="BS27" s="108"/>
      <c r="BT27" s="108"/>
      <c r="BU27" s="108"/>
      <c r="BV27" s="108"/>
      <c r="BW27" s="108"/>
      <c r="BX27" s="108"/>
      <c r="BY27" s="108"/>
      <c r="BZ27" s="108"/>
      <c r="CA27" s="108"/>
      <c r="CB27" s="108"/>
      <c r="CC27" s="108"/>
      <c r="CD27" s="109"/>
      <c r="CE27" s="107" t="s">
        <v>38</v>
      </c>
      <c r="CF27" s="108"/>
      <c r="CG27" s="108"/>
      <c r="CH27" s="108"/>
      <c r="CI27" s="108"/>
      <c r="CJ27" s="108"/>
      <c r="CK27" s="108"/>
      <c r="CL27" s="108"/>
      <c r="CM27" s="108"/>
      <c r="CN27" s="108"/>
      <c r="CO27" s="108"/>
      <c r="CP27" s="108"/>
      <c r="CQ27" s="109"/>
      <c r="CR27" s="104">
        <f>(CR29+CR31)/2</f>
        <v>1.5</v>
      </c>
      <c r="CS27" s="105"/>
      <c r="CT27" s="105"/>
      <c r="CU27" s="105"/>
      <c r="CV27" s="105"/>
      <c r="CW27" s="105"/>
      <c r="CX27" s="105"/>
      <c r="CY27" s="105"/>
      <c r="CZ27" s="105"/>
      <c r="DA27" s="105"/>
      <c r="DB27" s="105"/>
      <c r="DC27" s="105"/>
      <c r="DD27" s="106"/>
    </row>
    <row r="28" spans="1:108" ht="15" customHeight="1" x14ac:dyDescent="0.25">
      <c r="A28" s="63"/>
      <c r="B28" s="64" t="s">
        <v>51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5"/>
      <c r="AT28" s="104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6"/>
      <c r="BF28" s="104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6"/>
      <c r="BR28" s="107"/>
      <c r="BS28" s="108"/>
      <c r="BT28" s="108"/>
      <c r="BU28" s="108"/>
      <c r="BV28" s="108"/>
      <c r="BW28" s="108"/>
      <c r="BX28" s="108"/>
      <c r="BY28" s="108"/>
      <c r="BZ28" s="108"/>
      <c r="CA28" s="108"/>
      <c r="CB28" s="108"/>
      <c r="CC28" s="108"/>
      <c r="CD28" s="109"/>
      <c r="CE28" s="107"/>
      <c r="CF28" s="108"/>
      <c r="CG28" s="108"/>
      <c r="CH28" s="108"/>
      <c r="CI28" s="108"/>
      <c r="CJ28" s="108"/>
      <c r="CK28" s="108"/>
      <c r="CL28" s="108"/>
      <c r="CM28" s="108"/>
      <c r="CN28" s="108"/>
      <c r="CO28" s="108"/>
      <c r="CP28" s="108"/>
      <c r="CQ28" s="109"/>
      <c r="CR28" s="107"/>
      <c r="CS28" s="108"/>
      <c r="CT28" s="108"/>
      <c r="CU28" s="108"/>
      <c r="CV28" s="108"/>
      <c r="CW28" s="108"/>
      <c r="CX28" s="108"/>
      <c r="CY28" s="108"/>
      <c r="CZ28" s="108"/>
      <c r="DA28" s="108"/>
      <c r="DB28" s="108"/>
      <c r="DC28" s="108"/>
      <c r="DD28" s="109"/>
    </row>
    <row r="29" spans="1:108" s="81" customFormat="1" x14ac:dyDescent="0.25">
      <c r="A29" s="72"/>
      <c r="B29" s="73" t="s">
        <v>86</v>
      </c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4"/>
      <c r="AT29" s="116">
        <v>3</v>
      </c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8"/>
      <c r="BF29" s="116">
        <v>5</v>
      </c>
      <c r="BG29" s="117"/>
      <c r="BH29" s="117"/>
      <c r="BI29" s="117"/>
      <c r="BJ29" s="117"/>
      <c r="BK29" s="117"/>
      <c r="BL29" s="117"/>
      <c r="BM29" s="117"/>
      <c r="BN29" s="117"/>
      <c r="BO29" s="117"/>
      <c r="BP29" s="117"/>
      <c r="BQ29" s="118"/>
      <c r="BR29" s="119">
        <f>IF(BF29=0,100,AT29/BF29*100)</f>
        <v>60</v>
      </c>
      <c r="BS29" s="120"/>
      <c r="BT29" s="120"/>
      <c r="BU29" s="120"/>
      <c r="BV29" s="120"/>
      <c r="BW29" s="120"/>
      <c r="BX29" s="120"/>
      <c r="BY29" s="120"/>
      <c r="BZ29" s="120"/>
      <c r="CA29" s="120"/>
      <c r="CB29" s="120"/>
      <c r="CC29" s="120"/>
      <c r="CD29" s="121"/>
      <c r="CE29" s="119" t="s">
        <v>61</v>
      </c>
      <c r="CF29" s="120"/>
      <c r="CG29" s="120"/>
      <c r="CH29" s="120"/>
      <c r="CI29" s="120"/>
      <c r="CJ29" s="120"/>
      <c r="CK29" s="120"/>
      <c r="CL29" s="120"/>
      <c r="CM29" s="120"/>
      <c r="CN29" s="120"/>
      <c r="CO29" s="120"/>
      <c r="CP29" s="120"/>
      <c r="CQ29" s="121"/>
      <c r="CR29" s="119">
        <f>IF(BR29&lt;80,1,IF(BR29&gt;120,3,IF(BR29&gt;=80,2,0)))</f>
        <v>1</v>
      </c>
      <c r="CS29" s="120"/>
      <c r="CT29" s="120"/>
      <c r="CU29" s="120"/>
      <c r="CV29" s="120"/>
      <c r="CW29" s="120"/>
      <c r="CX29" s="120"/>
      <c r="CY29" s="120"/>
      <c r="CZ29" s="120"/>
      <c r="DA29" s="120"/>
      <c r="DB29" s="120"/>
      <c r="DC29" s="120"/>
      <c r="DD29" s="121"/>
    </row>
    <row r="30" spans="1:108" ht="29.25" customHeight="1" x14ac:dyDescent="0.25">
      <c r="A30" s="82"/>
      <c r="B30" s="83" t="s">
        <v>87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4"/>
      <c r="AT30" s="124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6"/>
      <c r="BF30" s="124"/>
      <c r="BG30" s="125"/>
      <c r="BH30" s="125"/>
      <c r="BI30" s="125"/>
      <c r="BJ30" s="125"/>
      <c r="BK30" s="125"/>
      <c r="BL30" s="125"/>
      <c r="BM30" s="125"/>
      <c r="BN30" s="125"/>
      <c r="BO30" s="125"/>
      <c r="BP30" s="125"/>
      <c r="BQ30" s="126"/>
      <c r="BR30" s="127"/>
      <c r="BS30" s="103"/>
      <c r="BT30" s="103"/>
      <c r="BU30" s="103"/>
      <c r="BV30" s="103"/>
      <c r="BW30" s="103"/>
      <c r="BX30" s="103"/>
      <c r="BY30" s="103"/>
      <c r="BZ30" s="103"/>
      <c r="CA30" s="103"/>
      <c r="CB30" s="103"/>
      <c r="CC30" s="103"/>
      <c r="CD30" s="128"/>
      <c r="CE30" s="127"/>
      <c r="CF30" s="103"/>
      <c r="CG30" s="103"/>
      <c r="CH30" s="103"/>
      <c r="CI30" s="103"/>
      <c r="CJ30" s="103"/>
      <c r="CK30" s="103"/>
      <c r="CL30" s="103"/>
      <c r="CM30" s="103"/>
      <c r="CN30" s="103"/>
      <c r="CO30" s="103"/>
      <c r="CP30" s="103"/>
      <c r="CQ30" s="128"/>
      <c r="CR30" s="127"/>
      <c r="CS30" s="103"/>
      <c r="CT30" s="103"/>
      <c r="CU30" s="103"/>
      <c r="CV30" s="103"/>
      <c r="CW30" s="103"/>
      <c r="CX30" s="103"/>
      <c r="CY30" s="103"/>
      <c r="CZ30" s="103"/>
      <c r="DA30" s="103"/>
      <c r="DB30" s="103"/>
      <c r="DC30" s="103"/>
      <c r="DD30" s="128"/>
    </row>
    <row r="31" spans="1:108" s="81" customFormat="1" x14ac:dyDescent="0.25">
      <c r="A31" s="72"/>
      <c r="B31" s="129" t="s">
        <v>88</v>
      </c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30"/>
      <c r="AT31" s="113" t="s">
        <v>38</v>
      </c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5"/>
      <c r="BF31" s="113" t="s">
        <v>38</v>
      </c>
      <c r="BG31" s="114"/>
      <c r="BH31" s="114"/>
      <c r="BI31" s="114"/>
      <c r="BJ31" s="114"/>
      <c r="BK31" s="114"/>
      <c r="BL31" s="114"/>
      <c r="BM31" s="114"/>
      <c r="BN31" s="114"/>
      <c r="BO31" s="114"/>
      <c r="BP31" s="114"/>
      <c r="BQ31" s="115"/>
      <c r="BR31" s="119">
        <f>SUM(BR33:CD34)/2</f>
        <v>100</v>
      </c>
      <c r="BS31" s="120"/>
      <c r="BT31" s="120"/>
      <c r="BU31" s="120"/>
      <c r="BV31" s="120"/>
      <c r="BW31" s="120"/>
      <c r="BX31" s="120"/>
      <c r="BY31" s="120"/>
      <c r="BZ31" s="120"/>
      <c r="CA31" s="120"/>
      <c r="CB31" s="120"/>
      <c r="CC31" s="120"/>
      <c r="CD31" s="121"/>
      <c r="CE31" s="119" t="s">
        <v>41</v>
      </c>
      <c r="CF31" s="120"/>
      <c r="CG31" s="120"/>
      <c r="CH31" s="120"/>
      <c r="CI31" s="120"/>
      <c r="CJ31" s="120"/>
      <c r="CK31" s="120"/>
      <c r="CL31" s="120"/>
      <c r="CM31" s="120"/>
      <c r="CN31" s="120"/>
      <c r="CO31" s="120"/>
      <c r="CP31" s="120"/>
      <c r="CQ31" s="121"/>
      <c r="CR31" s="119">
        <f>IF(BR31&lt;80,3,IF(BR31&gt;120,1,IF(BR31&gt;=80,2,0)))</f>
        <v>2</v>
      </c>
      <c r="CS31" s="120"/>
      <c r="CT31" s="120"/>
      <c r="CU31" s="120"/>
      <c r="CV31" s="120"/>
      <c r="CW31" s="120"/>
      <c r="CX31" s="120"/>
      <c r="CY31" s="120"/>
      <c r="CZ31" s="120"/>
      <c r="DA31" s="120"/>
      <c r="DB31" s="120"/>
      <c r="DC31" s="120"/>
      <c r="DD31" s="121"/>
    </row>
    <row r="32" spans="1:108" ht="57" customHeight="1" x14ac:dyDescent="0.25">
      <c r="A32" s="82"/>
      <c r="B32" s="83" t="s">
        <v>89</v>
      </c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4"/>
      <c r="AT32" s="122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123"/>
      <c r="BF32" s="122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123"/>
      <c r="BR32" s="127"/>
      <c r="BS32" s="103"/>
      <c r="BT32" s="103"/>
      <c r="BU32" s="103"/>
      <c r="BV32" s="103"/>
      <c r="BW32" s="103"/>
      <c r="BX32" s="103"/>
      <c r="BY32" s="103"/>
      <c r="BZ32" s="103"/>
      <c r="CA32" s="103"/>
      <c r="CB32" s="103"/>
      <c r="CC32" s="103"/>
      <c r="CD32" s="128"/>
      <c r="CE32" s="127"/>
      <c r="CF32" s="103"/>
      <c r="CG32" s="103"/>
      <c r="CH32" s="103"/>
      <c r="CI32" s="103"/>
      <c r="CJ32" s="103"/>
      <c r="CK32" s="103"/>
      <c r="CL32" s="103"/>
      <c r="CM32" s="103"/>
      <c r="CN32" s="103"/>
      <c r="CO32" s="103"/>
      <c r="CP32" s="103"/>
      <c r="CQ32" s="128"/>
      <c r="CR32" s="127"/>
      <c r="CS32" s="103"/>
      <c r="CT32" s="103"/>
      <c r="CU32" s="103"/>
      <c r="CV32" s="103"/>
      <c r="CW32" s="103"/>
      <c r="CX32" s="103"/>
      <c r="CY32" s="103"/>
      <c r="CZ32" s="103"/>
      <c r="DA32" s="103"/>
      <c r="DB32" s="103"/>
      <c r="DC32" s="103"/>
      <c r="DD32" s="128"/>
    </row>
    <row r="33" spans="1:108" ht="29.25" customHeight="1" x14ac:dyDescent="0.25">
      <c r="A33" s="63"/>
      <c r="B33" s="64" t="s">
        <v>90</v>
      </c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5"/>
      <c r="AT33" s="104">
        <v>0</v>
      </c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6"/>
      <c r="BF33" s="104">
        <v>0</v>
      </c>
      <c r="BG33" s="105"/>
      <c r="BH33" s="105"/>
      <c r="BI33" s="105"/>
      <c r="BJ33" s="105"/>
      <c r="BK33" s="105"/>
      <c r="BL33" s="105"/>
      <c r="BM33" s="105"/>
      <c r="BN33" s="105"/>
      <c r="BO33" s="105"/>
      <c r="BP33" s="105"/>
      <c r="BQ33" s="106"/>
      <c r="BR33" s="107">
        <f>IF(BF33=0,100,AT33/BF33*100)</f>
        <v>100</v>
      </c>
      <c r="BS33" s="108"/>
      <c r="BT33" s="108"/>
      <c r="BU33" s="108"/>
      <c r="BV33" s="108"/>
      <c r="BW33" s="108"/>
      <c r="BX33" s="108"/>
      <c r="BY33" s="108"/>
      <c r="BZ33" s="108"/>
      <c r="CA33" s="108"/>
      <c r="CB33" s="108"/>
      <c r="CC33" s="108"/>
      <c r="CD33" s="109"/>
      <c r="CE33" s="107" t="s">
        <v>38</v>
      </c>
      <c r="CF33" s="108"/>
      <c r="CG33" s="108"/>
      <c r="CH33" s="108"/>
      <c r="CI33" s="108"/>
      <c r="CJ33" s="108"/>
      <c r="CK33" s="108"/>
      <c r="CL33" s="108"/>
      <c r="CM33" s="108"/>
      <c r="CN33" s="108"/>
      <c r="CO33" s="108"/>
      <c r="CP33" s="108"/>
      <c r="CQ33" s="109"/>
      <c r="CR33" s="107" t="s">
        <v>38</v>
      </c>
      <c r="CS33" s="108"/>
      <c r="CT33" s="108"/>
      <c r="CU33" s="108"/>
      <c r="CV33" s="108"/>
      <c r="CW33" s="108"/>
      <c r="CX33" s="108"/>
      <c r="CY33" s="108"/>
      <c r="CZ33" s="108"/>
      <c r="DA33" s="108"/>
      <c r="DB33" s="108"/>
      <c r="DC33" s="108"/>
      <c r="DD33" s="109"/>
    </row>
    <row r="34" spans="1:108" ht="29.25" customHeight="1" x14ac:dyDescent="0.25">
      <c r="A34" s="63"/>
      <c r="B34" s="64" t="s">
        <v>91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5"/>
      <c r="AT34" s="104">
        <v>0</v>
      </c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6"/>
      <c r="BF34" s="104">
        <v>0</v>
      </c>
      <c r="BG34" s="105"/>
      <c r="BH34" s="105"/>
      <c r="BI34" s="105"/>
      <c r="BJ34" s="105"/>
      <c r="BK34" s="105"/>
      <c r="BL34" s="105"/>
      <c r="BM34" s="105"/>
      <c r="BN34" s="105"/>
      <c r="BO34" s="105"/>
      <c r="BP34" s="105"/>
      <c r="BQ34" s="106"/>
      <c r="BR34" s="107">
        <f>IF(BF34=0,100,AT34/BF34*100)</f>
        <v>100</v>
      </c>
      <c r="BS34" s="108"/>
      <c r="BT34" s="108"/>
      <c r="BU34" s="108"/>
      <c r="BV34" s="108"/>
      <c r="BW34" s="108"/>
      <c r="BX34" s="108"/>
      <c r="BY34" s="108"/>
      <c r="BZ34" s="108"/>
      <c r="CA34" s="108"/>
      <c r="CB34" s="108"/>
      <c r="CC34" s="108"/>
      <c r="CD34" s="109"/>
      <c r="CE34" s="107" t="s">
        <v>38</v>
      </c>
      <c r="CF34" s="108"/>
      <c r="CG34" s="108"/>
      <c r="CH34" s="108"/>
      <c r="CI34" s="108"/>
      <c r="CJ34" s="108"/>
      <c r="CK34" s="108"/>
      <c r="CL34" s="108"/>
      <c r="CM34" s="108"/>
      <c r="CN34" s="108"/>
      <c r="CO34" s="108"/>
      <c r="CP34" s="108"/>
      <c r="CQ34" s="109"/>
      <c r="CR34" s="107" t="s">
        <v>38</v>
      </c>
      <c r="CS34" s="108"/>
      <c r="CT34" s="108"/>
      <c r="CU34" s="108"/>
      <c r="CV34" s="108"/>
      <c r="CW34" s="108"/>
      <c r="CX34" s="108"/>
      <c r="CY34" s="108"/>
      <c r="CZ34" s="108"/>
      <c r="DA34" s="108"/>
      <c r="DB34" s="108"/>
      <c r="DC34" s="108"/>
      <c r="DD34" s="109"/>
    </row>
    <row r="35" spans="1:108" ht="29.25" customHeight="1" x14ac:dyDescent="0.25">
      <c r="A35" s="63"/>
      <c r="B35" s="64" t="s">
        <v>92</v>
      </c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5"/>
      <c r="AT35" s="104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6"/>
      <c r="BF35" s="104"/>
      <c r="BG35" s="105"/>
      <c r="BH35" s="105"/>
      <c r="BI35" s="105"/>
      <c r="BJ35" s="105"/>
      <c r="BK35" s="105"/>
      <c r="BL35" s="105"/>
      <c r="BM35" s="105"/>
      <c r="BN35" s="105"/>
      <c r="BO35" s="105"/>
      <c r="BP35" s="105"/>
      <c r="BQ35" s="106"/>
      <c r="BR35" s="107"/>
      <c r="BS35" s="108"/>
      <c r="BT35" s="108"/>
      <c r="BU35" s="108"/>
      <c r="BV35" s="108"/>
      <c r="BW35" s="108"/>
      <c r="BX35" s="108"/>
      <c r="BY35" s="108"/>
      <c r="BZ35" s="108"/>
      <c r="CA35" s="108"/>
      <c r="CB35" s="108"/>
      <c r="CC35" s="108"/>
      <c r="CD35" s="109"/>
      <c r="CE35" s="107" t="s">
        <v>38</v>
      </c>
      <c r="CF35" s="108"/>
      <c r="CG35" s="108"/>
      <c r="CH35" s="108"/>
      <c r="CI35" s="108"/>
      <c r="CJ35" s="108"/>
      <c r="CK35" s="108"/>
      <c r="CL35" s="108"/>
      <c r="CM35" s="108"/>
      <c r="CN35" s="108"/>
      <c r="CO35" s="108"/>
      <c r="CP35" s="108"/>
      <c r="CQ35" s="109"/>
      <c r="CR35" s="107" t="s">
        <v>38</v>
      </c>
      <c r="CS35" s="108"/>
      <c r="CT35" s="108"/>
      <c r="CU35" s="108"/>
      <c r="CV35" s="108"/>
      <c r="CW35" s="108"/>
      <c r="CX35" s="108"/>
      <c r="CY35" s="108"/>
      <c r="CZ35" s="108"/>
      <c r="DA35" s="108"/>
      <c r="DB35" s="108"/>
      <c r="DC35" s="108"/>
      <c r="DD35" s="109"/>
    </row>
    <row r="36" spans="1:108" ht="14.25" customHeight="1" x14ac:dyDescent="0.25">
      <c r="A36" s="63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5"/>
      <c r="AT36" s="104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6"/>
      <c r="BF36" s="104"/>
      <c r="BG36" s="105"/>
      <c r="BH36" s="105"/>
      <c r="BI36" s="105"/>
      <c r="BJ36" s="105"/>
      <c r="BK36" s="105"/>
      <c r="BL36" s="105"/>
      <c r="BM36" s="105"/>
      <c r="BN36" s="105"/>
      <c r="BO36" s="105"/>
      <c r="BP36" s="105"/>
      <c r="BQ36" s="106"/>
      <c r="BR36" s="107"/>
      <c r="BS36" s="108"/>
      <c r="BT36" s="108"/>
      <c r="BU36" s="108"/>
      <c r="BV36" s="108"/>
      <c r="BW36" s="108"/>
      <c r="BX36" s="108"/>
      <c r="BY36" s="108"/>
      <c r="BZ36" s="108"/>
      <c r="CA36" s="108"/>
      <c r="CB36" s="108"/>
      <c r="CC36" s="108"/>
      <c r="CD36" s="109"/>
      <c r="CE36" s="107"/>
      <c r="CF36" s="108"/>
      <c r="CG36" s="108"/>
      <c r="CH36" s="108"/>
      <c r="CI36" s="108"/>
      <c r="CJ36" s="108"/>
      <c r="CK36" s="108"/>
      <c r="CL36" s="108"/>
      <c r="CM36" s="108"/>
      <c r="CN36" s="108"/>
      <c r="CO36" s="108"/>
      <c r="CP36" s="108"/>
      <c r="CQ36" s="109"/>
      <c r="CR36" s="107"/>
      <c r="CS36" s="108"/>
      <c r="CT36" s="108"/>
      <c r="CU36" s="108"/>
      <c r="CV36" s="108"/>
      <c r="CW36" s="108"/>
      <c r="CX36" s="108"/>
      <c r="CY36" s="108"/>
      <c r="CZ36" s="108"/>
      <c r="DA36" s="108"/>
      <c r="DB36" s="108"/>
      <c r="DC36" s="108"/>
      <c r="DD36" s="109"/>
    </row>
    <row r="37" spans="1:108" ht="43.5" customHeight="1" x14ac:dyDescent="0.25">
      <c r="A37" s="63"/>
      <c r="B37" s="64" t="s">
        <v>93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5"/>
      <c r="AT37" s="104" t="s">
        <v>38</v>
      </c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6"/>
      <c r="BF37" s="104" t="s">
        <v>38</v>
      </c>
      <c r="BG37" s="105"/>
      <c r="BH37" s="105"/>
      <c r="BI37" s="105"/>
      <c r="BJ37" s="105"/>
      <c r="BK37" s="105"/>
      <c r="BL37" s="105"/>
      <c r="BM37" s="105"/>
      <c r="BN37" s="105"/>
      <c r="BO37" s="105"/>
      <c r="BP37" s="105"/>
      <c r="BQ37" s="106"/>
      <c r="BR37" s="107" t="s">
        <v>38</v>
      </c>
      <c r="BS37" s="108"/>
      <c r="BT37" s="108"/>
      <c r="BU37" s="108"/>
      <c r="BV37" s="108"/>
      <c r="BW37" s="108"/>
      <c r="BX37" s="108"/>
      <c r="BY37" s="108"/>
      <c r="BZ37" s="108"/>
      <c r="CA37" s="108"/>
      <c r="CB37" s="108"/>
      <c r="CC37" s="108"/>
      <c r="CD37" s="109"/>
      <c r="CE37" s="107" t="s">
        <v>61</v>
      </c>
      <c r="CF37" s="108"/>
      <c r="CG37" s="108"/>
      <c r="CH37" s="108"/>
      <c r="CI37" s="108"/>
      <c r="CJ37" s="108"/>
      <c r="CK37" s="108"/>
      <c r="CL37" s="108"/>
      <c r="CM37" s="108"/>
      <c r="CN37" s="108"/>
      <c r="CO37" s="108"/>
      <c r="CP37" s="108"/>
      <c r="CQ37" s="109"/>
      <c r="CR37" s="107" t="s">
        <v>38</v>
      </c>
      <c r="CS37" s="108"/>
      <c r="CT37" s="108"/>
      <c r="CU37" s="108"/>
      <c r="CV37" s="108"/>
      <c r="CW37" s="108"/>
      <c r="CX37" s="108"/>
      <c r="CY37" s="108"/>
      <c r="CZ37" s="108"/>
      <c r="DA37" s="108"/>
      <c r="DB37" s="108"/>
      <c r="DC37" s="108"/>
      <c r="DD37" s="109"/>
    </row>
    <row r="38" spans="1:108" ht="72.75" customHeight="1" x14ac:dyDescent="0.25">
      <c r="A38" s="63"/>
      <c r="B38" s="64" t="s">
        <v>94</v>
      </c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5"/>
      <c r="AT38" s="104" t="s">
        <v>38</v>
      </c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6"/>
      <c r="BF38" s="104" t="s">
        <v>38</v>
      </c>
      <c r="BG38" s="105"/>
      <c r="BH38" s="105"/>
      <c r="BI38" s="105"/>
      <c r="BJ38" s="105"/>
      <c r="BK38" s="105"/>
      <c r="BL38" s="105"/>
      <c r="BM38" s="105"/>
      <c r="BN38" s="105"/>
      <c r="BO38" s="105"/>
      <c r="BP38" s="105"/>
      <c r="BQ38" s="106"/>
      <c r="BR38" s="107" t="s">
        <v>38</v>
      </c>
      <c r="BS38" s="108"/>
      <c r="BT38" s="108"/>
      <c r="BU38" s="108"/>
      <c r="BV38" s="108"/>
      <c r="BW38" s="108"/>
      <c r="BX38" s="108"/>
      <c r="BY38" s="108"/>
      <c r="BZ38" s="108"/>
      <c r="CA38" s="108"/>
      <c r="CB38" s="108"/>
      <c r="CC38" s="108"/>
      <c r="CD38" s="109"/>
      <c r="CE38" s="107"/>
      <c r="CF38" s="108"/>
      <c r="CG38" s="108"/>
      <c r="CH38" s="108"/>
      <c r="CI38" s="108"/>
      <c r="CJ38" s="108"/>
      <c r="CK38" s="108"/>
      <c r="CL38" s="108"/>
      <c r="CM38" s="108"/>
      <c r="CN38" s="108"/>
      <c r="CO38" s="108"/>
      <c r="CP38" s="108"/>
      <c r="CQ38" s="109"/>
      <c r="CR38" s="107" t="s">
        <v>38</v>
      </c>
      <c r="CS38" s="108"/>
      <c r="CT38" s="108"/>
      <c r="CU38" s="108"/>
      <c r="CV38" s="108"/>
      <c r="CW38" s="108"/>
      <c r="CX38" s="108"/>
      <c r="CY38" s="108"/>
      <c r="CZ38" s="108"/>
      <c r="DA38" s="108"/>
      <c r="DB38" s="108"/>
      <c r="DC38" s="108"/>
      <c r="DD38" s="109"/>
    </row>
    <row r="39" spans="1:108" x14ac:dyDescent="0.25">
      <c r="A39" s="63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5"/>
      <c r="AT39" s="104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6"/>
      <c r="BF39" s="104"/>
      <c r="BG39" s="105"/>
      <c r="BH39" s="105"/>
      <c r="BI39" s="105"/>
      <c r="BJ39" s="105"/>
      <c r="BK39" s="105"/>
      <c r="BL39" s="105"/>
      <c r="BM39" s="105"/>
      <c r="BN39" s="105"/>
      <c r="BO39" s="105"/>
      <c r="BP39" s="105"/>
      <c r="BQ39" s="106"/>
      <c r="BR39" s="107"/>
      <c r="BS39" s="108"/>
      <c r="BT39" s="108"/>
      <c r="BU39" s="108"/>
      <c r="BV39" s="108"/>
      <c r="BW39" s="108"/>
      <c r="BX39" s="108"/>
      <c r="BY39" s="108"/>
      <c r="BZ39" s="108"/>
      <c r="CA39" s="108"/>
      <c r="CB39" s="108"/>
      <c r="CC39" s="108"/>
      <c r="CD39" s="109"/>
      <c r="CE39" s="107"/>
      <c r="CF39" s="108"/>
      <c r="CG39" s="108"/>
      <c r="CH39" s="108"/>
      <c r="CI39" s="108"/>
      <c r="CJ39" s="108"/>
      <c r="CK39" s="108"/>
      <c r="CL39" s="108"/>
      <c r="CM39" s="108"/>
      <c r="CN39" s="108"/>
      <c r="CO39" s="108"/>
      <c r="CP39" s="108"/>
      <c r="CQ39" s="109"/>
      <c r="CR39" s="107"/>
      <c r="CS39" s="108"/>
      <c r="CT39" s="108"/>
      <c r="CU39" s="108"/>
      <c r="CV39" s="108"/>
      <c r="CW39" s="108"/>
      <c r="CX39" s="108"/>
      <c r="CY39" s="108"/>
      <c r="CZ39" s="108"/>
      <c r="DA39" s="108"/>
      <c r="DB39" s="108"/>
      <c r="DC39" s="108"/>
      <c r="DD39" s="109"/>
    </row>
    <row r="40" spans="1:108" ht="86.25" customHeight="1" x14ac:dyDescent="0.25">
      <c r="A40" s="63"/>
      <c r="B40" s="64" t="s">
        <v>95</v>
      </c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5"/>
      <c r="AT40" s="104" t="s">
        <v>38</v>
      </c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6"/>
      <c r="BF40" s="104" t="s">
        <v>38</v>
      </c>
      <c r="BG40" s="105"/>
      <c r="BH40" s="105"/>
      <c r="BI40" s="105"/>
      <c r="BJ40" s="105"/>
      <c r="BK40" s="105"/>
      <c r="BL40" s="105"/>
      <c r="BM40" s="105"/>
      <c r="BN40" s="105"/>
      <c r="BO40" s="105"/>
      <c r="BP40" s="105"/>
      <c r="BQ40" s="106"/>
      <c r="BR40" s="107" t="s">
        <v>38</v>
      </c>
      <c r="BS40" s="108"/>
      <c r="BT40" s="108"/>
      <c r="BU40" s="108"/>
      <c r="BV40" s="108"/>
      <c r="BW40" s="108"/>
      <c r="BX40" s="108"/>
      <c r="BY40" s="108"/>
      <c r="BZ40" s="108"/>
      <c r="CA40" s="108"/>
      <c r="CB40" s="108"/>
      <c r="CC40" s="108"/>
      <c r="CD40" s="109"/>
      <c r="CE40" s="107" t="s">
        <v>38</v>
      </c>
      <c r="CF40" s="108"/>
      <c r="CG40" s="108"/>
      <c r="CH40" s="108"/>
      <c r="CI40" s="108"/>
      <c r="CJ40" s="108"/>
      <c r="CK40" s="108"/>
      <c r="CL40" s="108"/>
      <c r="CM40" s="108"/>
      <c r="CN40" s="108"/>
      <c r="CO40" s="108"/>
      <c r="CP40" s="108"/>
      <c r="CQ40" s="109"/>
      <c r="CR40" s="104" t="s">
        <v>38</v>
      </c>
      <c r="CS40" s="105"/>
      <c r="CT40" s="105"/>
      <c r="CU40" s="105"/>
      <c r="CV40" s="105"/>
      <c r="CW40" s="105"/>
      <c r="CX40" s="105"/>
      <c r="CY40" s="105"/>
      <c r="CZ40" s="105"/>
      <c r="DA40" s="105"/>
      <c r="DB40" s="105"/>
      <c r="DC40" s="105"/>
      <c r="DD40" s="106"/>
    </row>
    <row r="41" spans="1:108" ht="15" customHeight="1" x14ac:dyDescent="0.25">
      <c r="A41" s="63"/>
      <c r="B41" s="64" t="s">
        <v>51</v>
      </c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5"/>
      <c r="AT41" s="104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6"/>
      <c r="BF41" s="104"/>
      <c r="BG41" s="105"/>
      <c r="BH41" s="105"/>
      <c r="BI41" s="105"/>
      <c r="BJ41" s="105"/>
      <c r="BK41" s="105"/>
      <c r="BL41" s="105"/>
      <c r="BM41" s="105"/>
      <c r="BN41" s="105"/>
      <c r="BO41" s="105"/>
      <c r="BP41" s="105"/>
      <c r="BQ41" s="106"/>
      <c r="BR41" s="107"/>
      <c r="BS41" s="108"/>
      <c r="BT41" s="108"/>
      <c r="BU41" s="108"/>
      <c r="BV41" s="108"/>
      <c r="BW41" s="108"/>
      <c r="BX41" s="108"/>
      <c r="BY41" s="108"/>
      <c r="BZ41" s="108"/>
      <c r="CA41" s="108"/>
      <c r="CB41" s="108"/>
      <c r="CC41" s="108"/>
      <c r="CD41" s="109"/>
      <c r="CE41" s="107"/>
      <c r="CF41" s="108"/>
      <c r="CG41" s="108"/>
      <c r="CH41" s="108"/>
      <c r="CI41" s="108"/>
      <c r="CJ41" s="108"/>
      <c r="CK41" s="108"/>
      <c r="CL41" s="108"/>
      <c r="CM41" s="108"/>
      <c r="CN41" s="108"/>
      <c r="CO41" s="108"/>
      <c r="CP41" s="108"/>
      <c r="CQ41" s="109"/>
      <c r="CR41" s="107"/>
      <c r="CS41" s="108"/>
      <c r="CT41" s="108"/>
      <c r="CU41" s="108"/>
      <c r="CV41" s="108"/>
      <c r="CW41" s="108"/>
      <c r="CX41" s="108"/>
      <c r="CY41" s="108"/>
      <c r="CZ41" s="108"/>
      <c r="DA41" s="108"/>
      <c r="DB41" s="108"/>
      <c r="DC41" s="108"/>
      <c r="DD41" s="109"/>
    </row>
    <row r="42" spans="1:108" s="81" customFormat="1" x14ac:dyDescent="0.25">
      <c r="A42" s="72"/>
      <c r="B42" s="73" t="s">
        <v>96</v>
      </c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4"/>
      <c r="AT42" s="113" t="s">
        <v>38</v>
      </c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5"/>
      <c r="BF42" s="113">
        <v>12</v>
      </c>
      <c r="BG42" s="114"/>
      <c r="BH42" s="114"/>
      <c r="BI42" s="114"/>
      <c r="BJ42" s="114"/>
      <c r="BK42" s="114"/>
      <c r="BL42" s="114"/>
      <c r="BM42" s="114"/>
      <c r="BN42" s="114"/>
      <c r="BO42" s="114"/>
      <c r="BP42" s="114"/>
      <c r="BQ42" s="115"/>
      <c r="BR42" s="119" t="s">
        <v>38</v>
      </c>
      <c r="BS42" s="120"/>
      <c r="BT42" s="120"/>
      <c r="BU42" s="120"/>
      <c r="BV42" s="120"/>
      <c r="BW42" s="120"/>
      <c r="BX42" s="120"/>
      <c r="BY42" s="120"/>
      <c r="BZ42" s="120"/>
      <c r="CA42" s="120"/>
      <c r="CB42" s="120"/>
      <c r="CC42" s="120"/>
      <c r="CD42" s="121"/>
      <c r="CE42" s="119" t="s">
        <v>61</v>
      </c>
      <c r="CF42" s="120"/>
      <c r="CG42" s="120"/>
      <c r="CH42" s="120"/>
      <c r="CI42" s="120"/>
      <c r="CJ42" s="120"/>
      <c r="CK42" s="120"/>
      <c r="CL42" s="120"/>
      <c r="CM42" s="120"/>
      <c r="CN42" s="120"/>
      <c r="CO42" s="120"/>
      <c r="CP42" s="120"/>
      <c r="CQ42" s="121"/>
      <c r="CR42" s="119" t="s">
        <v>38</v>
      </c>
      <c r="CS42" s="120"/>
      <c r="CT42" s="120"/>
      <c r="CU42" s="120"/>
      <c r="CV42" s="120"/>
      <c r="CW42" s="120"/>
      <c r="CX42" s="120"/>
      <c r="CY42" s="120"/>
      <c r="CZ42" s="120"/>
      <c r="DA42" s="120"/>
      <c r="DB42" s="120"/>
      <c r="DC42" s="120"/>
      <c r="DD42" s="121"/>
    </row>
    <row r="43" spans="1:108" ht="56.25" customHeight="1" x14ac:dyDescent="0.25">
      <c r="A43" s="82"/>
      <c r="B43" s="83" t="s">
        <v>97</v>
      </c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4"/>
      <c r="AT43" s="122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123"/>
      <c r="BF43" s="122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123"/>
      <c r="BR43" s="127"/>
      <c r="BS43" s="103"/>
      <c r="BT43" s="103"/>
      <c r="BU43" s="103"/>
      <c r="BV43" s="103"/>
      <c r="BW43" s="103"/>
      <c r="BX43" s="103"/>
      <c r="BY43" s="103"/>
      <c r="BZ43" s="103"/>
      <c r="CA43" s="103"/>
      <c r="CB43" s="103"/>
      <c r="CC43" s="103"/>
      <c r="CD43" s="128"/>
      <c r="CE43" s="127"/>
      <c r="CF43" s="103"/>
      <c r="CG43" s="103"/>
      <c r="CH43" s="103"/>
      <c r="CI43" s="103"/>
      <c r="CJ43" s="103"/>
      <c r="CK43" s="103"/>
      <c r="CL43" s="103"/>
      <c r="CM43" s="103"/>
      <c r="CN43" s="103"/>
      <c r="CO43" s="103"/>
      <c r="CP43" s="103"/>
      <c r="CQ43" s="128"/>
      <c r="CR43" s="127"/>
      <c r="CS43" s="103"/>
      <c r="CT43" s="103"/>
      <c r="CU43" s="103"/>
      <c r="CV43" s="103"/>
      <c r="CW43" s="103"/>
      <c r="CX43" s="103"/>
      <c r="CY43" s="103"/>
      <c r="CZ43" s="103"/>
      <c r="DA43" s="103"/>
      <c r="DB43" s="103"/>
      <c r="DC43" s="103"/>
      <c r="DD43" s="128"/>
    </row>
    <row r="44" spans="1:108" s="81" customFormat="1" x14ac:dyDescent="0.25">
      <c r="A44" s="72"/>
      <c r="B44" s="129" t="s">
        <v>98</v>
      </c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  <c r="AF44" s="129"/>
      <c r="AG44" s="129"/>
      <c r="AH44" s="129"/>
      <c r="AI44" s="129"/>
      <c r="AJ44" s="129"/>
      <c r="AK44" s="129"/>
      <c r="AL44" s="129"/>
      <c r="AM44" s="129"/>
      <c r="AN44" s="129"/>
      <c r="AO44" s="129"/>
      <c r="AP44" s="129"/>
      <c r="AQ44" s="129"/>
      <c r="AR44" s="129"/>
      <c r="AS44" s="130"/>
      <c r="AT44" s="113" t="s">
        <v>38</v>
      </c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5"/>
      <c r="BF44" s="113">
        <v>100</v>
      </c>
      <c r="BG44" s="114"/>
      <c r="BH44" s="114"/>
      <c r="BI44" s="114"/>
      <c r="BJ44" s="114"/>
      <c r="BK44" s="114"/>
      <c r="BL44" s="114"/>
      <c r="BM44" s="114"/>
      <c r="BN44" s="114"/>
      <c r="BO44" s="114"/>
      <c r="BP44" s="114"/>
      <c r="BQ44" s="115"/>
      <c r="BR44" s="119" t="s">
        <v>38</v>
      </c>
      <c r="BS44" s="120"/>
      <c r="BT44" s="120"/>
      <c r="BU44" s="120"/>
      <c r="BV44" s="120"/>
      <c r="BW44" s="120"/>
      <c r="BX44" s="120"/>
      <c r="BY44" s="120"/>
      <c r="BZ44" s="120"/>
      <c r="CA44" s="120"/>
      <c r="CB44" s="120"/>
      <c r="CC44" s="120"/>
      <c r="CD44" s="121"/>
      <c r="CE44" s="119" t="s">
        <v>41</v>
      </c>
      <c r="CF44" s="120"/>
      <c r="CG44" s="120"/>
      <c r="CH44" s="120"/>
      <c r="CI44" s="120"/>
      <c r="CJ44" s="120"/>
      <c r="CK44" s="120"/>
      <c r="CL44" s="120"/>
      <c r="CM44" s="120"/>
      <c r="CN44" s="120"/>
      <c r="CO44" s="120"/>
      <c r="CP44" s="120"/>
      <c r="CQ44" s="121"/>
      <c r="CR44" s="119" t="s">
        <v>38</v>
      </c>
      <c r="CS44" s="120"/>
      <c r="CT44" s="120"/>
      <c r="CU44" s="120"/>
      <c r="CV44" s="120"/>
      <c r="CW44" s="120"/>
      <c r="CX44" s="120"/>
      <c r="CY44" s="120"/>
      <c r="CZ44" s="120"/>
      <c r="DA44" s="120"/>
      <c r="DB44" s="120"/>
      <c r="DC44" s="120"/>
      <c r="DD44" s="121"/>
    </row>
    <row r="45" spans="1:108" ht="129.75" customHeight="1" x14ac:dyDescent="0.25">
      <c r="A45" s="82"/>
      <c r="B45" s="83" t="s">
        <v>99</v>
      </c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4"/>
      <c r="AT45" s="122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123"/>
      <c r="BF45" s="122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123"/>
      <c r="BR45" s="127"/>
      <c r="BS45" s="103"/>
      <c r="BT45" s="103"/>
      <c r="BU45" s="103"/>
      <c r="BV45" s="103"/>
      <c r="BW45" s="103"/>
      <c r="BX45" s="103"/>
      <c r="BY45" s="103"/>
      <c r="BZ45" s="103"/>
      <c r="CA45" s="103"/>
      <c r="CB45" s="103"/>
      <c r="CC45" s="103"/>
      <c r="CD45" s="128"/>
      <c r="CE45" s="127"/>
      <c r="CF45" s="103"/>
      <c r="CG45" s="103"/>
      <c r="CH45" s="103"/>
      <c r="CI45" s="103"/>
      <c r="CJ45" s="103"/>
      <c r="CK45" s="103"/>
      <c r="CL45" s="103"/>
      <c r="CM45" s="103"/>
      <c r="CN45" s="103"/>
      <c r="CO45" s="103"/>
      <c r="CP45" s="103"/>
      <c r="CQ45" s="128"/>
      <c r="CR45" s="127"/>
      <c r="CS45" s="103"/>
      <c r="CT45" s="103"/>
      <c r="CU45" s="103"/>
      <c r="CV45" s="103"/>
      <c r="CW45" s="103"/>
      <c r="CX45" s="103"/>
      <c r="CY45" s="103"/>
      <c r="CZ45" s="103"/>
      <c r="DA45" s="103"/>
      <c r="DB45" s="103"/>
      <c r="DC45" s="103"/>
      <c r="DD45" s="128"/>
    </row>
    <row r="46" spans="1:108" ht="14.25" customHeight="1" x14ac:dyDescent="0.25">
      <c r="A46" s="63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5"/>
      <c r="AT46" s="104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6"/>
      <c r="BF46" s="104"/>
      <c r="BG46" s="105"/>
      <c r="BH46" s="105"/>
      <c r="BI46" s="105"/>
      <c r="BJ46" s="105"/>
      <c r="BK46" s="105"/>
      <c r="BL46" s="105"/>
      <c r="BM46" s="105"/>
      <c r="BN46" s="105"/>
      <c r="BO46" s="105"/>
      <c r="BP46" s="105"/>
      <c r="BQ46" s="106"/>
      <c r="BR46" s="107"/>
      <c r="BS46" s="108"/>
      <c r="BT46" s="108"/>
      <c r="BU46" s="108"/>
      <c r="BV46" s="108"/>
      <c r="BW46" s="108"/>
      <c r="BX46" s="108"/>
      <c r="BY46" s="108"/>
      <c r="BZ46" s="108"/>
      <c r="CA46" s="108"/>
      <c r="CB46" s="108"/>
      <c r="CC46" s="108"/>
      <c r="CD46" s="109"/>
      <c r="CE46" s="107"/>
      <c r="CF46" s="108"/>
      <c r="CG46" s="108"/>
      <c r="CH46" s="108"/>
      <c r="CI46" s="108"/>
      <c r="CJ46" s="108"/>
      <c r="CK46" s="108"/>
      <c r="CL46" s="108"/>
      <c r="CM46" s="108"/>
      <c r="CN46" s="108"/>
      <c r="CO46" s="108"/>
      <c r="CP46" s="108"/>
      <c r="CQ46" s="109"/>
      <c r="CR46" s="107"/>
      <c r="CS46" s="108"/>
      <c r="CT46" s="108"/>
      <c r="CU46" s="108"/>
      <c r="CV46" s="108"/>
      <c r="CW46" s="108"/>
      <c r="CX46" s="108"/>
      <c r="CY46" s="108"/>
      <c r="CZ46" s="108"/>
      <c r="DA46" s="108"/>
      <c r="DB46" s="108"/>
      <c r="DC46" s="108"/>
      <c r="DD46" s="109"/>
    </row>
    <row r="47" spans="1:108" ht="29.25" customHeight="1" x14ac:dyDescent="0.25">
      <c r="A47" s="63"/>
      <c r="B47" s="64" t="s">
        <v>100</v>
      </c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5"/>
      <c r="AT47" s="104" t="s">
        <v>38</v>
      </c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6"/>
      <c r="BF47" s="104" t="s">
        <v>38</v>
      </c>
      <c r="BG47" s="105"/>
      <c r="BH47" s="105"/>
      <c r="BI47" s="105"/>
      <c r="BJ47" s="105"/>
      <c r="BK47" s="105"/>
      <c r="BL47" s="105"/>
      <c r="BM47" s="105"/>
      <c r="BN47" s="105"/>
      <c r="BO47" s="105"/>
      <c r="BP47" s="105"/>
      <c r="BQ47" s="106"/>
      <c r="BR47" s="107" t="s">
        <v>38</v>
      </c>
      <c r="BS47" s="108"/>
      <c r="BT47" s="108"/>
      <c r="BU47" s="108"/>
      <c r="BV47" s="108"/>
      <c r="BW47" s="108"/>
      <c r="BX47" s="108"/>
      <c r="BY47" s="108"/>
      <c r="BZ47" s="108"/>
      <c r="CA47" s="108"/>
      <c r="CB47" s="108"/>
      <c r="CC47" s="108"/>
      <c r="CD47" s="109"/>
      <c r="CE47" s="107" t="s">
        <v>38</v>
      </c>
      <c r="CF47" s="108"/>
      <c r="CG47" s="108"/>
      <c r="CH47" s="108"/>
      <c r="CI47" s="108"/>
      <c r="CJ47" s="108"/>
      <c r="CK47" s="108"/>
      <c r="CL47" s="108"/>
      <c r="CM47" s="108"/>
      <c r="CN47" s="108"/>
      <c r="CO47" s="108"/>
      <c r="CP47" s="108"/>
      <c r="CQ47" s="109"/>
      <c r="CR47" s="131">
        <f>ROUND((CR12+CR10+CR27)/3,3)</f>
        <v>1.7669999999999999</v>
      </c>
      <c r="CS47" s="132"/>
      <c r="CT47" s="132"/>
      <c r="CU47" s="132"/>
      <c r="CV47" s="132"/>
      <c r="CW47" s="132"/>
      <c r="CX47" s="132"/>
      <c r="CY47" s="132"/>
      <c r="CZ47" s="132"/>
      <c r="DA47" s="132"/>
      <c r="DB47" s="132"/>
      <c r="DC47" s="132"/>
      <c r="DD47" s="133"/>
    </row>
    <row r="48" spans="1:108" x14ac:dyDescent="0.25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108" s="41" customFormat="1" ht="25.5" customHeight="1" x14ac:dyDescent="0.2">
      <c r="A49" s="135" t="s">
        <v>101</v>
      </c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36"/>
      <c r="AL49" s="136"/>
      <c r="AM49" s="136"/>
      <c r="AN49" s="136"/>
      <c r="AO49" s="136"/>
      <c r="AP49" s="136"/>
      <c r="AQ49" s="136"/>
      <c r="AR49" s="136"/>
      <c r="AS49" s="136"/>
      <c r="AT49" s="136"/>
      <c r="AU49" s="136"/>
      <c r="AV49" s="136"/>
      <c r="AW49" s="136"/>
      <c r="AX49" s="136"/>
      <c r="AY49" s="136"/>
      <c r="AZ49" s="136"/>
      <c r="BA49" s="136"/>
      <c r="BB49" s="136"/>
      <c r="BC49" s="136"/>
      <c r="BD49" s="136"/>
      <c r="BE49" s="136"/>
      <c r="BF49" s="136"/>
      <c r="BG49" s="136"/>
      <c r="BH49" s="136"/>
      <c r="BI49" s="136"/>
      <c r="BJ49" s="136"/>
      <c r="BK49" s="136"/>
      <c r="BL49" s="136"/>
      <c r="BM49" s="136"/>
      <c r="BN49" s="136"/>
      <c r="BO49" s="136"/>
      <c r="BP49" s="136"/>
      <c r="BQ49" s="136"/>
      <c r="BR49" s="136"/>
      <c r="BS49" s="136"/>
      <c r="BT49" s="136"/>
      <c r="BU49" s="136"/>
      <c r="BV49" s="136"/>
      <c r="BW49" s="136"/>
      <c r="BX49" s="136"/>
      <c r="BY49" s="136"/>
      <c r="BZ49" s="136"/>
      <c r="CA49" s="136"/>
      <c r="CB49" s="136"/>
      <c r="CC49" s="136"/>
      <c r="CD49" s="136"/>
      <c r="CE49" s="136"/>
      <c r="CF49" s="136"/>
      <c r="CG49" s="136"/>
      <c r="CH49" s="136"/>
      <c r="CI49" s="136"/>
      <c r="CJ49" s="136"/>
      <c r="CK49" s="136"/>
      <c r="CL49" s="136"/>
      <c r="CM49" s="136"/>
      <c r="CN49" s="136"/>
      <c r="CO49" s="136"/>
      <c r="CP49" s="136"/>
      <c r="CQ49" s="136"/>
      <c r="CR49" s="136"/>
      <c r="CS49" s="136"/>
      <c r="CT49" s="136"/>
      <c r="CU49" s="136"/>
      <c r="CV49" s="136"/>
      <c r="CW49" s="136"/>
      <c r="CX49" s="136"/>
      <c r="CY49" s="136"/>
      <c r="CZ49" s="136"/>
      <c r="DA49" s="136"/>
      <c r="DB49" s="136"/>
      <c r="DC49" s="136"/>
      <c r="DD49" s="136"/>
    </row>
    <row r="50" spans="1:108" s="41" customFormat="1" ht="3" customHeight="1" x14ac:dyDescent="0.2"/>
    <row r="52" spans="1:108" ht="15.75" x14ac:dyDescent="0.25">
      <c r="A52" s="155" t="s">
        <v>160</v>
      </c>
    </row>
    <row r="53" spans="1:108" ht="15.75" x14ac:dyDescent="0.25">
      <c r="A53" s="155"/>
    </row>
    <row r="54" spans="1:108" ht="15.75" x14ac:dyDescent="0.25">
      <c r="A54" s="156" t="s">
        <v>161</v>
      </c>
    </row>
  </sheetData>
  <mergeCells count="195">
    <mergeCell ref="A49:DD49"/>
    <mergeCell ref="B47:AS47"/>
    <mergeCell ref="AT47:BE47"/>
    <mergeCell ref="BF47:BQ47"/>
    <mergeCell ref="BR47:CD47"/>
    <mergeCell ref="CE47:CQ47"/>
    <mergeCell ref="CR47:DD47"/>
    <mergeCell ref="B46:AS46"/>
    <mergeCell ref="AT46:BE46"/>
    <mergeCell ref="BF46:BQ46"/>
    <mergeCell ref="BR46:CD46"/>
    <mergeCell ref="CE46:CQ46"/>
    <mergeCell ref="CR46:DD46"/>
    <mergeCell ref="B44:AS44"/>
    <mergeCell ref="AT44:BE45"/>
    <mergeCell ref="BF44:BQ45"/>
    <mergeCell ref="BR44:CD45"/>
    <mergeCell ref="CE44:CQ45"/>
    <mergeCell ref="CR44:DD45"/>
    <mergeCell ref="B45:AS45"/>
    <mergeCell ref="B42:AS42"/>
    <mergeCell ref="AT42:BE43"/>
    <mergeCell ref="BF42:BQ43"/>
    <mergeCell ref="BR42:CD43"/>
    <mergeCell ref="CE42:CQ43"/>
    <mergeCell ref="CR42:DD43"/>
    <mergeCell ref="B43:AS43"/>
    <mergeCell ref="B41:AS41"/>
    <mergeCell ref="AT41:BE41"/>
    <mergeCell ref="BF41:BQ41"/>
    <mergeCell ref="BR41:CD41"/>
    <mergeCell ref="CE41:CQ41"/>
    <mergeCell ref="CR41:DD41"/>
    <mergeCell ref="B40:AS40"/>
    <mergeCell ref="AT40:BE40"/>
    <mergeCell ref="BF40:BQ40"/>
    <mergeCell ref="BR40:CD40"/>
    <mergeCell ref="CE40:CQ40"/>
    <mergeCell ref="CR40:DD40"/>
    <mergeCell ref="B39:AS39"/>
    <mergeCell ref="AT39:BE39"/>
    <mergeCell ref="BF39:BQ39"/>
    <mergeCell ref="BR39:CD39"/>
    <mergeCell ref="CE39:CQ39"/>
    <mergeCell ref="CR39:DD39"/>
    <mergeCell ref="B38:AS38"/>
    <mergeCell ref="AT38:BE38"/>
    <mergeCell ref="BF38:BQ38"/>
    <mergeCell ref="BR38:CD38"/>
    <mergeCell ref="CE38:CQ38"/>
    <mergeCell ref="CR38:DD38"/>
    <mergeCell ref="B37:AS37"/>
    <mergeCell ref="AT37:BE37"/>
    <mergeCell ref="BF37:BQ37"/>
    <mergeCell ref="BR37:CD37"/>
    <mergeCell ref="CE37:CQ37"/>
    <mergeCell ref="CR37:DD37"/>
    <mergeCell ref="B36:AS36"/>
    <mergeCell ref="AT36:BE36"/>
    <mergeCell ref="BF36:BQ36"/>
    <mergeCell ref="BR36:CD36"/>
    <mergeCell ref="CE36:CQ36"/>
    <mergeCell ref="CR36:DD36"/>
    <mergeCell ref="B35:AS35"/>
    <mergeCell ref="AT35:BE35"/>
    <mergeCell ref="BF35:BQ35"/>
    <mergeCell ref="BR35:CD35"/>
    <mergeCell ref="CE35:CQ35"/>
    <mergeCell ref="CR35:DD35"/>
    <mergeCell ref="B34:AS34"/>
    <mergeCell ref="AT34:BE34"/>
    <mergeCell ref="BF34:BQ34"/>
    <mergeCell ref="BR34:CD34"/>
    <mergeCell ref="CE34:CQ34"/>
    <mergeCell ref="CR34:DD34"/>
    <mergeCell ref="B33:AS33"/>
    <mergeCell ref="AT33:BE33"/>
    <mergeCell ref="BF33:BQ33"/>
    <mergeCell ref="BR33:CD33"/>
    <mergeCell ref="CE33:CQ33"/>
    <mergeCell ref="CR33:DD33"/>
    <mergeCell ref="B31:AS31"/>
    <mergeCell ref="AT31:BE32"/>
    <mergeCell ref="BF31:BQ32"/>
    <mergeCell ref="BR31:CD32"/>
    <mergeCell ref="CE31:CQ32"/>
    <mergeCell ref="CR31:DD32"/>
    <mergeCell ref="B32:AS32"/>
    <mergeCell ref="B29:AS29"/>
    <mergeCell ref="AT29:BE30"/>
    <mergeCell ref="BF29:BQ30"/>
    <mergeCell ref="BR29:CD30"/>
    <mergeCell ref="CE29:CQ30"/>
    <mergeCell ref="CR29:DD30"/>
    <mergeCell ref="B30:AS30"/>
    <mergeCell ref="B28:AS28"/>
    <mergeCell ref="AT28:BE28"/>
    <mergeCell ref="BF28:BQ28"/>
    <mergeCell ref="BR28:CD28"/>
    <mergeCell ref="CE28:CQ28"/>
    <mergeCell ref="CR28:DD28"/>
    <mergeCell ref="B27:AS27"/>
    <mergeCell ref="AT27:BE27"/>
    <mergeCell ref="BF27:BQ27"/>
    <mergeCell ref="BR27:CD27"/>
    <mergeCell ref="CE27:CQ27"/>
    <mergeCell ref="CR27:DD27"/>
    <mergeCell ref="B26:AS26"/>
    <mergeCell ref="AT26:BE26"/>
    <mergeCell ref="BF26:BQ26"/>
    <mergeCell ref="BR26:CD26"/>
    <mergeCell ref="CE26:CQ26"/>
    <mergeCell ref="CR26:DD26"/>
    <mergeCell ref="B24:AS24"/>
    <mergeCell ref="AT24:BE25"/>
    <mergeCell ref="BF24:BQ25"/>
    <mergeCell ref="BR24:CD25"/>
    <mergeCell ref="CE24:CQ25"/>
    <mergeCell ref="CR24:DD25"/>
    <mergeCell ref="B25:AS25"/>
    <mergeCell ref="B22:AS22"/>
    <mergeCell ref="AT22:BE23"/>
    <mergeCell ref="BF22:BQ23"/>
    <mergeCell ref="BR22:CD23"/>
    <mergeCell ref="CE22:CQ23"/>
    <mergeCell ref="CR22:DD23"/>
    <mergeCell ref="B23:AS23"/>
    <mergeCell ref="B20:AS20"/>
    <mergeCell ref="AT20:BE21"/>
    <mergeCell ref="BF20:BQ21"/>
    <mergeCell ref="BR20:CD21"/>
    <mergeCell ref="CE20:CQ21"/>
    <mergeCell ref="CR20:DD21"/>
    <mergeCell ref="B21:AS21"/>
    <mergeCell ref="B18:AS18"/>
    <mergeCell ref="AT18:BE19"/>
    <mergeCell ref="BF18:BQ19"/>
    <mergeCell ref="BR18:CD19"/>
    <mergeCell ref="CE18:CQ19"/>
    <mergeCell ref="CR18:DD19"/>
    <mergeCell ref="B19:AS19"/>
    <mergeCell ref="B16:AS16"/>
    <mergeCell ref="AT16:BE17"/>
    <mergeCell ref="BF16:BQ17"/>
    <mergeCell ref="BR16:CD17"/>
    <mergeCell ref="CE16:CQ17"/>
    <mergeCell ref="CR16:DD17"/>
    <mergeCell ref="B17:AS17"/>
    <mergeCell ref="B14:AS14"/>
    <mergeCell ref="AT14:BE15"/>
    <mergeCell ref="BF14:BQ15"/>
    <mergeCell ref="BR14:CD15"/>
    <mergeCell ref="CE14:CQ15"/>
    <mergeCell ref="CR14:DD15"/>
    <mergeCell ref="B15:AS15"/>
    <mergeCell ref="B13:AS13"/>
    <mergeCell ref="AT13:BE13"/>
    <mergeCell ref="BF13:BQ13"/>
    <mergeCell ref="BR13:CD13"/>
    <mergeCell ref="CE13:CQ13"/>
    <mergeCell ref="CR13:DD13"/>
    <mergeCell ref="B12:AS12"/>
    <mergeCell ref="AT12:BE12"/>
    <mergeCell ref="BF12:BQ12"/>
    <mergeCell ref="BR12:CD12"/>
    <mergeCell ref="CE12:CQ12"/>
    <mergeCell ref="CR12:DD12"/>
    <mergeCell ref="B11:AS11"/>
    <mergeCell ref="AT11:BE11"/>
    <mergeCell ref="BF11:BQ11"/>
    <mergeCell ref="BR11:CD11"/>
    <mergeCell ref="CE11:CQ11"/>
    <mergeCell ref="CR11:DD11"/>
    <mergeCell ref="B10:AS10"/>
    <mergeCell ref="AT10:BE10"/>
    <mergeCell ref="BF10:BQ10"/>
    <mergeCell ref="BR10:CD10"/>
    <mergeCell ref="CE10:CQ10"/>
    <mergeCell ref="CR10:DD10"/>
    <mergeCell ref="A9:AS9"/>
    <mergeCell ref="AT9:BE9"/>
    <mergeCell ref="BF9:BQ9"/>
    <mergeCell ref="BR9:CD9"/>
    <mergeCell ref="CE9:CQ9"/>
    <mergeCell ref="CR9:DD9"/>
    <mergeCell ref="A3:DD3"/>
    <mergeCell ref="K4:CT4"/>
    <mergeCell ref="K5:CT5"/>
    <mergeCell ref="A7:AS8"/>
    <mergeCell ref="AT7:BQ7"/>
    <mergeCell ref="BR7:CD8"/>
    <mergeCell ref="CE7:CQ8"/>
    <mergeCell ref="CR7:DD8"/>
    <mergeCell ref="AT8:BE8"/>
    <mergeCell ref="BF8:BQ8"/>
  </mergeCells>
  <pageMargins left="0.78740157480314965" right="0.31496062992125984" top="0.59055118110236227" bottom="0.39370078740157483" header="0.19685039370078741" footer="0.19685039370078741"/>
  <pageSetup paperSize="9" orientation="portrait" r:id="rId1"/>
  <headerFooter alignWithMargins="0">
    <oddHeader>&amp;R&amp;"Times New Roman,обычный"&amp;7Подготовлено с использованием системы &amp;"Times New Roman,полужирный"КонсультантПлюс</oddHeader>
  </headerFooter>
  <rowBreaks count="2" manualBreakCount="2">
    <brk id="21" max="107" man="1"/>
    <brk id="43" max="10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24"/>
  <sheetViews>
    <sheetView view="pageBreakPreview" topLeftCell="A4" zoomScaleNormal="100" workbookViewId="0">
      <selection activeCell="DW23" sqref="DW23"/>
    </sheetView>
  </sheetViews>
  <sheetFormatPr defaultColWidth="0.85546875" defaultRowHeight="15" x14ac:dyDescent="0.25"/>
  <cols>
    <col min="1" max="16384" width="0.85546875" style="2"/>
  </cols>
  <sheetData>
    <row r="1" spans="1:161" s="3" customFormat="1" ht="11.25" customHeight="1" x14ac:dyDescent="0.2">
      <c r="DH1" s="3" t="s">
        <v>132</v>
      </c>
    </row>
    <row r="2" spans="1:161" s="3" customFormat="1" ht="11.25" customHeight="1" x14ac:dyDescent="0.2">
      <c r="DH2" s="3" t="s">
        <v>18</v>
      </c>
    </row>
    <row r="3" spans="1:161" s="3" customFormat="1" ht="11.25" customHeight="1" x14ac:dyDescent="0.2">
      <c r="DH3" s="3" t="s">
        <v>19</v>
      </c>
    </row>
    <row r="4" spans="1:161" s="3" customFormat="1" ht="11.25" customHeight="1" x14ac:dyDescent="0.2">
      <c r="DH4" s="3" t="s">
        <v>20</v>
      </c>
    </row>
    <row r="5" spans="1:161" s="3" customFormat="1" ht="11.25" customHeight="1" x14ac:dyDescent="0.2">
      <c r="DH5" s="3" t="s">
        <v>21</v>
      </c>
    </row>
    <row r="6" spans="1:161" s="3" customFormat="1" ht="11.25" customHeight="1" x14ac:dyDescent="0.2">
      <c r="DH6" s="3" t="s">
        <v>22</v>
      </c>
    </row>
    <row r="7" spans="1:161" s="1" customFormat="1" ht="29.25" customHeight="1" x14ac:dyDescent="0.25">
      <c r="A7" s="143" t="s">
        <v>133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143"/>
      <c r="BD7" s="143"/>
      <c r="BE7" s="143"/>
      <c r="BF7" s="143"/>
      <c r="BG7" s="143"/>
      <c r="BH7" s="143"/>
      <c r="BI7" s="143"/>
      <c r="BJ7" s="143"/>
      <c r="BK7" s="143"/>
      <c r="BL7" s="143"/>
      <c r="BM7" s="143"/>
      <c r="BN7" s="143"/>
      <c r="BO7" s="143"/>
      <c r="BP7" s="143"/>
      <c r="BQ7" s="143"/>
      <c r="BR7" s="143"/>
      <c r="BS7" s="143"/>
      <c r="BT7" s="143"/>
      <c r="BU7" s="143"/>
      <c r="BV7" s="143"/>
      <c r="BW7" s="143"/>
      <c r="BX7" s="143"/>
      <c r="BY7" s="143"/>
      <c r="BZ7" s="143"/>
      <c r="CA7" s="143"/>
      <c r="CB7" s="143"/>
      <c r="CC7" s="143"/>
      <c r="CD7" s="143"/>
      <c r="CE7" s="143"/>
      <c r="CF7" s="143"/>
      <c r="CG7" s="143"/>
      <c r="CH7" s="143"/>
      <c r="CI7" s="143"/>
      <c r="CJ7" s="143"/>
      <c r="CK7" s="143"/>
      <c r="CL7" s="143"/>
      <c r="CM7" s="143"/>
      <c r="CN7" s="143"/>
      <c r="CO7" s="143"/>
      <c r="CP7" s="143"/>
      <c r="CQ7" s="143"/>
      <c r="CR7" s="143"/>
      <c r="CS7" s="143"/>
      <c r="CT7" s="143"/>
      <c r="CU7" s="143"/>
      <c r="CV7" s="143"/>
      <c r="CW7" s="143"/>
      <c r="CX7" s="143"/>
      <c r="CY7" s="143"/>
      <c r="CZ7" s="143"/>
      <c r="DA7" s="143"/>
      <c r="DB7" s="143"/>
      <c r="DC7" s="143"/>
      <c r="DD7" s="143"/>
      <c r="DE7" s="143"/>
      <c r="DF7" s="143"/>
      <c r="DG7" s="143"/>
      <c r="DH7" s="143"/>
      <c r="DI7" s="143"/>
      <c r="DJ7" s="143"/>
      <c r="DK7" s="143"/>
      <c r="DL7" s="143"/>
      <c r="DM7" s="143"/>
      <c r="DN7" s="143"/>
      <c r="DO7" s="143"/>
      <c r="DP7" s="143"/>
      <c r="DQ7" s="143"/>
      <c r="DR7" s="143"/>
      <c r="DS7" s="143"/>
      <c r="DT7" s="143"/>
      <c r="DU7" s="143"/>
      <c r="DV7" s="143"/>
      <c r="DW7" s="143"/>
      <c r="DX7" s="143"/>
      <c r="DY7" s="143"/>
      <c r="DZ7" s="143"/>
      <c r="EA7" s="143"/>
      <c r="EB7" s="143"/>
      <c r="EC7" s="143"/>
      <c r="ED7" s="143"/>
      <c r="EE7" s="143"/>
      <c r="EF7" s="143"/>
      <c r="EG7" s="143"/>
      <c r="EH7" s="143"/>
      <c r="EI7" s="143"/>
      <c r="EJ7" s="143"/>
      <c r="EK7" s="143"/>
      <c r="EL7" s="143"/>
      <c r="EM7" s="143"/>
      <c r="EN7" s="143"/>
      <c r="EO7" s="143"/>
      <c r="EP7" s="143"/>
      <c r="EQ7" s="143"/>
      <c r="ER7" s="143"/>
      <c r="ES7" s="143"/>
      <c r="ET7" s="143"/>
      <c r="EU7" s="143"/>
      <c r="EV7" s="143"/>
      <c r="EW7" s="143"/>
      <c r="EX7" s="143"/>
      <c r="EY7" s="143"/>
      <c r="EZ7" s="143"/>
      <c r="FA7" s="143"/>
      <c r="FB7" s="143"/>
      <c r="FC7" s="143"/>
      <c r="FD7" s="143"/>
      <c r="FE7" s="143"/>
    </row>
    <row r="8" spans="1:161" s="1" customFormat="1" ht="12.75" customHeight="1" x14ac:dyDescent="0.25">
      <c r="A8" s="144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4"/>
      <c r="BC8" s="144"/>
      <c r="BD8" s="144"/>
      <c r="BE8" s="144"/>
      <c r="BF8" s="144"/>
      <c r="BG8" s="144"/>
      <c r="BH8" s="144"/>
      <c r="BI8" s="144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  <c r="CT8" s="144"/>
      <c r="CU8" s="144"/>
      <c r="CV8" s="144"/>
      <c r="CW8" s="144"/>
      <c r="CX8" s="144"/>
      <c r="CY8" s="144"/>
      <c r="CZ8" s="144"/>
      <c r="DA8" s="144"/>
      <c r="DB8" s="144"/>
      <c r="DC8" s="144"/>
      <c r="DD8" s="144"/>
      <c r="DE8" s="144"/>
      <c r="DF8" s="144"/>
      <c r="DG8" s="144"/>
      <c r="DH8" s="144"/>
      <c r="DI8" s="144"/>
      <c r="DJ8" s="144"/>
      <c r="DK8" s="144"/>
      <c r="DL8" s="144"/>
      <c r="DM8" s="144"/>
      <c r="DN8" s="144"/>
      <c r="DO8" s="144"/>
      <c r="DP8" s="144"/>
      <c r="DQ8" s="144"/>
      <c r="DR8" s="144"/>
      <c r="DS8" s="144"/>
      <c r="DT8" s="144"/>
      <c r="DU8" s="144"/>
      <c r="DV8" s="144"/>
      <c r="DW8" s="144"/>
      <c r="DX8" s="144"/>
      <c r="DY8" s="144"/>
      <c r="DZ8" s="144"/>
      <c r="EA8" s="144"/>
      <c r="EB8" s="144"/>
      <c r="EC8" s="144"/>
      <c r="ED8" s="144"/>
      <c r="EE8" s="144"/>
      <c r="EF8" s="144"/>
      <c r="EG8" s="144"/>
      <c r="EH8" s="144"/>
      <c r="EI8" s="144"/>
      <c r="EJ8" s="144"/>
      <c r="EK8" s="144"/>
      <c r="EL8" s="144"/>
      <c r="EM8" s="144"/>
      <c r="EN8" s="144"/>
      <c r="EO8" s="144"/>
      <c r="EP8" s="144"/>
      <c r="EQ8" s="144"/>
      <c r="ER8" s="144"/>
      <c r="ES8" s="144"/>
      <c r="ET8" s="144"/>
      <c r="EU8" s="144"/>
      <c r="EV8" s="144"/>
      <c r="EW8" s="144"/>
      <c r="EX8" s="144"/>
      <c r="EY8" s="144"/>
      <c r="EZ8" s="144"/>
      <c r="FA8" s="144"/>
      <c r="FB8" s="144"/>
      <c r="FC8" s="144"/>
      <c r="FD8" s="144"/>
      <c r="FE8" s="144"/>
    </row>
    <row r="9" spans="1:161" s="6" customFormat="1" ht="15.75" x14ac:dyDescent="0.25">
      <c r="A9" s="16" t="s">
        <v>134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</row>
    <row r="10" spans="1:161" s="1" customFormat="1" ht="13.5" customHeight="1" x14ac:dyDescent="0.25"/>
    <row r="11" spans="1:161" s="1" customFormat="1" x14ac:dyDescent="0.25">
      <c r="A11" s="21" t="s">
        <v>2</v>
      </c>
      <c r="B11" s="21"/>
      <c r="C11" s="21"/>
      <c r="D11" s="21"/>
      <c r="E11" s="21"/>
      <c r="F11" s="21"/>
      <c r="G11" s="21"/>
      <c r="H11" s="145" t="s">
        <v>135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146"/>
      <c r="BN11" s="20" t="s">
        <v>136</v>
      </c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13" t="s">
        <v>31</v>
      </c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5"/>
    </row>
    <row r="12" spans="1:161" s="1" customFormat="1" ht="30.75" customHeight="1" x14ac:dyDescent="0.25">
      <c r="A12" s="21">
        <v>1</v>
      </c>
      <c r="B12" s="21"/>
      <c r="C12" s="21"/>
      <c r="D12" s="21"/>
      <c r="E12" s="21"/>
      <c r="F12" s="21"/>
      <c r="G12" s="145"/>
      <c r="H12" s="10"/>
      <c r="I12" s="147" t="s">
        <v>16</v>
      </c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H12" s="147"/>
      <c r="BI12" s="147"/>
      <c r="BJ12" s="147"/>
      <c r="BK12" s="147"/>
      <c r="BL12" s="147"/>
      <c r="BM12" s="148"/>
      <c r="BN12" s="149" t="s">
        <v>137</v>
      </c>
      <c r="BO12" s="150"/>
      <c r="BP12" s="150"/>
      <c r="BQ12" s="150"/>
      <c r="BR12" s="150"/>
      <c r="BS12" s="150"/>
      <c r="BT12" s="150"/>
      <c r="BU12" s="150"/>
      <c r="BV12" s="150"/>
      <c r="BW12" s="150"/>
      <c r="BX12" s="150"/>
      <c r="BY12" s="150"/>
      <c r="BZ12" s="150"/>
      <c r="CA12" s="150"/>
      <c r="CB12" s="150"/>
      <c r="CC12" s="150"/>
      <c r="CD12" s="150"/>
      <c r="CE12" s="150"/>
      <c r="CF12" s="150"/>
      <c r="CG12" s="150"/>
      <c r="CH12" s="150"/>
      <c r="CI12" s="150"/>
      <c r="CJ12" s="150"/>
      <c r="CK12" s="150"/>
      <c r="CL12" s="150"/>
      <c r="CM12" s="150"/>
      <c r="CN12" s="150"/>
      <c r="CO12" s="150"/>
      <c r="CP12" s="150"/>
      <c r="CQ12" s="150"/>
      <c r="CR12" s="150"/>
      <c r="CS12" s="150"/>
      <c r="CT12" s="150"/>
      <c r="CU12" s="150"/>
      <c r="CV12" s="150"/>
      <c r="CW12" s="150"/>
      <c r="CX12" s="150"/>
      <c r="CY12" s="150"/>
      <c r="CZ12" s="150"/>
      <c r="DA12" s="150"/>
      <c r="DB12" s="150"/>
      <c r="DC12" s="150"/>
      <c r="DD12" s="150"/>
      <c r="DE12" s="150"/>
      <c r="DF12" s="150"/>
      <c r="DG12" s="150"/>
      <c r="DH12" s="150"/>
      <c r="DI12" s="150"/>
      <c r="DJ12" s="21">
        <v>0</v>
      </c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</row>
    <row r="13" spans="1:161" s="1" customFormat="1" ht="45.75" customHeight="1" x14ac:dyDescent="0.25">
      <c r="A13" s="21">
        <v>2</v>
      </c>
      <c r="B13" s="21"/>
      <c r="C13" s="21"/>
      <c r="D13" s="21"/>
      <c r="E13" s="21"/>
      <c r="F13" s="21"/>
      <c r="G13" s="145"/>
      <c r="H13" s="10"/>
      <c r="I13" s="147" t="s">
        <v>138</v>
      </c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47"/>
      <c r="BF13" s="147"/>
      <c r="BG13" s="147"/>
      <c r="BH13" s="147"/>
      <c r="BI13" s="147"/>
      <c r="BJ13" s="147"/>
      <c r="BK13" s="147"/>
      <c r="BL13" s="147"/>
      <c r="BM13" s="148"/>
      <c r="BN13" s="149" t="s">
        <v>139</v>
      </c>
      <c r="BO13" s="150"/>
      <c r="BP13" s="150"/>
      <c r="BQ13" s="150"/>
      <c r="BR13" s="150"/>
      <c r="BS13" s="150"/>
      <c r="BT13" s="150"/>
      <c r="BU13" s="150"/>
      <c r="BV13" s="150"/>
      <c r="BW13" s="150"/>
      <c r="BX13" s="150"/>
      <c r="BY13" s="150"/>
      <c r="BZ13" s="150"/>
      <c r="CA13" s="150"/>
      <c r="CB13" s="150"/>
      <c r="CC13" s="150"/>
      <c r="CD13" s="150"/>
      <c r="CE13" s="150"/>
      <c r="CF13" s="150"/>
      <c r="CG13" s="150"/>
      <c r="CH13" s="150"/>
      <c r="CI13" s="150"/>
      <c r="CJ13" s="150"/>
      <c r="CK13" s="150"/>
      <c r="CL13" s="150"/>
      <c r="CM13" s="150"/>
      <c r="CN13" s="150"/>
      <c r="CO13" s="150"/>
      <c r="CP13" s="150"/>
      <c r="CQ13" s="150"/>
      <c r="CR13" s="150"/>
      <c r="CS13" s="150"/>
      <c r="CT13" s="150"/>
      <c r="CU13" s="150"/>
      <c r="CV13" s="150"/>
      <c r="CW13" s="150"/>
      <c r="CX13" s="150"/>
      <c r="CY13" s="150"/>
      <c r="CZ13" s="150"/>
      <c r="DA13" s="150"/>
      <c r="DB13" s="150"/>
      <c r="DC13" s="150"/>
      <c r="DD13" s="150"/>
      <c r="DE13" s="150"/>
      <c r="DF13" s="150"/>
      <c r="DG13" s="150"/>
      <c r="DH13" s="150"/>
      <c r="DI13" s="150"/>
      <c r="DJ13" s="21" t="s">
        <v>38</v>
      </c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</row>
    <row r="14" spans="1:161" s="1" customFormat="1" ht="30.75" customHeight="1" x14ac:dyDescent="0.25">
      <c r="A14" s="21">
        <v>3</v>
      </c>
      <c r="B14" s="21"/>
      <c r="C14" s="21"/>
      <c r="D14" s="21"/>
      <c r="E14" s="21"/>
      <c r="F14" s="21"/>
      <c r="G14" s="145"/>
      <c r="H14" s="10"/>
      <c r="I14" s="147" t="s">
        <v>140</v>
      </c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  <c r="BA14" s="147"/>
      <c r="BB14" s="147"/>
      <c r="BC14" s="147"/>
      <c r="BD14" s="147"/>
      <c r="BE14" s="147"/>
      <c r="BF14" s="147"/>
      <c r="BG14" s="147"/>
      <c r="BH14" s="147"/>
      <c r="BI14" s="147"/>
      <c r="BJ14" s="147"/>
      <c r="BK14" s="147"/>
      <c r="BL14" s="147"/>
      <c r="BM14" s="148"/>
      <c r="BN14" s="149" t="s">
        <v>141</v>
      </c>
      <c r="BO14" s="150"/>
      <c r="BP14" s="150"/>
      <c r="BQ14" s="150"/>
      <c r="BR14" s="150"/>
      <c r="BS14" s="150"/>
      <c r="BT14" s="150"/>
      <c r="BU14" s="150"/>
      <c r="BV14" s="150"/>
      <c r="BW14" s="150"/>
      <c r="BX14" s="150"/>
      <c r="BY14" s="150"/>
      <c r="BZ14" s="150"/>
      <c r="CA14" s="150"/>
      <c r="CB14" s="150"/>
      <c r="CC14" s="150"/>
      <c r="CD14" s="150"/>
      <c r="CE14" s="150"/>
      <c r="CF14" s="150"/>
      <c r="CG14" s="150"/>
      <c r="CH14" s="150"/>
      <c r="CI14" s="150"/>
      <c r="CJ14" s="150"/>
      <c r="CK14" s="150"/>
      <c r="CL14" s="150"/>
      <c r="CM14" s="150"/>
      <c r="CN14" s="150"/>
      <c r="CO14" s="150"/>
      <c r="CP14" s="150"/>
      <c r="CQ14" s="150"/>
      <c r="CR14" s="150"/>
      <c r="CS14" s="150"/>
      <c r="CT14" s="150"/>
      <c r="CU14" s="150"/>
      <c r="CV14" s="150"/>
      <c r="CW14" s="150"/>
      <c r="CX14" s="150"/>
      <c r="CY14" s="150"/>
      <c r="CZ14" s="150"/>
      <c r="DA14" s="150"/>
      <c r="DB14" s="150"/>
      <c r="DC14" s="150"/>
      <c r="DD14" s="150"/>
      <c r="DE14" s="150"/>
      <c r="DF14" s="150"/>
      <c r="DG14" s="150"/>
      <c r="DH14" s="150"/>
      <c r="DI14" s="150"/>
      <c r="DJ14" s="151">
        <v>0.87119999999999997</v>
      </c>
      <c r="DK14" s="151"/>
      <c r="DL14" s="151"/>
      <c r="DM14" s="151"/>
      <c r="DN14" s="151"/>
      <c r="DO14" s="151"/>
      <c r="DP14" s="151"/>
      <c r="DQ14" s="151"/>
      <c r="DR14" s="151"/>
      <c r="DS14" s="151"/>
      <c r="DT14" s="151"/>
      <c r="DU14" s="151"/>
      <c r="DV14" s="151"/>
      <c r="DW14" s="151"/>
      <c r="DX14" s="151"/>
      <c r="DY14" s="151"/>
      <c r="DZ14" s="151"/>
      <c r="EA14" s="151"/>
      <c r="EB14" s="151"/>
      <c r="EC14" s="151"/>
      <c r="ED14" s="151"/>
      <c r="EE14" s="151"/>
      <c r="EF14" s="151"/>
      <c r="EG14" s="151"/>
      <c r="EH14" s="151"/>
      <c r="EI14" s="151"/>
      <c r="EJ14" s="151"/>
      <c r="EK14" s="151"/>
      <c r="EL14" s="151"/>
      <c r="EM14" s="151"/>
      <c r="EN14" s="151"/>
      <c r="EO14" s="151"/>
      <c r="EP14" s="151"/>
      <c r="EQ14" s="151"/>
      <c r="ER14" s="151"/>
      <c r="ES14" s="151"/>
      <c r="ET14" s="151"/>
      <c r="EU14" s="151"/>
      <c r="EV14" s="151"/>
      <c r="EW14" s="151"/>
      <c r="EX14" s="151"/>
      <c r="EY14" s="151"/>
      <c r="EZ14" s="151"/>
      <c r="FA14" s="151"/>
      <c r="FB14" s="151"/>
      <c r="FC14" s="151"/>
      <c r="FD14" s="151"/>
      <c r="FE14" s="151"/>
    </row>
    <row r="15" spans="1:161" s="1" customFormat="1" ht="18.75" customHeight="1" x14ac:dyDescent="0.25">
      <c r="A15" s="21">
        <v>4</v>
      </c>
      <c r="B15" s="21"/>
      <c r="C15" s="21"/>
      <c r="D15" s="21"/>
      <c r="E15" s="21"/>
      <c r="F15" s="21"/>
      <c r="G15" s="145"/>
      <c r="H15" s="10"/>
      <c r="I15" s="147" t="s">
        <v>142</v>
      </c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47"/>
      <c r="BA15" s="147"/>
      <c r="BB15" s="147"/>
      <c r="BC15" s="147"/>
      <c r="BD15" s="147"/>
      <c r="BE15" s="147"/>
      <c r="BF15" s="147"/>
      <c r="BG15" s="147"/>
      <c r="BH15" s="147"/>
      <c r="BI15" s="147"/>
      <c r="BJ15" s="147"/>
      <c r="BK15" s="147"/>
      <c r="BL15" s="147"/>
      <c r="BM15" s="148"/>
      <c r="BN15" s="149" t="s">
        <v>143</v>
      </c>
      <c r="BO15" s="150"/>
      <c r="BP15" s="150"/>
      <c r="BQ15" s="150"/>
      <c r="BR15" s="150"/>
      <c r="BS15" s="150"/>
      <c r="BT15" s="150"/>
      <c r="BU15" s="150"/>
      <c r="BV15" s="150"/>
      <c r="BW15" s="150"/>
      <c r="BX15" s="150"/>
      <c r="BY15" s="150"/>
      <c r="BZ15" s="150"/>
      <c r="CA15" s="150"/>
      <c r="CB15" s="150"/>
      <c r="CC15" s="150"/>
      <c r="CD15" s="150"/>
      <c r="CE15" s="150"/>
      <c r="CF15" s="150"/>
      <c r="CG15" s="150"/>
      <c r="CH15" s="150"/>
      <c r="CI15" s="150"/>
      <c r="CJ15" s="150"/>
      <c r="CK15" s="150"/>
      <c r="CL15" s="150"/>
      <c r="CM15" s="150"/>
      <c r="CN15" s="150"/>
      <c r="CO15" s="150"/>
      <c r="CP15" s="150"/>
      <c r="CQ15" s="150"/>
      <c r="CR15" s="150"/>
      <c r="CS15" s="150"/>
      <c r="CT15" s="150"/>
      <c r="CU15" s="150"/>
      <c r="CV15" s="150"/>
      <c r="CW15" s="150"/>
      <c r="CX15" s="150"/>
      <c r="CY15" s="150"/>
      <c r="CZ15" s="150"/>
      <c r="DA15" s="150"/>
      <c r="DB15" s="150"/>
      <c r="DC15" s="150"/>
      <c r="DD15" s="150"/>
      <c r="DE15" s="150"/>
      <c r="DF15" s="150"/>
      <c r="DG15" s="150"/>
      <c r="DH15" s="150"/>
      <c r="DI15" s="150"/>
      <c r="DJ15" s="21">
        <v>0</v>
      </c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</row>
    <row r="16" spans="1:161" s="1" customFormat="1" ht="18.75" customHeight="1" x14ac:dyDescent="0.25">
      <c r="A16" s="21">
        <v>5</v>
      </c>
      <c r="B16" s="21"/>
      <c r="C16" s="21"/>
      <c r="D16" s="21"/>
      <c r="E16" s="21"/>
      <c r="F16" s="21"/>
      <c r="G16" s="145"/>
      <c r="H16" s="10"/>
      <c r="I16" s="147" t="s">
        <v>144</v>
      </c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47"/>
      <c r="BA16" s="147"/>
      <c r="BB16" s="147"/>
      <c r="BC16" s="147"/>
      <c r="BD16" s="147"/>
      <c r="BE16" s="147"/>
      <c r="BF16" s="147"/>
      <c r="BG16" s="147"/>
      <c r="BH16" s="147"/>
      <c r="BI16" s="147"/>
      <c r="BJ16" s="147"/>
      <c r="BK16" s="147"/>
      <c r="BL16" s="147"/>
      <c r="BM16" s="148"/>
      <c r="BN16" s="149" t="s">
        <v>143</v>
      </c>
      <c r="BO16" s="150"/>
      <c r="BP16" s="150"/>
      <c r="BQ16" s="150"/>
      <c r="BR16" s="150"/>
      <c r="BS16" s="150"/>
      <c r="BT16" s="150"/>
      <c r="BU16" s="150"/>
      <c r="BV16" s="150"/>
      <c r="BW16" s="150"/>
      <c r="BX16" s="150"/>
      <c r="BY16" s="150"/>
      <c r="BZ16" s="150"/>
      <c r="CA16" s="150"/>
      <c r="CB16" s="150"/>
      <c r="CC16" s="150"/>
      <c r="CD16" s="150"/>
      <c r="CE16" s="150"/>
      <c r="CF16" s="150"/>
      <c r="CG16" s="150"/>
      <c r="CH16" s="150"/>
      <c r="CI16" s="150"/>
      <c r="CJ16" s="150"/>
      <c r="CK16" s="150"/>
      <c r="CL16" s="150"/>
      <c r="CM16" s="150"/>
      <c r="CN16" s="150"/>
      <c r="CO16" s="150"/>
      <c r="CP16" s="150"/>
      <c r="CQ16" s="150"/>
      <c r="CR16" s="150"/>
      <c r="CS16" s="150"/>
      <c r="CT16" s="150"/>
      <c r="CU16" s="150"/>
      <c r="CV16" s="150"/>
      <c r="CW16" s="150"/>
      <c r="CX16" s="150"/>
      <c r="CY16" s="150"/>
      <c r="CZ16" s="150"/>
      <c r="DA16" s="150"/>
      <c r="DB16" s="150"/>
      <c r="DC16" s="150"/>
      <c r="DD16" s="150"/>
      <c r="DE16" s="150"/>
      <c r="DF16" s="150"/>
      <c r="DG16" s="150"/>
      <c r="DH16" s="150"/>
      <c r="DI16" s="150"/>
      <c r="DJ16" s="21" t="s">
        <v>38</v>
      </c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</row>
    <row r="17" spans="1:161" s="1" customFormat="1" ht="18.75" customHeight="1" x14ac:dyDescent="0.25">
      <c r="A17" s="21">
        <v>6</v>
      </c>
      <c r="B17" s="21"/>
      <c r="C17" s="21"/>
      <c r="D17" s="21"/>
      <c r="E17" s="21"/>
      <c r="F17" s="21"/>
      <c r="G17" s="145"/>
      <c r="H17" s="10"/>
      <c r="I17" s="147" t="s">
        <v>145</v>
      </c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7"/>
      <c r="BA17" s="147"/>
      <c r="BB17" s="147"/>
      <c r="BC17" s="147"/>
      <c r="BD17" s="147"/>
      <c r="BE17" s="147"/>
      <c r="BF17" s="147"/>
      <c r="BG17" s="147"/>
      <c r="BH17" s="147"/>
      <c r="BI17" s="147"/>
      <c r="BJ17" s="147"/>
      <c r="BK17" s="147"/>
      <c r="BL17" s="147"/>
      <c r="BM17" s="148"/>
      <c r="BN17" s="149" t="s">
        <v>143</v>
      </c>
      <c r="BO17" s="150"/>
      <c r="BP17" s="150"/>
      <c r="BQ17" s="150"/>
      <c r="BR17" s="150"/>
      <c r="BS17" s="150"/>
      <c r="BT17" s="150"/>
      <c r="BU17" s="150"/>
      <c r="BV17" s="150"/>
      <c r="BW17" s="150"/>
      <c r="BX17" s="150"/>
      <c r="BY17" s="150"/>
      <c r="BZ17" s="150"/>
      <c r="CA17" s="150"/>
      <c r="CB17" s="150"/>
      <c r="CC17" s="150"/>
      <c r="CD17" s="150"/>
      <c r="CE17" s="150"/>
      <c r="CF17" s="150"/>
      <c r="CG17" s="150"/>
      <c r="CH17" s="150"/>
      <c r="CI17" s="150"/>
      <c r="CJ17" s="150"/>
      <c r="CK17" s="150"/>
      <c r="CL17" s="150"/>
      <c r="CM17" s="150"/>
      <c r="CN17" s="150"/>
      <c r="CO17" s="150"/>
      <c r="CP17" s="150"/>
      <c r="CQ17" s="150"/>
      <c r="CR17" s="150"/>
      <c r="CS17" s="150"/>
      <c r="CT17" s="150"/>
      <c r="CU17" s="150"/>
      <c r="CV17" s="150"/>
      <c r="CW17" s="150"/>
      <c r="CX17" s="150"/>
      <c r="CY17" s="150"/>
      <c r="CZ17" s="150"/>
      <c r="DA17" s="150"/>
      <c r="DB17" s="150"/>
      <c r="DC17" s="150"/>
      <c r="DD17" s="150"/>
      <c r="DE17" s="150"/>
      <c r="DF17" s="150"/>
      <c r="DG17" s="150"/>
      <c r="DH17" s="150"/>
      <c r="DI17" s="150"/>
      <c r="DJ17" s="21">
        <v>0.85799999999999998</v>
      </c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</row>
    <row r="18" spans="1:161" s="1" customFormat="1" ht="30.75" customHeight="1" x14ac:dyDescent="0.25">
      <c r="A18" s="21">
        <v>7</v>
      </c>
      <c r="B18" s="21"/>
      <c r="C18" s="21"/>
      <c r="D18" s="21"/>
      <c r="E18" s="21"/>
      <c r="F18" s="21"/>
      <c r="G18" s="145"/>
      <c r="H18" s="10"/>
      <c r="I18" s="147" t="s">
        <v>146</v>
      </c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  <c r="BB18" s="147"/>
      <c r="BC18" s="147"/>
      <c r="BD18" s="147"/>
      <c r="BE18" s="147"/>
      <c r="BF18" s="147"/>
      <c r="BG18" s="147"/>
      <c r="BH18" s="147"/>
      <c r="BI18" s="147"/>
      <c r="BJ18" s="147"/>
      <c r="BK18" s="147"/>
      <c r="BL18" s="147"/>
      <c r="BM18" s="148"/>
      <c r="BN18" s="149" t="s">
        <v>147</v>
      </c>
      <c r="BO18" s="150"/>
      <c r="BP18" s="150"/>
      <c r="BQ18" s="150"/>
      <c r="BR18" s="150"/>
      <c r="BS18" s="150"/>
      <c r="BT18" s="150"/>
      <c r="BU18" s="150"/>
      <c r="BV18" s="150"/>
      <c r="BW18" s="150"/>
      <c r="BX18" s="150"/>
      <c r="BY18" s="150"/>
      <c r="BZ18" s="150"/>
      <c r="CA18" s="150"/>
      <c r="CB18" s="150"/>
      <c r="CC18" s="150"/>
      <c r="CD18" s="150"/>
      <c r="CE18" s="150"/>
      <c r="CF18" s="150"/>
      <c r="CG18" s="150"/>
      <c r="CH18" s="150"/>
      <c r="CI18" s="150"/>
      <c r="CJ18" s="150"/>
      <c r="CK18" s="150"/>
      <c r="CL18" s="150"/>
      <c r="CM18" s="150"/>
      <c r="CN18" s="150"/>
      <c r="CO18" s="150"/>
      <c r="CP18" s="150"/>
      <c r="CQ18" s="150"/>
      <c r="CR18" s="150"/>
      <c r="CS18" s="150"/>
      <c r="CT18" s="150"/>
      <c r="CU18" s="150"/>
      <c r="CV18" s="150"/>
      <c r="CW18" s="150"/>
      <c r="CX18" s="150"/>
      <c r="CY18" s="150"/>
      <c r="CZ18" s="150"/>
      <c r="DA18" s="150"/>
      <c r="DB18" s="150"/>
      <c r="DC18" s="150"/>
      <c r="DD18" s="150"/>
      <c r="DE18" s="150"/>
      <c r="DF18" s="150"/>
      <c r="DG18" s="150"/>
      <c r="DH18" s="150"/>
      <c r="DI18" s="150"/>
      <c r="DJ18" s="21">
        <v>0</v>
      </c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</row>
    <row r="19" spans="1:161" s="1" customFormat="1" ht="60" customHeight="1" x14ac:dyDescent="0.25">
      <c r="A19" s="21">
        <v>8</v>
      </c>
      <c r="B19" s="21"/>
      <c r="C19" s="21"/>
      <c r="D19" s="21"/>
      <c r="E19" s="21"/>
      <c r="F19" s="21"/>
      <c r="G19" s="145"/>
      <c r="H19" s="10"/>
      <c r="I19" s="147" t="s">
        <v>148</v>
      </c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47"/>
      <c r="BA19" s="147"/>
      <c r="BB19" s="147"/>
      <c r="BC19" s="147"/>
      <c r="BD19" s="147"/>
      <c r="BE19" s="147"/>
      <c r="BF19" s="147"/>
      <c r="BG19" s="147"/>
      <c r="BH19" s="147"/>
      <c r="BI19" s="147"/>
      <c r="BJ19" s="147"/>
      <c r="BK19" s="147"/>
      <c r="BL19" s="147"/>
      <c r="BM19" s="148"/>
      <c r="BN19" s="149" t="s">
        <v>147</v>
      </c>
      <c r="BO19" s="150"/>
      <c r="BP19" s="150"/>
      <c r="BQ19" s="150"/>
      <c r="BR19" s="150"/>
      <c r="BS19" s="150"/>
      <c r="BT19" s="150"/>
      <c r="BU19" s="150"/>
      <c r="BV19" s="150"/>
      <c r="BW19" s="150"/>
      <c r="BX19" s="150"/>
      <c r="BY19" s="150"/>
      <c r="BZ19" s="150"/>
      <c r="CA19" s="150"/>
      <c r="CB19" s="150"/>
      <c r="CC19" s="150"/>
      <c r="CD19" s="150"/>
      <c r="CE19" s="150"/>
      <c r="CF19" s="150"/>
      <c r="CG19" s="150"/>
      <c r="CH19" s="150"/>
      <c r="CI19" s="150"/>
      <c r="CJ19" s="150"/>
      <c r="CK19" s="150"/>
      <c r="CL19" s="150"/>
      <c r="CM19" s="150"/>
      <c r="CN19" s="150"/>
      <c r="CO19" s="150"/>
      <c r="CP19" s="150"/>
      <c r="CQ19" s="150"/>
      <c r="CR19" s="150"/>
      <c r="CS19" s="150"/>
      <c r="CT19" s="150"/>
      <c r="CU19" s="150"/>
      <c r="CV19" s="150"/>
      <c r="CW19" s="150"/>
      <c r="CX19" s="150"/>
      <c r="CY19" s="150"/>
      <c r="CZ19" s="150"/>
      <c r="DA19" s="150"/>
      <c r="DB19" s="150"/>
      <c r="DC19" s="150"/>
      <c r="DD19" s="150"/>
      <c r="DE19" s="150"/>
      <c r="DF19" s="150"/>
      <c r="DG19" s="150"/>
      <c r="DH19" s="150"/>
      <c r="DI19" s="150"/>
      <c r="DJ19" s="21" t="s">
        <v>38</v>
      </c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</row>
    <row r="20" spans="1:161" s="1" customFormat="1" ht="45" customHeight="1" x14ac:dyDescent="0.25">
      <c r="A20" s="21">
        <v>9</v>
      </c>
      <c r="B20" s="21"/>
      <c r="C20" s="21"/>
      <c r="D20" s="21"/>
      <c r="E20" s="21"/>
      <c r="F20" s="21"/>
      <c r="G20" s="145"/>
      <c r="H20" s="10"/>
      <c r="I20" s="147" t="s">
        <v>149</v>
      </c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47"/>
      <c r="BA20" s="147"/>
      <c r="BB20" s="147"/>
      <c r="BC20" s="147"/>
      <c r="BD20" s="147"/>
      <c r="BE20" s="147"/>
      <c r="BF20" s="147"/>
      <c r="BG20" s="147"/>
      <c r="BH20" s="147"/>
      <c r="BI20" s="147"/>
      <c r="BJ20" s="147"/>
      <c r="BK20" s="147"/>
      <c r="BL20" s="147"/>
      <c r="BM20" s="148"/>
      <c r="BN20" s="149" t="s">
        <v>147</v>
      </c>
      <c r="BO20" s="150"/>
      <c r="BP20" s="150"/>
      <c r="BQ20" s="150"/>
      <c r="BR20" s="150"/>
      <c r="BS20" s="150"/>
      <c r="BT20" s="150"/>
      <c r="BU20" s="150"/>
      <c r="BV20" s="150"/>
      <c r="BW20" s="150"/>
      <c r="BX20" s="150"/>
      <c r="BY20" s="150"/>
      <c r="BZ20" s="150"/>
      <c r="CA20" s="150"/>
      <c r="CB20" s="150"/>
      <c r="CC20" s="150"/>
      <c r="CD20" s="150"/>
      <c r="CE20" s="150"/>
      <c r="CF20" s="150"/>
      <c r="CG20" s="150"/>
      <c r="CH20" s="150"/>
      <c r="CI20" s="150"/>
      <c r="CJ20" s="150"/>
      <c r="CK20" s="150"/>
      <c r="CL20" s="150"/>
      <c r="CM20" s="150"/>
      <c r="CN20" s="150"/>
      <c r="CO20" s="150"/>
      <c r="CP20" s="150"/>
      <c r="CQ20" s="150"/>
      <c r="CR20" s="150"/>
      <c r="CS20" s="150"/>
      <c r="CT20" s="150"/>
      <c r="CU20" s="150"/>
      <c r="CV20" s="150"/>
      <c r="CW20" s="150"/>
      <c r="CX20" s="150"/>
      <c r="CY20" s="150"/>
      <c r="CZ20" s="150"/>
      <c r="DA20" s="150"/>
      <c r="DB20" s="150"/>
      <c r="DC20" s="150"/>
      <c r="DD20" s="150"/>
      <c r="DE20" s="150"/>
      <c r="DF20" s="150"/>
      <c r="DG20" s="150"/>
      <c r="DH20" s="150"/>
      <c r="DI20" s="150"/>
      <c r="DJ20" s="21">
        <v>0</v>
      </c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</row>
    <row r="22" spans="1:161" ht="15.75" x14ac:dyDescent="0.25">
      <c r="A22" s="155" t="s">
        <v>160</v>
      </c>
    </row>
    <row r="23" spans="1:161" ht="15.75" x14ac:dyDescent="0.25">
      <c r="A23" s="155"/>
    </row>
    <row r="24" spans="1:161" ht="15.75" x14ac:dyDescent="0.25">
      <c r="A24" s="156" t="s">
        <v>161</v>
      </c>
    </row>
  </sheetData>
  <mergeCells count="42">
    <mergeCell ref="A20:G20"/>
    <mergeCell ref="I20:BM20"/>
    <mergeCell ref="BN20:DI20"/>
    <mergeCell ref="DJ20:FE20"/>
    <mergeCell ref="A18:G18"/>
    <mergeCell ref="I18:BM18"/>
    <mergeCell ref="BN18:DI18"/>
    <mergeCell ref="DJ18:FE18"/>
    <mergeCell ref="A19:G19"/>
    <mergeCell ref="I19:BM19"/>
    <mergeCell ref="BN19:DI19"/>
    <mergeCell ref="DJ19:FE19"/>
    <mergeCell ref="A16:G16"/>
    <mergeCell ref="I16:BM16"/>
    <mergeCell ref="BN16:DI16"/>
    <mergeCell ref="DJ16:FE16"/>
    <mergeCell ref="A17:G17"/>
    <mergeCell ref="I17:BM17"/>
    <mergeCell ref="BN17:DI17"/>
    <mergeCell ref="DJ17:FE17"/>
    <mergeCell ref="A14:G14"/>
    <mergeCell ref="I14:BM14"/>
    <mergeCell ref="BN14:DI14"/>
    <mergeCell ref="DJ14:FE14"/>
    <mergeCell ref="A15:G15"/>
    <mergeCell ref="I15:BM15"/>
    <mergeCell ref="BN15:DI15"/>
    <mergeCell ref="DJ15:FE15"/>
    <mergeCell ref="A12:G12"/>
    <mergeCell ref="I12:BM12"/>
    <mergeCell ref="BN12:DI12"/>
    <mergeCell ref="DJ12:FE12"/>
    <mergeCell ref="A13:G13"/>
    <mergeCell ref="I13:BM13"/>
    <mergeCell ref="BN13:DI13"/>
    <mergeCell ref="DJ13:FE13"/>
    <mergeCell ref="A7:FE7"/>
    <mergeCell ref="A9:FE9"/>
    <mergeCell ref="A11:G11"/>
    <mergeCell ref="H11:BM11"/>
    <mergeCell ref="BN11:DI11"/>
    <mergeCell ref="DJ11:FE11"/>
  </mergeCells>
  <pageMargins left="0.59055118110236227" right="0.51181102362204722" top="0.78740157480314965" bottom="0.39370078740157483" header="0.19685039370078741" footer="0.19685039370078741"/>
  <pageSetup paperSize="9" orientation="landscape" r:id="rId1"/>
  <headerFooter alignWithMargins="0">
    <oddHeader>&amp;R&amp;"Times New Roman,обычный"&amp;7Подготовлено с использованием системы &amp;"Times New Roman,полужирный"КонсультантПлюс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3"/>
  <sheetViews>
    <sheetView view="pageBreakPreview" zoomScaleNormal="100" workbookViewId="0">
      <selection activeCell="DW23" sqref="DW23"/>
    </sheetView>
  </sheetViews>
  <sheetFormatPr defaultColWidth="0.85546875" defaultRowHeight="15" x14ac:dyDescent="0.25"/>
  <cols>
    <col min="1" max="16384" width="0.85546875" style="2"/>
  </cols>
  <sheetData>
    <row r="1" spans="1:111" s="1" customFormat="1" ht="3" customHeight="1" x14ac:dyDescent="0.25"/>
    <row r="2" spans="1:111" s="6" customFormat="1" ht="15.75" x14ac:dyDescent="0.25">
      <c r="A2" s="16" t="s">
        <v>150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</row>
    <row r="3" spans="1:111" s="1" customFormat="1" ht="1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  <c r="BM3" s="152"/>
      <c r="BN3" s="152"/>
      <c r="BO3" s="152"/>
      <c r="BP3" s="152"/>
      <c r="BQ3" s="152"/>
      <c r="BR3" s="152"/>
      <c r="BS3" s="152"/>
      <c r="BT3" s="152"/>
      <c r="BU3" s="152"/>
      <c r="BV3" s="152"/>
      <c r="BW3" s="152"/>
      <c r="BX3" s="152"/>
      <c r="BY3" s="152"/>
      <c r="BZ3" s="152"/>
      <c r="CA3" s="152"/>
      <c r="CB3" s="152"/>
      <c r="CC3" s="152"/>
      <c r="CD3" s="152"/>
      <c r="CE3" s="152"/>
      <c r="CF3" s="152"/>
      <c r="CG3" s="152"/>
      <c r="CH3" s="152"/>
      <c r="CI3" s="152"/>
      <c r="CJ3" s="152"/>
      <c r="CK3" s="152"/>
      <c r="CL3" s="152"/>
      <c r="CM3" s="152"/>
      <c r="CN3" s="152"/>
      <c r="CO3" s="152"/>
      <c r="CP3" s="152"/>
      <c r="CQ3" s="152"/>
      <c r="CR3" s="152"/>
      <c r="CS3" s="152"/>
      <c r="CT3" s="152"/>
      <c r="CU3" s="152"/>
      <c r="CV3" s="152"/>
      <c r="CW3" s="152"/>
      <c r="CX3" s="152"/>
      <c r="CY3" s="152"/>
      <c r="CZ3" s="152"/>
      <c r="DA3" s="152"/>
      <c r="DB3" s="152"/>
      <c r="DC3" s="152"/>
      <c r="DD3" s="152"/>
      <c r="DE3" s="152"/>
      <c r="DF3" s="152"/>
      <c r="DG3" s="152"/>
    </row>
    <row r="4" spans="1:111" s="1" customFormat="1" ht="45.75" customHeight="1" x14ac:dyDescent="0.25">
      <c r="A4" s="145" t="s">
        <v>151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146"/>
      <c r="BL4" s="20" t="s">
        <v>136</v>
      </c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1" t="s">
        <v>31</v>
      </c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</row>
    <row r="5" spans="1:111" s="1" customFormat="1" ht="132" customHeight="1" x14ac:dyDescent="0.25">
      <c r="A5" s="153"/>
      <c r="B5" s="147" t="s">
        <v>152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  <c r="BA5" s="147"/>
      <c r="BB5" s="147"/>
      <c r="BC5" s="147"/>
      <c r="BD5" s="147"/>
      <c r="BE5" s="147"/>
      <c r="BF5" s="147"/>
      <c r="BG5" s="147"/>
      <c r="BH5" s="147"/>
      <c r="BI5" s="147"/>
      <c r="BJ5" s="147"/>
      <c r="BK5" s="148"/>
      <c r="BL5" s="154" t="s">
        <v>38</v>
      </c>
      <c r="BM5" s="154"/>
      <c r="BN5" s="154"/>
      <c r="BO5" s="154"/>
      <c r="BP5" s="154"/>
      <c r="BQ5" s="154"/>
      <c r="BR5" s="154"/>
      <c r="BS5" s="154"/>
      <c r="BT5" s="154"/>
      <c r="BU5" s="154"/>
      <c r="BV5" s="154"/>
      <c r="BW5" s="154"/>
      <c r="BX5" s="154"/>
      <c r="BY5" s="154"/>
      <c r="BZ5" s="154"/>
      <c r="CA5" s="154"/>
      <c r="CB5" s="154"/>
      <c r="CC5" s="154"/>
      <c r="CD5" s="154"/>
      <c r="CE5" s="154"/>
      <c r="CF5" s="154"/>
      <c r="CG5" s="154"/>
      <c r="CH5" s="154"/>
      <c r="CI5" s="20" t="s">
        <v>153</v>
      </c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</row>
    <row r="6" spans="1:111" s="1" customFormat="1" ht="30.75" customHeight="1" x14ac:dyDescent="0.25">
      <c r="A6" s="36"/>
      <c r="B6" s="147" t="s">
        <v>154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48"/>
      <c r="BL6" s="154" t="s">
        <v>38</v>
      </c>
      <c r="BM6" s="154"/>
      <c r="BN6" s="154"/>
      <c r="BO6" s="154"/>
      <c r="BP6" s="154"/>
      <c r="BQ6" s="154"/>
      <c r="BR6" s="154"/>
      <c r="BS6" s="154"/>
      <c r="BT6" s="154"/>
      <c r="BU6" s="154"/>
      <c r="BV6" s="154"/>
      <c r="BW6" s="154"/>
      <c r="BX6" s="154"/>
      <c r="BY6" s="154"/>
      <c r="BZ6" s="154"/>
      <c r="CA6" s="154"/>
      <c r="CB6" s="154"/>
      <c r="CC6" s="154"/>
      <c r="CD6" s="154"/>
      <c r="CE6" s="154"/>
      <c r="CF6" s="154"/>
      <c r="CG6" s="154"/>
      <c r="CH6" s="154"/>
      <c r="CI6" s="21">
        <v>0.35</v>
      </c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</row>
    <row r="7" spans="1:111" s="1" customFormat="1" ht="30.75" customHeight="1" x14ac:dyDescent="0.25">
      <c r="A7" s="11"/>
      <c r="B7" s="147" t="s">
        <v>155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8"/>
      <c r="BL7" s="154" t="s">
        <v>156</v>
      </c>
      <c r="BM7" s="154"/>
      <c r="BN7" s="154"/>
      <c r="BO7" s="154"/>
      <c r="BP7" s="154"/>
      <c r="BQ7" s="154"/>
      <c r="BR7" s="154"/>
      <c r="BS7" s="154"/>
      <c r="BT7" s="154"/>
      <c r="BU7" s="154"/>
      <c r="BV7" s="154"/>
      <c r="BW7" s="154"/>
      <c r="BX7" s="154"/>
      <c r="BY7" s="154"/>
      <c r="BZ7" s="154"/>
      <c r="CA7" s="154"/>
      <c r="CB7" s="154"/>
      <c r="CC7" s="154"/>
      <c r="CD7" s="154"/>
      <c r="CE7" s="154"/>
      <c r="CF7" s="154"/>
      <c r="CG7" s="154"/>
      <c r="CH7" s="154"/>
      <c r="CI7" s="21">
        <v>0</v>
      </c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</row>
    <row r="8" spans="1:111" s="1" customFormat="1" ht="30.75" customHeight="1" x14ac:dyDescent="0.25">
      <c r="A8" s="11"/>
      <c r="B8" s="147" t="s">
        <v>157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47"/>
      <c r="BC8" s="147"/>
      <c r="BD8" s="147"/>
      <c r="BE8" s="147"/>
      <c r="BF8" s="147"/>
      <c r="BG8" s="147"/>
      <c r="BH8" s="147"/>
      <c r="BI8" s="147"/>
      <c r="BJ8" s="147"/>
      <c r="BK8" s="148"/>
      <c r="BL8" s="154" t="s">
        <v>156</v>
      </c>
      <c r="BM8" s="154"/>
      <c r="BN8" s="154"/>
      <c r="BO8" s="154"/>
      <c r="BP8" s="154"/>
      <c r="BQ8" s="154"/>
      <c r="BR8" s="154"/>
      <c r="BS8" s="154"/>
      <c r="BT8" s="154"/>
      <c r="BU8" s="154"/>
      <c r="BV8" s="154"/>
      <c r="BW8" s="154"/>
      <c r="BX8" s="154"/>
      <c r="BY8" s="154"/>
      <c r="BZ8" s="154"/>
      <c r="CA8" s="154"/>
      <c r="CB8" s="154"/>
      <c r="CC8" s="154"/>
      <c r="CD8" s="154"/>
      <c r="CE8" s="154"/>
      <c r="CF8" s="154"/>
      <c r="CG8" s="154"/>
      <c r="CH8" s="154"/>
      <c r="CI8" s="21">
        <v>0</v>
      </c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</row>
    <row r="9" spans="1:111" s="1" customFormat="1" ht="30.75" customHeight="1" x14ac:dyDescent="0.25">
      <c r="A9" s="11"/>
      <c r="B9" s="147" t="s">
        <v>158</v>
      </c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8"/>
      <c r="BL9" s="154" t="s">
        <v>159</v>
      </c>
      <c r="BM9" s="154"/>
      <c r="BN9" s="154"/>
      <c r="BO9" s="154"/>
      <c r="BP9" s="154"/>
      <c r="BQ9" s="154"/>
      <c r="BR9" s="154"/>
      <c r="BS9" s="154"/>
      <c r="BT9" s="154"/>
      <c r="BU9" s="154"/>
      <c r="BV9" s="154"/>
      <c r="BW9" s="154"/>
      <c r="BX9" s="154"/>
      <c r="BY9" s="154"/>
      <c r="BZ9" s="154"/>
      <c r="CA9" s="154"/>
      <c r="CB9" s="154"/>
      <c r="CC9" s="154"/>
      <c r="CD9" s="154"/>
      <c r="CE9" s="154"/>
      <c r="CF9" s="154"/>
      <c r="CG9" s="154"/>
      <c r="CH9" s="154"/>
      <c r="CI9" s="21">
        <v>0</v>
      </c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</row>
    <row r="10" spans="1:111" s="1" customFormat="1" ht="1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2"/>
      <c r="BD10" s="152"/>
      <c r="BE10" s="152"/>
      <c r="BF10" s="152"/>
      <c r="BG10" s="152"/>
      <c r="BH10" s="152"/>
      <c r="BI10" s="152"/>
      <c r="BJ10" s="152"/>
      <c r="BK10" s="152"/>
      <c r="BL10" s="152"/>
      <c r="BM10" s="152"/>
      <c r="BN10" s="152"/>
      <c r="BO10" s="152"/>
      <c r="BP10" s="152"/>
      <c r="BQ10" s="152"/>
      <c r="BR10" s="152"/>
      <c r="BS10" s="152"/>
      <c r="BT10" s="152"/>
      <c r="BU10" s="152"/>
      <c r="BV10" s="152"/>
      <c r="BW10" s="152"/>
      <c r="BX10" s="152"/>
      <c r="BY10" s="152"/>
      <c r="BZ10" s="152"/>
      <c r="CA10" s="152"/>
      <c r="CB10" s="152"/>
      <c r="CC10" s="152"/>
      <c r="CD10" s="152"/>
      <c r="CE10" s="152"/>
      <c r="CF10" s="152"/>
      <c r="CG10" s="152"/>
      <c r="CH10" s="152"/>
      <c r="CI10" s="152"/>
      <c r="CJ10" s="152"/>
      <c r="CK10" s="152"/>
      <c r="CL10" s="152"/>
      <c r="CM10" s="152"/>
      <c r="CN10" s="152"/>
      <c r="CO10" s="152"/>
      <c r="CP10" s="152"/>
      <c r="CQ10" s="152"/>
      <c r="CR10" s="152"/>
      <c r="CS10" s="152"/>
      <c r="CT10" s="152"/>
      <c r="CU10" s="152"/>
      <c r="CV10" s="152"/>
      <c r="CW10" s="152"/>
      <c r="CX10" s="152"/>
      <c r="CY10" s="152"/>
      <c r="CZ10" s="152"/>
      <c r="DA10" s="152"/>
      <c r="DB10" s="152"/>
      <c r="DC10" s="152"/>
      <c r="DD10" s="152"/>
      <c r="DE10" s="152"/>
      <c r="DF10" s="152"/>
      <c r="DG10" s="152"/>
    </row>
    <row r="11" spans="1:111" ht="15.75" x14ac:dyDescent="0.25">
      <c r="A11" s="155" t="s">
        <v>160</v>
      </c>
    </row>
    <row r="12" spans="1:111" ht="15.75" x14ac:dyDescent="0.25">
      <c r="A12" s="155"/>
    </row>
    <row r="13" spans="1:111" ht="15.75" x14ac:dyDescent="0.25">
      <c r="A13" s="156" t="s">
        <v>161</v>
      </c>
    </row>
  </sheetData>
  <mergeCells count="19">
    <mergeCell ref="B8:BK8"/>
    <mergeCell ref="BL8:CH8"/>
    <mergeCell ref="CI8:DG8"/>
    <mergeCell ref="B9:BK9"/>
    <mergeCell ref="BL9:CH9"/>
    <mergeCell ref="CI9:DG9"/>
    <mergeCell ref="B6:BK6"/>
    <mergeCell ref="BL6:CH6"/>
    <mergeCell ref="CI6:DG6"/>
    <mergeCell ref="B7:BK7"/>
    <mergeCell ref="BL7:CH7"/>
    <mergeCell ref="CI7:DG7"/>
    <mergeCell ref="A2:DG2"/>
    <mergeCell ref="A4:BK4"/>
    <mergeCell ref="BL4:CH4"/>
    <mergeCell ref="CI4:DG4"/>
    <mergeCell ref="B5:BK5"/>
    <mergeCell ref="BL5:CH5"/>
    <mergeCell ref="CI5:DG5"/>
  </mergeCells>
  <pageMargins left="2.1653543307086616" right="0.51181102362204722" top="0.78740157480314965" bottom="0.39370078740157483" header="0.19685039370078741" footer="0.19685039370078741"/>
  <pageSetup paperSize="9" orientation="landscape" r:id="rId1"/>
  <headerFooter alignWithMargins="0">
    <oddHeader>&amp;R&amp;"Times New Roman,обычный"&amp;7Подготовлено с использованием системы &amp;"Times New Roman,полужирный"КонсультантПлюс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10</vt:i4>
      </vt:variant>
    </vt:vector>
  </HeadingPairs>
  <TitlesOfParts>
    <vt:vector size="17" baseType="lpstr">
      <vt:lpstr>Ф 1.1.</vt:lpstr>
      <vt:lpstr>Ф 1.2.</vt:lpstr>
      <vt:lpstr>Ф 2.1.</vt:lpstr>
      <vt:lpstr>Ф 2.2.</vt:lpstr>
      <vt:lpstr>Ф 2.3.</vt:lpstr>
      <vt:lpstr>Ф 4.1.</vt:lpstr>
      <vt:lpstr>Ф 4.2.</vt:lpstr>
      <vt:lpstr>'Ф 2.1.'!Заголовки_для_печати</vt:lpstr>
      <vt:lpstr>'Ф 2.2.'!Заголовки_для_печати</vt:lpstr>
      <vt:lpstr>'Ф 2.3.'!Заголовки_для_печати</vt:lpstr>
      <vt:lpstr>'Ф 1.1.'!Область_печати</vt:lpstr>
      <vt:lpstr>'Ф 1.2.'!Область_печати</vt:lpstr>
      <vt:lpstr>'Ф 2.1.'!Область_печати</vt:lpstr>
      <vt:lpstr>'Ф 2.2.'!Область_печати</vt:lpstr>
      <vt:lpstr>'Ф 2.3.'!Область_печати</vt:lpstr>
      <vt:lpstr>'Ф 4.1.'!Область_печати</vt:lpstr>
      <vt:lpstr>'Ф 4.2.'!Область_печати</vt:lpstr>
    </vt:vector>
  </TitlesOfParts>
  <Company>КонсультантПлюс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КонсультантПлюс</dc:creator>
  <cp:lastModifiedBy>Юров Денис Геннадиевич</cp:lastModifiedBy>
  <cp:lastPrinted>2014-04-18T06:35:31Z</cp:lastPrinted>
  <dcterms:created xsi:type="dcterms:W3CDTF">2008-10-01T13:21:49Z</dcterms:created>
  <dcterms:modified xsi:type="dcterms:W3CDTF">2014-04-18T07:26:10Z</dcterms:modified>
</cp:coreProperties>
</file>