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tacaro/Documents/GitHub/permafrost_LHSIP/data/"/>
    </mc:Choice>
  </mc:AlternateContent>
  <xr:revisionPtr revIDLastSave="0" documentId="13_ncr:1_{F761909C-E749-B146-BD6A-2CE5B487BBB9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2" i="1" s="1"/>
  <c r="P2" i="1" s="1"/>
  <c r="M3" i="1"/>
  <c r="M4" i="1"/>
  <c r="M5" i="1"/>
  <c r="N5" i="1" s="1"/>
  <c r="P5" i="1" s="1"/>
  <c r="S5" i="1" s="1"/>
  <c r="M6" i="1"/>
  <c r="N6" i="1" s="1"/>
  <c r="M7" i="1"/>
  <c r="N7" i="1" s="1"/>
  <c r="M8" i="1"/>
  <c r="N8" i="1" s="1"/>
  <c r="M9" i="1"/>
  <c r="N9" i="1" s="1"/>
  <c r="M10" i="1"/>
  <c r="N10" i="1" s="1"/>
  <c r="P10" i="1" s="1"/>
  <c r="M11" i="1"/>
  <c r="M12" i="1"/>
  <c r="M13" i="1"/>
  <c r="N13" i="1" s="1"/>
  <c r="P13" i="1" s="1"/>
  <c r="N4" i="1"/>
  <c r="N3" i="1"/>
  <c r="P3" i="1" s="1"/>
  <c r="N11" i="1"/>
  <c r="P11" i="1" s="1"/>
  <c r="N12" i="1"/>
  <c r="P12" i="1" s="1"/>
  <c r="P8" i="1" l="1"/>
  <c r="S8" i="1" s="1"/>
  <c r="P7" i="1"/>
  <c r="S7" i="1"/>
  <c r="P6" i="1"/>
  <c r="S6" i="1" s="1"/>
  <c r="P9" i="1"/>
  <c r="S9" i="1"/>
  <c r="S13" i="1"/>
  <c r="S10" i="1"/>
  <c r="P4" i="1"/>
  <c r="S4" i="1" s="1"/>
  <c r="S12" i="1"/>
  <c r="S11" i="1"/>
  <c r="S3" i="1"/>
  <c r="S2" i="1"/>
</calcChain>
</file>

<file path=xl/sharedStrings.xml><?xml version="1.0" encoding="utf-8"?>
<sst xmlns="http://schemas.openxmlformats.org/spreadsheetml/2006/main" count="80" uniqueCount="59">
  <si>
    <t>Sample name</t>
  </si>
  <si>
    <t>Serial code</t>
  </si>
  <si>
    <t>Site</t>
  </si>
  <si>
    <t>Date</t>
  </si>
  <si>
    <t>Season</t>
  </si>
  <si>
    <t>Air temperature (deg C)</t>
  </si>
  <si>
    <t>Soil temperature (deg C)</t>
  </si>
  <si>
    <t>Soil moisture (% VWC)</t>
  </si>
  <si>
    <t>Winter</t>
  </si>
  <si>
    <t>HDK23_162_JCR_Va</t>
  </si>
  <si>
    <t>HDK23_163_JCR_Vb</t>
  </si>
  <si>
    <t>HDK23_164_JCR_Sa</t>
  </si>
  <si>
    <t>HDK23_165_JCR_Sb</t>
  </si>
  <si>
    <t>HDK23_166_Sc</t>
  </si>
  <si>
    <t>HDK23_167_Ra</t>
  </si>
  <si>
    <t>HDK23_168_Pa</t>
  </si>
  <si>
    <t>HDK23_169_Pb</t>
  </si>
  <si>
    <t>HDK23_170_Pc</t>
  </si>
  <si>
    <t>HDK23_171_Oa</t>
  </si>
  <si>
    <t>HDK23_172_Ob</t>
  </si>
  <si>
    <t>HDK23_173_Pd</t>
  </si>
  <si>
    <t>Vineyard</t>
  </si>
  <si>
    <t>Sage</t>
  </si>
  <si>
    <t>Riparian</t>
  </si>
  <si>
    <t>Pasture</t>
  </si>
  <si>
    <t>Oak</t>
  </si>
  <si>
    <t>Grass</t>
  </si>
  <si>
    <t>Next to vineyard unamended</t>
  </si>
  <si>
    <t>Pasture bedrock</t>
  </si>
  <si>
    <t>Oak thick canopy</t>
  </si>
  <si>
    <t>Oak with understory</t>
  </si>
  <si>
    <t>Sage hillslope</t>
  </si>
  <si>
    <t>Sage hilltop</t>
  </si>
  <si>
    <t>Pasture slump wallow</t>
  </si>
  <si>
    <t>Pasture slump hummock</t>
  </si>
  <si>
    <t>ND</t>
  </si>
  <si>
    <t>Soil Mass (g)</t>
  </si>
  <si>
    <t>Soil Volume (mL)</t>
  </si>
  <si>
    <t>Water Volume (mL)</t>
  </si>
  <si>
    <t>Vol D2O added (mL)</t>
  </si>
  <si>
    <t>Total Water</t>
  </si>
  <si>
    <t>D2O F2H</t>
  </si>
  <si>
    <t>Effective F2H</t>
  </si>
  <si>
    <t>Soil Water F2H</t>
  </si>
  <si>
    <t>JCR_id</t>
  </si>
  <si>
    <t>HDK23-162</t>
  </si>
  <si>
    <t>HDK23-163</t>
  </si>
  <si>
    <t>HDK23-164</t>
  </si>
  <si>
    <t>HDK23-165</t>
  </si>
  <si>
    <t>HDK23-166</t>
  </si>
  <si>
    <t>HDK23-167</t>
  </si>
  <si>
    <t>HDK23-168</t>
  </si>
  <si>
    <t>HDK23-169</t>
  </si>
  <si>
    <t>HDK23-170</t>
  </si>
  <si>
    <t>HDK23-171</t>
  </si>
  <si>
    <t>HDK23-172</t>
  </si>
  <si>
    <t>HDK23-173</t>
  </si>
  <si>
    <t>TLE (mg)</t>
  </si>
  <si>
    <t>Site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</si>
</sst>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zoomScale="227" workbookViewId="0">
      <selection activeCell="G1" sqref="G1"/>
    </sheetView>
  </sheetViews>
  <sheetFormatPr baseColWidth="10" defaultColWidth="8.83203125" defaultRowHeight="15" x14ac:dyDescent="0.2"/>
  <cols>
    <col min="1" max="1" width="17.6640625" bestFit="1" customWidth="1"/>
    <col min="2" max="2" width="13" customWidth="1"/>
    <col min="3" max="3" width="9" bestFit="1" customWidth="1"/>
    <col min="4" max="4" width="9.1640625" bestFit="1" customWidth="1"/>
    <col min="7" max="7" width="24.83203125" bestFit="1" customWidth="1"/>
    <col min="8" max="8" width="10.83203125"/>
    <col min="9" max="9" width="20.33203125" bestFit="1" customWidth="1"/>
    <col min="10" max="10" width="21" bestFit="1" customWidth="1"/>
    <col min="11" max="11" width="19.33203125" bestFit="1" customWidth="1"/>
    <col min="12" max="12" width="11.1640625" customWidth="1"/>
    <col min="13" max="13" width="16" customWidth="1"/>
    <col min="14" max="14" width="18.6640625" customWidth="1"/>
    <col min="15" max="15" width="18.1640625" customWidth="1"/>
    <col min="16" max="16" width="10.5" customWidth="1"/>
    <col min="18" max="18" width="12.5" customWidth="1"/>
    <col min="19" max="19" width="11.1640625" customWidth="1"/>
  </cols>
  <sheetData>
    <row r="1" spans="1:19" x14ac:dyDescent="0.2">
      <c r="A1" t="s">
        <v>0</v>
      </c>
      <c r="B1" s="1" t="s">
        <v>44</v>
      </c>
      <c r="C1" t="s">
        <v>1</v>
      </c>
      <c r="D1" t="s">
        <v>3</v>
      </c>
      <c r="E1" t="s">
        <v>4</v>
      </c>
      <c r="F1" t="s">
        <v>2</v>
      </c>
      <c r="G1" t="s">
        <v>58</v>
      </c>
      <c r="H1" s="1" t="s">
        <v>57</v>
      </c>
      <c r="I1" t="s">
        <v>5</v>
      </c>
      <c r="J1" t="s">
        <v>6</v>
      </c>
      <c r="K1" t="s">
        <v>7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43</v>
      </c>
      <c r="S1" t="s">
        <v>42</v>
      </c>
    </row>
    <row r="2" spans="1:19" x14ac:dyDescent="0.2">
      <c r="A2" t="s">
        <v>9</v>
      </c>
      <c r="B2" s="1" t="s">
        <v>45</v>
      </c>
      <c r="C2">
        <v>162</v>
      </c>
      <c r="D2">
        <v>20230215</v>
      </c>
      <c r="E2" t="s">
        <v>8</v>
      </c>
      <c r="F2" t="s">
        <v>21</v>
      </c>
      <c r="G2" t="s">
        <v>21</v>
      </c>
      <c r="H2" s="1">
        <v>3</v>
      </c>
      <c r="I2">
        <v>10.6</v>
      </c>
      <c r="J2">
        <v>11.2</v>
      </c>
      <c r="K2">
        <v>48.2</v>
      </c>
      <c r="L2">
        <v>10</v>
      </c>
      <c r="M2">
        <f>L2/1.4</f>
        <v>7.1428571428571432</v>
      </c>
      <c r="N2">
        <f>M2*K2/100</f>
        <v>3.4428571428571435</v>
      </c>
      <c r="O2">
        <v>10</v>
      </c>
      <c r="P2">
        <f>N2+O2</f>
        <v>13.442857142857143</v>
      </c>
      <c r="Q2">
        <v>5.0000000000000001E-3</v>
      </c>
      <c r="R2">
        <v>1.6352580000000001E-4</v>
      </c>
      <c r="S2">
        <f>((N2*R2) + (O2*Q2))/P2</f>
        <v>3.7613280741764081E-3</v>
      </c>
    </row>
    <row r="3" spans="1:19" x14ac:dyDescent="0.2">
      <c r="A3" t="s">
        <v>10</v>
      </c>
      <c r="B3" s="1" t="s">
        <v>46</v>
      </c>
      <c r="C3">
        <v>163</v>
      </c>
      <c r="D3">
        <v>20230215</v>
      </c>
      <c r="E3" t="s">
        <v>8</v>
      </c>
      <c r="F3" t="s">
        <v>26</v>
      </c>
      <c r="G3" t="s">
        <v>27</v>
      </c>
      <c r="H3" s="1">
        <v>31</v>
      </c>
      <c r="I3">
        <v>9.6999999999999993</v>
      </c>
      <c r="J3">
        <v>9.9</v>
      </c>
      <c r="K3">
        <v>50.4</v>
      </c>
      <c r="L3">
        <v>10</v>
      </c>
      <c r="M3">
        <f t="shared" ref="M3:M13" si="0">L3/1.4</f>
        <v>7.1428571428571432</v>
      </c>
      <c r="N3">
        <f t="shared" ref="N3:N13" si="1">M3*K3/100</f>
        <v>3.6</v>
      </c>
      <c r="O3">
        <v>10</v>
      </c>
      <c r="P3">
        <f t="shared" ref="P3:P13" si="2">N3+O3</f>
        <v>13.6</v>
      </c>
      <c r="Q3">
        <v>5.0000000000000001E-3</v>
      </c>
      <c r="R3">
        <v>1.6352580000000001E-4</v>
      </c>
      <c r="S3">
        <f t="shared" ref="S3:S13" si="3">((N3*R3) + (O3*Q3))/P3</f>
        <v>3.7197568294117648E-3</v>
      </c>
    </row>
    <row r="4" spans="1:19" x14ac:dyDescent="0.2">
      <c r="A4" t="s">
        <v>11</v>
      </c>
      <c r="B4" s="1" t="s">
        <v>47</v>
      </c>
      <c r="C4">
        <v>164</v>
      </c>
      <c r="D4">
        <v>20230215</v>
      </c>
      <c r="E4" t="s">
        <v>8</v>
      </c>
      <c r="F4" t="s">
        <v>22</v>
      </c>
      <c r="G4" t="s">
        <v>31</v>
      </c>
      <c r="H4" s="1">
        <v>8</v>
      </c>
      <c r="I4">
        <v>15.7</v>
      </c>
      <c r="J4">
        <v>12</v>
      </c>
      <c r="K4">
        <v>25.5</v>
      </c>
      <c r="L4">
        <v>10</v>
      </c>
      <c r="M4">
        <f t="shared" si="0"/>
        <v>7.1428571428571432</v>
      </c>
      <c r="N4">
        <f t="shared" si="1"/>
        <v>1.8214285714285714</v>
      </c>
      <c r="O4">
        <v>10</v>
      </c>
      <c r="P4">
        <f t="shared" si="2"/>
        <v>11.821428571428571</v>
      </c>
      <c r="Q4">
        <v>5.0000000000000001E-3</v>
      </c>
      <c r="R4">
        <v>1.6352580000000001E-4</v>
      </c>
      <c r="S4">
        <f t="shared" si="3"/>
        <v>4.2548030688821757E-3</v>
      </c>
    </row>
    <row r="5" spans="1:19" x14ac:dyDescent="0.2">
      <c r="A5" t="s">
        <v>12</v>
      </c>
      <c r="B5" s="1" t="s">
        <v>48</v>
      </c>
      <c r="C5">
        <v>165</v>
      </c>
      <c r="D5">
        <v>20230215</v>
      </c>
      <c r="E5" t="s">
        <v>8</v>
      </c>
      <c r="F5" t="s">
        <v>22</v>
      </c>
      <c r="G5" t="s">
        <v>31</v>
      </c>
      <c r="H5" s="1">
        <v>4</v>
      </c>
      <c r="I5">
        <v>24.9</v>
      </c>
      <c r="J5">
        <v>11.3</v>
      </c>
      <c r="K5">
        <v>20.100000000000001</v>
      </c>
      <c r="L5">
        <v>10</v>
      </c>
      <c r="M5">
        <f t="shared" si="0"/>
        <v>7.1428571428571432</v>
      </c>
      <c r="N5">
        <f t="shared" si="1"/>
        <v>1.4357142857142859</v>
      </c>
      <c r="O5">
        <v>10</v>
      </c>
      <c r="P5">
        <f t="shared" si="2"/>
        <v>11.435714285714287</v>
      </c>
      <c r="Q5">
        <v>5.0000000000000001E-3</v>
      </c>
      <c r="R5">
        <v>1.6352580000000001E-4</v>
      </c>
      <c r="S5">
        <f t="shared" si="3"/>
        <v>4.3927974302311055E-3</v>
      </c>
    </row>
    <row r="6" spans="1:19" x14ac:dyDescent="0.2">
      <c r="A6" t="s">
        <v>13</v>
      </c>
      <c r="B6" s="1" t="s">
        <v>49</v>
      </c>
      <c r="C6">
        <v>166</v>
      </c>
      <c r="D6">
        <v>20230215</v>
      </c>
      <c r="E6" t="s">
        <v>8</v>
      </c>
      <c r="F6" t="s">
        <v>22</v>
      </c>
      <c r="G6" t="s">
        <v>32</v>
      </c>
      <c r="H6" s="1">
        <v>5</v>
      </c>
      <c r="I6">
        <v>13.8</v>
      </c>
      <c r="J6">
        <v>10.7</v>
      </c>
      <c r="K6">
        <v>33.200000000000003</v>
      </c>
      <c r="L6">
        <v>10</v>
      </c>
      <c r="M6">
        <f t="shared" si="0"/>
        <v>7.1428571428571432</v>
      </c>
      <c r="N6">
        <f t="shared" si="1"/>
        <v>2.3714285714285719</v>
      </c>
      <c r="O6">
        <v>10</v>
      </c>
      <c r="P6">
        <f t="shared" si="2"/>
        <v>12.371428571428572</v>
      </c>
      <c r="Q6">
        <v>5.0000000000000001E-3</v>
      </c>
      <c r="R6">
        <v>1.6352580000000001E-4</v>
      </c>
      <c r="S6">
        <f t="shared" si="3"/>
        <v>4.0729160309468824E-3</v>
      </c>
    </row>
    <row r="7" spans="1:19" x14ac:dyDescent="0.2">
      <c r="A7" t="s">
        <v>14</v>
      </c>
      <c r="B7" s="1" t="s">
        <v>50</v>
      </c>
      <c r="C7">
        <v>167</v>
      </c>
      <c r="D7">
        <v>20230215</v>
      </c>
      <c r="E7" t="s">
        <v>8</v>
      </c>
      <c r="F7" t="s">
        <v>23</v>
      </c>
      <c r="G7" t="s">
        <v>23</v>
      </c>
      <c r="H7" s="1">
        <v>2</v>
      </c>
      <c r="I7">
        <v>18.7</v>
      </c>
      <c r="J7">
        <v>10.8</v>
      </c>
      <c r="K7">
        <v>27.9</v>
      </c>
      <c r="L7">
        <v>10</v>
      </c>
      <c r="M7">
        <f t="shared" si="0"/>
        <v>7.1428571428571432</v>
      </c>
      <c r="N7">
        <f t="shared" si="1"/>
        <v>1.9928571428571429</v>
      </c>
      <c r="O7">
        <v>10</v>
      </c>
      <c r="P7">
        <f t="shared" si="2"/>
        <v>11.992857142857144</v>
      </c>
      <c r="Q7">
        <v>5.0000000000000001E-3</v>
      </c>
      <c r="R7">
        <v>1.6352580000000001E-4</v>
      </c>
      <c r="S7">
        <f t="shared" si="3"/>
        <v>4.1963214402620606E-3</v>
      </c>
    </row>
    <row r="8" spans="1:19" x14ac:dyDescent="0.2">
      <c r="A8" t="s">
        <v>15</v>
      </c>
      <c r="B8" s="1" t="s">
        <v>51</v>
      </c>
      <c r="C8">
        <v>168</v>
      </c>
      <c r="D8">
        <v>20230215</v>
      </c>
      <c r="E8" t="s">
        <v>8</v>
      </c>
      <c r="F8" t="s">
        <v>24</v>
      </c>
      <c r="G8" t="s">
        <v>33</v>
      </c>
      <c r="H8" s="1">
        <v>2</v>
      </c>
      <c r="I8">
        <v>24.1</v>
      </c>
      <c r="J8">
        <v>10.7</v>
      </c>
      <c r="K8">
        <v>48</v>
      </c>
      <c r="L8">
        <v>10</v>
      </c>
      <c r="M8">
        <f t="shared" si="0"/>
        <v>7.1428571428571432</v>
      </c>
      <c r="N8">
        <f t="shared" si="1"/>
        <v>3.4285714285714288</v>
      </c>
      <c r="O8">
        <v>10</v>
      </c>
      <c r="P8">
        <f t="shared" si="2"/>
        <v>13.428571428571429</v>
      </c>
      <c r="Q8">
        <v>5.0000000000000001E-3</v>
      </c>
      <c r="R8">
        <v>1.6352580000000001E-4</v>
      </c>
      <c r="S8">
        <f t="shared" si="3"/>
        <v>3.7651555234042553E-3</v>
      </c>
    </row>
    <row r="9" spans="1:19" x14ac:dyDescent="0.2">
      <c r="A9" t="s">
        <v>16</v>
      </c>
      <c r="B9" s="1" t="s">
        <v>52</v>
      </c>
      <c r="C9">
        <v>169</v>
      </c>
      <c r="D9">
        <v>20230215</v>
      </c>
      <c r="E9" t="s">
        <v>8</v>
      </c>
      <c r="F9" t="s">
        <v>24</v>
      </c>
      <c r="G9" t="s">
        <v>34</v>
      </c>
      <c r="H9" s="1">
        <v>3</v>
      </c>
      <c r="I9">
        <v>22.6</v>
      </c>
      <c r="J9">
        <v>11.5</v>
      </c>
      <c r="K9">
        <v>24.3</v>
      </c>
      <c r="L9">
        <v>10</v>
      </c>
      <c r="M9">
        <f t="shared" si="0"/>
        <v>7.1428571428571432</v>
      </c>
      <c r="N9">
        <f t="shared" si="1"/>
        <v>1.7357142857142858</v>
      </c>
      <c r="O9">
        <v>10</v>
      </c>
      <c r="P9">
        <f t="shared" si="2"/>
        <v>11.735714285714286</v>
      </c>
      <c r="Q9">
        <v>5.0000000000000001E-3</v>
      </c>
      <c r="R9">
        <v>1.6352580000000001E-4</v>
      </c>
      <c r="S9">
        <f t="shared" si="3"/>
        <v>4.2846845827145472E-3</v>
      </c>
    </row>
    <row r="10" spans="1:19" x14ac:dyDescent="0.2">
      <c r="A10" t="s">
        <v>17</v>
      </c>
      <c r="B10" s="1" t="s">
        <v>53</v>
      </c>
      <c r="C10">
        <v>170</v>
      </c>
      <c r="D10">
        <v>20230215</v>
      </c>
      <c r="E10" t="s">
        <v>8</v>
      </c>
      <c r="F10" t="s">
        <v>24</v>
      </c>
      <c r="G10" t="s">
        <v>28</v>
      </c>
      <c r="H10" s="1">
        <v>6</v>
      </c>
      <c r="I10" t="s">
        <v>35</v>
      </c>
      <c r="J10">
        <v>10.5</v>
      </c>
      <c r="K10">
        <v>19.899999999999999</v>
      </c>
      <c r="L10">
        <v>10</v>
      </c>
      <c r="M10">
        <f t="shared" si="0"/>
        <v>7.1428571428571432</v>
      </c>
      <c r="N10">
        <f t="shared" si="1"/>
        <v>1.4214285714285715</v>
      </c>
      <c r="O10">
        <v>10</v>
      </c>
      <c r="P10">
        <f t="shared" si="2"/>
        <v>11.421428571428571</v>
      </c>
      <c r="Q10">
        <v>5.0000000000000001E-3</v>
      </c>
      <c r="R10">
        <v>1.6352580000000001E-4</v>
      </c>
      <c r="S10">
        <f t="shared" si="3"/>
        <v>4.3980873259537217E-3</v>
      </c>
    </row>
    <row r="11" spans="1:19" x14ac:dyDescent="0.2">
      <c r="A11" t="s">
        <v>18</v>
      </c>
      <c r="B11" s="1" t="s">
        <v>54</v>
      </c>
      <c r="C11">
        <v>171</v>
      </c>
      <c r="D11">
        <v>20230215</v>
      </c>
      <c r="E11" t="s">
        <v>8</v>
      </c>
      <c r="F11" t="s">
        <v>25</v>
      </c>
      <c r="G11" t="s">
        <v>29</v>
      </c>
      <c r="H11" s="1">
        <v>3</v>
      </c>
      <c r="I11">
        <v>21.8</v>
      </c>
      <c r="J11">
        <v>11</v>
      </c>
      <c r="K11">
        <v>27</v>
      </c>
      <c r="L11">
        <v>10</v>
      </c>
      <c r="M11">
        <f t="shared" si="0"/>
        <v>7.1428571428571432</v>
      </c>
      <c r="N11">
        <f t="shared" si="1"/>
        <v>1.9285714285714286</v>
      </c>
      <c r="O11">
        <v>10</v>
      </c>
      <c r="P11">
        <f t="shared" si="2"/>
        <v>11.928571428571429</v>
      </c>
      <c r="Q11">
        <v>5.0000000000000001E-3</v>
      </c>
      <c r="R11">
        <v>1.6352580000000001E-4</v>
      </c>
      <c r="S11">
        <f t="shared" si="3"/>
        <v>4.2180550694610776E-3</v>
      </c>
    </row>
    <row r="12" spans="1:19" x14ac:dyDescent="0.2">
      <c r="A12" t="s">
        <v>19</v>
      </c>
      <c r="B12" s="1" t="s">
        <v>55</v>
      </c>
      <c r="C12">
        <v>172</v>
      </c>
      <c r="D12">
        <v>20230215</v>
      </c>
      <c r="E12" t="s">
        <v>8</v>
      </c>
      <c r="F12" t="s">
        <v>25</v>
      </c>
      <c r="G12" t="s">
        <v>30</v>
      </c>
      <c r="H12" s="1">
        <v>3</v>
      </c>
      <c r="I12">
        <v>14.1</v>
      </c>
      <c r="J12">
        <v>8.1</v>
      </c>
      <c r="K12">
        <v>14.1</v>
      </c>
      <c r="L12">
        <v>10</v>
      </c>
      <c r="M12">
        <f t="shared" si="0"/>
        <v>7.1428571428571432</v>
      </c>
      <c r="N12">
        <f t="shared" si="1"/>
        <v>1.0071428571428571</v>
      </c>
      <c r="O12">
        <v>10</v>
      </c>
      <c r="P12">
        <f t="shared" si="2"/>
        <v>11.007142857142856</v>
      </c>
      <c r="Q12">
        <v>5.0000000000000001E-3</v>
      </c>
      <c r="R12">
        <v>1.6352580000000001E-4</v>
      </c>
      <c r="S12">
        <f t="shared" si="3"/>
        <v>4.5574673184944851E-3</v>
      </c>
    </row>
    <row r="13" spans="1:19" x14ac:dyDescent="0.2">
      <c r="A13" t="s">
        <v>20</v>
      </c>
      <c r="B13" s="1" t="s">
        <v>56</v>
      </c>
      <c r="C13">
        <v>173</v>
      </c>
      <c r="D13">
        <v>20230215</v>
      </c>
      <c r="E13" t="s">
        <v>8</v>
      </c>
      <c r="F13" t="s">
        <v>24</v>
      </c>
      <c r="G13" t="s">
        <v>24</v>
      </c>
      <c r="H13" s="1">
        <v>11</v>
      </c>
      <c r="I13">
        <v>15.6</v>
      </c>
      <c r="J13">
        <v>9.3000000000000007</v>
      </c>
      <c r="K13">
        <v>38</v>
      </c>
      <c r="L13">
        <v>10</v>
      </c>
      <c r="M13">
        <f t="shared" si="0"/>
        <v>7.1428571428571432</v>
      </c>
      <c r="N13">
        <f t="shared" si="1"/>
        <v>2.7142857142857144</v>
      </c>
      <c r="O13">
        <v>10</v>
      </c>
      <c r="P13">
        <f t="shared" si="2"/>
        <v>12.714285714285715</v>
      </c>
      <c r="Q13">
        <v>5.0000000000000001E-3</v>
      </c>
      <c r="R13">
        <v>1.6352580000000001E-4</v>
      </c>
      <c r="S13">
        <f t="shared" si="3"/>
        <v>3.9674942719101127E-3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Dion-Kirschner</dc:creator>
  <cp:lastModifiedBy>Tristan Caro</cp:lastModifiedBy>
  <dcterms:created xsi:type="dcterms:W3CDTF">2015-06-05T18:17:20Z</dcterms:created>
  <dcterms:modified xsi:type="dcterms:W3CDTF">2024-02-26T22:22:25Z</dcterms:modified>
</cp:coreProperties>
</file>