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30" yWindow="90" windowWidth="15600" windowHeight="11760"/>
  </bookViews>
  <sheets>
    <sheet name="EOD" sheetId="1" r:id="rId1"/>
    <sheet name="Sheet1" sheetId="2" r:id="rId2"/>
  </sheets>
  <definedNames>
    <definedName name="_xlnm.Print_Area" localSheetId="0">EOD!$A$2:$U$167</definedName>
  </definedNames>
  <calcPr calcId="124519"/>
</workbook>
</file>

<file path=xl/calcChain.xml><?xml version="1.0" encoding="utf-8"?>
<calcChain xmlns="http://schemas.openxmlformats.org/spreadsheetml/2006/main">
  <c r="T107" i="1"/>
  <c r="T14" l="1"/>
  <c r="T15"/>
  <c r="T73"/>
  <c r="T85"/>
  <c r="T56" l="1"/>
  <c r="T68"/>
  <c r="T19"/>
  <c r="T20"/>
  <c r="T12"/>
  <c r="T66"/>
  <c r="T18"/>
  <c r="T23"/>
  <c r="T24"/>
  <c r="T25"/>
  <c r="T27"/>
  <c r="T29"/>
  <c r="T32"/>
  <c r="T35"/>
  <c r="T37"/>
  <c r="T38"/>
  <c r="T39"/>
  <c r="T40"/>
  <c r="T42"/>
  <c r="T46"/>
  <c r="T49"/>
  <c r="T51"/>
  <c r="T53"/>
  <c r="T54"/>
  <c r="T55"/>
  <c r="T57"/>
  <c r="T59"/>
  <c r="T60"/>
  <c r="T61"/>
  <c r="T63"/>
  <c r="T64"/>
  <c r="T65"/>
  <c r="T69"/>
  <c r="T70"/>
  <c r="T71"/>
  <c r="T82"/>
  <c r="T84"/>
  <c r="T86"/>
  <c r="T87"/>
  <c r="T89"/>
  <c r="T90"/>
  <c r="T91"/>
  <c r="T92"/>
  <c r="T94"/>
  <c r="T95"/>
  <c r="T96"/>
  <c r="T97"/>
  <c r="T98"/>
  <c r="T100"/>
  <c r="T101"/>
  <c r="T102"/>
  <c r="T103"/>
  <c r="T108"/>
  <c r="T109"/>
  <c r="T111"/>
  <c r="T116"/>
  <c r="T117"/>
  <c r="T118"/>
  <c r="T119"/>
  <c r="A139"/>
  <c r="T76" l="1"/>
  <c r="T120"/>
  <c r="A23"/>
  <c r="A24" s="1"/>
  <c r="A25" s="1"/>
  <c r="A27" s="1"/>
  <c r="A29" s="1"/>
  <c r="A32" s="1"/>
  <c r="A35" s="1"/>
  <c r="A37" s="1"/>
  <c r="A38" s="1"/>
  <c r="A39" s="1"/>
  <c r="A40" s="1"/>
  <c r="A42" s="1"/>
  <c r="A43" s="1"/>
  <c r="A46" s="1"/>
  <c r="A51" s="1"/>
  <c r="A53" s="1"/>
  <c r="A54" s="1"/>
  <c r="A55" s="1"/>
  <c r="A56" s="1"/>
  <c r="A57" s="1"/>
  <c r="A59" s="1"/>
  <c r="A60" s="1"/>
  <c r="A61" s="1"/>
  <c r="A63" s="1"/>
  <c r="A64" s="1"/>
  <c r="A65" s="1"/>
  <c r="A66" s="1"/>
  <c r="A68" s="1"/>
  <c r="A69" s="1"/>
  <c r="A70" s="1"/>
  <c r="A71" s="1"/>
  <c r="A73" s="1"/>
  <c r="A74" s="1"/>
  <c r="A82" s="1"/>
  <c r="A84" s="1"/>
  <c r="A85" s="1"/>
  <c r="A86" s="1"/>
  <c r="A87" s="1"/>
  <c r="A89" s="1"/>
  <c r="A90" s="1"/>
  <c r="A91" s="1"/>
  <c r="A92" s="1"/>
  <c r="A14"/>
  <c r="A15" s="1"/>
  <c r="A18" s="1"/>
  <c r="A19" s="1"/>
  <c r="S6"/>
  <c r="T112" l="1"/>
  <c r="T113" l="1"/>
  <c r="A94" l="1"/>
  <c r="A95" s="1"/>
  <c r="A96" s="1"/>
  <c r="A97" s="1"/>
  <c r="A98" s="1"/>
  <c r="A100" s="1"/>
  <c r="A101" s="1"/>
  <c r="A102" s="1"/>
  <c r="A103" s="1"/>
  <c r="A105" s="1"/>
  <c r="A107" s="1"/>
  <c r="A108" s="1"/>
  <c r="A109" s="1"/>
  <c r="A111" s="1"/>
  <c r="A116" s="1"/>
  <c r="A117" s="1"/>
  <c r="A118" s="1"/>
  <c r="A119" s="1"/>
  <c r="T121" l="1"/>
</calcChain>
</file>

<file path=xl/sharedStrings.xml><?xml version="1.0" encoding="utf-8"?>
<sst xmlns="http://schemas.openxmlformats.org/spreadsheetml/2006/main" count="260" uniqueCount="154">
  <si>
    <t>PT. BANK PEMBANGUNAN DAERAH SUMATERA SELATAN</t>
  </si>
  <si>
    <t>End-of-Day Checklist Form</t>
  </si>
  <si>
    <t>Hari  Proses</t>
  </si>
  <si>
    <t>:</t>
  </si>
  <si>
    <t>Tanggal  Proses</t>
  </si>
  <si>
    <t xml:space="preserve"> Tanggal  Aplikasi        :</t>
  </si>
  <si>
    <t>Petugas End-of-Day</t>
  </si>
  <si>
    <t>NO</t>
  </si>
  <si>
    <t>MENU</t>
  </si>
  <si>
    <t>ESTIMASI</t>
  </si>
  <si>
    <t>JAM</t>
  </si>
  <si>
    <t>DURASI</t>
  </si>
  <si>
    <t>TANDA SELESAI</t>
  </si>
  <si>
    <t>URUT</t>
  </si>
  <si>
    <t>MULAI</t>
  </si>
  <si>
    <t>SELESAI</t>
  </si>
  <si>
    <t>(MENIT)</t>
  </si>
  <si>
    <t>PROSES</t>
  </si>
  <si>
    <t>PERSIAPAN PELAKSANAAN EOD  ( 70. Menu Utility )</t>
  </si>
  <si>
    <t>Set Cabang user TSI  menjadi  0</t>
  </si>
  <si>
    <t>Cek Qinter dan bersihkan user-user yang disconnect</t>
  </si>
  <si>
    <t>ataupun user-user yang tidak terlibat dalam proses EOD</t>
  </si>
  <si>
    <t>MENU UTAMA AUTODEBET ( 23. Auto Debet )</t>
  </si>
  <si>
    <t>Auto Transfer Non PLN *)</t>
  </si>
  <si>
    <t>Auto Transfer Telkom*)</t>
  </si>
  <si>
    <t>* Tunggu Proses Qbatch hilang, lalu lanjut ke proses selanjutnya</t>
  </si>
  <si>
    <t>AUTO  TRANSFER  ( 3. Menu LNS ) - Konvensional + Syariah</t>
  </si>
  <si>
    <t>Cek Status Aplikasi Loan sebelum Auto Transfer &amp;  EOD Pastikan Statusnya adalah  ( F )</t>
  </si>
  <si>
    <t>Proses Auto Transfer</t>
  </si>
  <si>
    <t>± 10 menit</t>
  </si>
  <si>
    <t>Proses Porto Polio Kredit</t>
  </si>
  <si>
    <t>RENAME OBJEK SEBELUM EOD (MENU UTAMA)</t>
  </si>
  <si>
    <t>Rename objek Sebelum EOD</t>
  </si>
  <si>
    <t xml:space="preserve">Cek Tgl Pinjaman (KONV) </t>
  </si>
  <si>
    <t>± 1 menit</t>
  </si>
  <si>
    <t>dengan Dedi Yuspianto, Maulidah Asnediana</t>
  </si>
  <si>
    <t xml:space="preserve">Cek Tgl Pembiayaan (SYARIAH)   </t>
  </si>
  <si>
    <t>Proses Akhir Hari ATM</t>
  </si>
  <si>
    <t xml:space="preserve">BACKUP DATA </t>
  </si>
  <si>
    <t>Backup sebelum  EOD</t>
  </si>
  <si>
    <t>± 60 menit</t>
  </si>
  <si>
    <t>Cek apakah seluruh object telah tersave dengan baik</t>
  </si>
  <si>
    <t>Ketik  DSPJOBLOG</t>
  </si>
  <si>
    <t>CEK STATUS CABANG ( 1.  Menu  DDS) - Konvensional + Syariah</t>
  </si>
  <si>
    <t>Cek Status Aplikasi  DDS sebelum   Auto Transfer  Pastikan Status Cabang 0 adalah  ( F )</t>
  </si>
  <si>
    <t xml:space="preserve">Jika Status Aplikasi DDS Cabang 0 selain ( F ), maka lakukan </t>
  </si>
  <si>
    <t>( 1.  Menu  DDS) - Konvensional + Syariah</t>
  </si>
  <si>
    <t>6.   Buka semua Cabang</t>
  </si>
  <si>
    <t>PROSES KALKULASI NERACA  ( 5. Menu Neraca Harian )</t>
  </si>
  <si>
    <t>Kalkulasi Data untuk Neraca</t>
  </si>
  <si>
    <t>± 5 menit</t>
  </si>
  <si>
    <t>EOD DEPOSITO (2. Menu TDS)  - Konvesional + syariah</t>
  </si>
  <si>
    <t>Cek Status Aplikasi  TDS sebelum  EOD Pastikan Statusnya adalah ( A )</t>
  </si>
  <si>
    <t>Mengakhiri Online</t>
  </si>
  <si>
    <t>Tutup  Cabang</t>
  </si>
  <si>
    <t>Proses End-of-Day</t>
  </si>
  <si>
    <t>± 30 menit</t>
  </si>
  <si>
    <t>Cek Status Aplikasi  TDS setelah  EOD Pastikan Status menjadi ( D )</t>
  </si>
  <si>
    <t>EOD  LOAN   ( 3.  Menu  LNS ) - Konvensional + Syariah</t>
  </si>
  <si>
    <t>Tutup Cabang</t>
  </si>
  <si>
    <t>Cek Status Aplikasi LNS setelah  EOD Pastikan Statusnya adalah ( C )</t>
  </si>
  <si>
    <t>EOD  GIRO  &amp;  TABUNGAN   ( 1.  Menu  DDS) - Konvensional + Syariah</t>
  </si>
  <si>
    <t>Cek Status Aplikasi  DDS sebelum  EOD Pastikan Statusnya adalah  ( F )</t>
  </si>
  <si>
    <t>Tutup Semua  Cabang</t>
  </si>
  <si>
    <t>Proses  End-of-Day</t>
  </si>
  <si>
    <t>Cek Status Aplikasi  DDS setelah EOD Pastikan Statusnya menjadi ( C )</t>
  </si>
  <si>
    <t>EOD  GL   ( 4.  Menu  GL )</t>
  </si>
  <si>
    <t>Cek Status Aplikasi GL sebelum   EOD Pastikan Statusnya adalah  ( O )</t>
  </si>
  <si>
    <t xml:space="preserve">Cek Status Aplikasi GL setelah   EOD Pastikan Statusnya menjadi  ( C ) </t>
  </si>
  <si>
    <t>Total Durasi EOD</t>
  </si>
  <si>
    <t xml:space="preserve">            BACKUP  SETELAH  EOD</t>
  </si>
  <si>
    <t>Backup setelah Start-of-Day</t>
  </si>
  <si>
    <t>PERSIAPAN PELAKSANAAN SOD (70. Menu Utility)</t>
  </si>
  <si>
    <t>± 2 menit</t>
  </si>
  <si>
    <t>SOD  DDS  ( 1. Menu  DDS ) - Konvensional + Syariah</t>
  </si>
  <si>
    <t>Cek Status Aplikasi  DDS  setelah  EOD Pastikan Statusnya adalah  ( C )</t>
  </si>
  <si>
    <t>Proses  Start-of-Day</t>
  </si>
  <si>
    <t>Buka semua Cabang</t>
  </si>
  <si>
    <t>Cek Status Aplikasi  DDS  setelah  SOD Pastikan Statusnya menjadi  ( F )</t>
  </si>
  <si>
    <t>SOD  LNS  ( 3. Menu  LNS) - Konvensional + Syariah</t>
  </si>
  <si>
    <t>Cek Status Aplikasi  LNS  setelah  EOD Pastikan Statusnya adalah ( C )</t>
  </si>
  <si>
    <t>Proses Start-of-Day  (Report ='N')</t>
  </si>
  <si>
    <t>Cabang  On Line</t>
  </si>
  <si>
    <t>Cek Status Aplikasi  LNS  setelah SOD Pastikan Statusnya menjadi ( F )</t>
  </si>
  <si>
    <t>SOD  TDS  ( 2.  Menu  TDS ) - Konvensional + Syariah</t>
  </si>
  <si>
    <t xml:space="preserve">Cek Status Aplikasi TDS setelah  EOD Pastikan Statusnya adalah  ( D ) </t>
  </si>
  <si>
    <t>Awal Hari Pusat</t>
  </si>
  <si>
    <t>Awal Hari Cabang</t>
  </si>
  <si>
    <t>Efektifkan Kliring</t>
  </si>
  <si>
    <t>Cek Status Aplikasi TDS setelah  SOD Pastikan Statusnya menjadi  ( A )</t>
  </si>
  <si>
    <t>SOD   GLS   (  4.  Menu   GLS )</t>
  </si>
  <si>
    <t>Cek Status Aplikasi GL  setelah  EOD Pastikan statusnya adalah  ( C )</t>
  </si>
  <si>
    <t>Ubah Status</t>
  </si>
  <si>
    <t>Cek Status Aplikasi GL  setelah SOD Pastikan Statusnya menjadi ( O )</t>
  </si>
  <si>
    <t>Cek kembali status semua Cabang Online</t>
  </si>
  <si>
    <t>Proses Awal Hari ATM</t>
  </si>
  <si>
    <t>Rename objek setelah  SOD</t>
  </si>
  <si>
    <t>PROSES DATA (24. Proses Data on Request)</t>
  </si>
  <si>
    <t>Proses Data SIKP</t>
  </si>
  <si>
    <t>Proses KPMM</t>
  </si>
  <si>
    <t>Proses Status Kartu</t>
  </si>
  <si>
    <t>TOTAL SOD</t>
  </si>
  <si>
    <t>TOTAL EOD DAN SOD</t>
  </si>
  <si>
    <t>Perhatian :</t>
  </si>
  <si>
    <t>Semua proses diatas mengacu kepada prosedur End-of-Day yang telah tersedia.</t>
  </si>
  <si>
    <t>User diwajibkan untuk selalu aktif memonitor proses yang sedang berjalan dengan membuka ssebuah session lain</t>
  </si>
  <si>
    <t xml:space="preserve">                        Bagian Pengendalian Keungan</t>
  </si>
  <si>
    <t>KETERANGAN STATUS</t>
  </si>
  <si>
    <t>F  =   Buka Semua Cabang</t>
  </si>
  <si>
    <t>C  =  Close  EOD</t>
  </si>
  <si>
    <t>A  =  Aktif Cabang</t>
  </si>
  <si>
    <t xml:space="preserve">O  =  Opening </t>
  </si>
  <si>
    <t>D  =  Tutup Cabang</t>
  </si>
  <si>
    <t>I</t>
  </si>
  <si>
    <t>APABILA STATUS TIDAK SESUAI DENGAN CATATAN TERSEBUT DIATAS, MAKA  EOD  JANGAN DILANJUTKAN  SEBELUM</t>
  </si>
  <si>
    <t xml:space="preserve">DIKOORDINASIKAN  MELALUI :            </t>
  </si>
  <si>
    <t xml:space="preserve">MAULIDAH ASNEDIANA  </t>
  </si>
  <si>
    <t>(085384118674)</t>
  </si>
  <si>
    <t>(08127818919)</t>
  </si>
  <si>
    <t>II</t>
  </si>
  <si>
    <t>OK</t>
  </si>
  <si>
    <t>PROSES AKHIR HARI (COB) LAKU PANDAI</t>
  </si>
  <si>
    <t>Petugas End of Day,</t>
  </si>
  <si>
    <t>AKHIR HARI ATM  &amp;  JOB SPAN ( 9. Menu ATM )</t>
  </si>
  <si>
    <t>AWAL HARI ATM  &amp;  JOB SPAN ( 9. Menu ATM )</t>
  </si>
  <si>
    <t>TOTAL PROSES DATA</t>
  </si>
  <si>
    <t>± 55 menit</t>
  </si>
  <si>
    <t>TOTAL EOD SOD DAN PROSES DATA</t>
  </si>
  <si>
    <t>Periksa Qinter</t>
  </si>
  <si>
    <t xml:space="preserve">DEDY YUSPIANTO                  </t>
  </si>
  <si>
    <t xml:space="preserve"> </t>
  </si>
  <si>
    <t>Proses Lap. DPK K. Kas &amp; Rek DHE SDA</t>
  </si>
  <si>
    <t>Menyetujui,</t>
  </si>
  <si>
    <t>Mengetahui,</t>
  </si>
  <si>
    <t>PETUGAS MONITORING</t>
  </si>
  <si>
    <t>Maulidah Asnediana</t>
  </si>
  <si>
    <t>Pemimpin Bagian IT Operation</t>
  </si>
  <si>
    <t>Proses Update Kode Biaya ATM</t>
  </si>
  <si>
    <t>Proses Awal Hari</t>
  </si>
  <si>
    <t>(Tanggal tidak boleh ada yang NOL)-jika ada tanggal yang NOL, maka koordinasi</t>
  </si>
  <si>
    <t>Cek Job SPAN (Harus hilang koordinasi dengan petugas Monitoring E-Channel)</t>
  </si>
  <si>
    <t>Cek Job FLPP (Harus hilang koordinasi dengan Petugas Monitoring E-Channel)</t>
  </si>
  <si>
    <t>Cek Status Proses EOD OPICS (Koordinasi dengan Petugas Monitoring E-Channel)</t>
  </si>
  <si>
    <t>Cek JOB SPAN (harus  ada JOB, Koordinasi dengan petugas Monitoring E-Channel)</t>
  </si>
  <si>
    <t>Cek JOB FLPP (harus  ada JOB, Koordinasi dengan petugas Monitoring E-Channel)</t>
  </si>
  <si>
    <t>MENU UTAMA EOD: MNUEDA - Konvensional + Syariah</t>
  </si>
  <si>
    <t>Syamsul Muhdi</t>
  </si>
  <si>
    <t>Pemimpin</t>
  </si>
  <si>
    <t>Divisi Teknologi Informasi</t>
  </si>
  <si>
    <t>Proses Amortisasi Imbal Jasa Kredit</t>
  </si>
  <si>
    <t>Selasa</t>
  </si>
  <si>
    <t>01/12/2020</t>
  </si>
  <si>
    <t>M Hidayat Amin</t>
  </si>
  <si>
    <t>Adi Rosian</t>
  </si>
</sst>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hh:mm:ss;@"/>
    <numFmt numFmtId="166" formatCode="dd/mm/yyyy;@"/>
  </numFmts>
  <fonts count="16">
    <font>
      <sz val="10"/>
      <name val="Arial"/>
      <charset val="1"/>
    </font>
    <font>
      <sz val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6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u/>
      <sz val="10"/>
      <name val="Tahoma"/>
      <family val="2"/>
    </font>
    <font>
      <b/>
      <u/>
      <sz val="12"/>
      <name val="Tahoma"/>
      <family val="2"/>
    </font>
    <font>
      <b/>
      <sz val="10"/>
      <name val="Tahoma"/>
      <family val="2"/>
    </font>
    <font>
      <b/>
      <i/>
      <u/>
      <sz val="12"/>
      <name val="Tahoma"/>
      <family val="2"/>
    </font>
    <font>
      <sz val="10"/>
      <name val="Arial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25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/>
    <xf numFmtId="0" fontId="2" fillId="0" borderId="4" xfId="0" applyFont="1" applyFill="1" applyBorder="1" applyAlignment="1">
      <alignment vertical="center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top"/>
    </xf>
    <xf numFmtId="0" fontId="2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 applyBorder="1" applyAlignment="1"/>
    <xf numFmtId="0" fontId="1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1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4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0" borderId="0" xfId="0" applyNumberFormat="1" applyFont="1" applyFill="1" applyBorder="1"/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vertical="center"/>
    </xf>
    <xf numFmtId="20" fontId="1" fillId="0" borderId="13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0" fontId="1" fillId="0" borderId="7" xfId="0" applyNumberFormat="1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0" fillId="3" borderId="22" xfId="0" applyFill="1" applyBorder="1" applyAlignment="1"/>
    <xf numFmtId="0" fontId="1" fillId="3" borderId="13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3" xfId="0" applyFont="1" applyFill="1" applyBorder="1"/>
    <xf numFmtId="0" fontId="1" fillId="3" borderId="7" xfId="0" applyNumberFormat="1" applyFont="1" applyFill="1" applyBorder="1" applyAlignment="1">
      <alignment horizontal="center" vertical="center"/>
    </xf>
    <xf numFmtId="0" fontId="1" fillId="3" borderId="25" xfId="0" applyFont="1" applyFill="1" applyBorder="1"/>
    <xf numFmtId="0" fontId="1" fillId="3" borderId="10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/>
    <xf numFmtId="0" fontId="1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top"/>
    </xf>
    <xf numFmtId="0" fontId="2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2" fillId="4" borderId="29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5" fillId="4" borderId="29" xfId="0" applyFont="1" applyFill="1" applyBorder="1" applyAlignment="1">
      <alignment vertical="center"/>
    </xf>
    <xf numFmtId="0" fontId="6" fillId="4" borderId="29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1" fillId="4" borderId="29" xfId="0" applyFont="1" applyFill="1" applyBorder="1" applyAlignment="1">
      <alignment horizontal="left" vertical="center"/>
    </xf>
    <xf numFmtId="0" fontId="1" fillId="4" borderId="3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4" borderId="13" xfId="0" applyNumberFormat="1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 vertical="center"/>
    </xf>
    <xf numFmtId="0" fontId="1" fillId="4" borderId="28" xfId="0" applyNumberFormat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left"/>
    </xf>
    <xf numFmtId="0" fontId="9" fillId="0" borderId="0" xfId="0" applyFont="1" applyFill="1"/>
    <xf numFmtId="0" fontId="1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10" fillId="0" borderId="0" xfId="0" applyFont="1" applyFill="1" applyAlignment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49" fontId="11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11" fillId="0" borderId="0" xfId="0" applyNumberFormat="1" applyFont="1" applyFill="1"/>
    <xf numFmtId="0" fontId="1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2" fillId="0" borderId="0" xfId="0" quotePrefix="1" applyFont="1" applyFill="1" applyBorder="1" applyAlignment="1">
      <alignment horizontal="left" vertical="center"/>
    </xf>
    <xf numFmtId="15" fontId="2" fillId="0" borderId="0" xfId="0" applyNumberFormat="1" applyFont="1" applyFill="1"/>
    <xf numFmtId="0" fontId="2" fillId="0" borderId="1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1" fillId="0" borderId="34" xfId="0" applyNumberFormat="1" applyFont="1" applyFill="1" applyBorder="1" applyAlignment="1">
      <alignment horizontal="center" vertical="center"/>
    </xf>
    <xf numFmtId="20" fontId="1" fillId="0" borderId="34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/>
    <xf numFmtId="0" fontId="1" fillId="3" borderId="34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horizontal="center"/>
    </xf>
    <xf numFmtId="0" fontId="1" fillId="3" borderId="35" xfId="0" applyNumberFormat="1" applyFont="1" applyFill="1" applyBorder="1" applyAlignment="1">
      <alignment horizontal="center" vertical="center"/>
    </xf>
    <xf numFmtId="0" fontId="1" fillId="3" borderId="36" xfId="0" applyNumberFormat="1" applyFont="1" applyFill="1" applyBorder="1" applyAlignment="1">
      <alignment horizontal="center" vertical="center"/>
    </xf>
    <xf numFmtId="21" fontId="1" fillId="0" borderId="35" xfId="0" applyNumberFormat="1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165" fontId="1" fillId="0" borderId="0" xfId="0" quotePrefix="1" applyNumberFormat="1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34" xfId="0" applyFont="1" applyFill="1" applyBorder="1" applyAlignment="1">
      <alignment vertical="center"/>
    </xf>
    <xf numFmtId="0" fontId="1" fillId="0" borderId="0" xfId="0" applyFont="1" applyFill="1" applyAlignment="1"/>
    <xf numFmtId="0" fontId="2" fillId="4" borderId="15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3" fillId="0" borderId="0" xfId="0" quotePrefix="1" applyFont="1" applyFill="1" applyAlignment="1"/>
    <xf numFmtId="0" fontId="1" fillId="0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165" fontId="1" fillId="0" borderId="0" xfId="0" applyNumberFormat="1" applyFont="1" applyFill="1"/>
    <xf numFmtId="165" fontId="2" fillId="0" borderId="0" xfId="0" applyNumberFormat="1" applyFont="1" applyFill="1"/>
    <xf numFmtId="165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 vertical="top"/>
    </xf>
    <xf numFmtId="165" fontId="1" fillId="0" borderId="4" xfId="0" applyNumberFormat="1" applyFont="1" applyFill="1" applyBorder="1"/>
    <xf numFmtId="165" fontId="1" fillId="0" borderId="0" xfId="0" applyNumberFormat="1" applyFont="1" applyFill="1" applyBorder="1"/>
    <xf numFmtId="165" fontId="1" fillId="0" borderId="13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/>
    </xf>
    <xf numFmtId="165" fontId="1" fillId="3" borderId="14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165" fontId="2" fillId="0" borderId="14" xfId="0" applyNumberFormat="1" applyFont="1" applyFill="1" applyBorder="1" applyAlignment="1">
      <alignment vertical="center"/>
    </xf>
    <xf numFmtId="165" fontId="1" fillId="0" borderId="13" xfId="0" applyNumberFormat="1" applyFont="1" applyFill="1" applyBorder="1" applyAlignment="1">
      <alignment horizontal="center"/>
    </xf>
    <xf numFmtId="165" fontId="1" fillId="5" borderId="13" xfId="0" applyNumberFormat="1" applyFont="1" applyFill="1" applyBorder="1" applyAlignment="1">
      <alignment horizontal="center" vertical="center"/>
    </xf>
    <xf numFmtId="165" fontId="13" fillId="3" borderId="0" xfId="0" applyNumberFormat="1" applyFont="1" applyFill="1" applyBorder="1" applyAlignment="1"/>
    <xf numFmtId="165" fontId="2" fillId="5" borderId="0" xfId="0" applyNumberFormat="1" applyFont="1" applyFill="1" applyBorder="1" applyAlignment="1">
      <alignment vertical="center"/>
    </xf>
    <xf numFmtId="165" fontId="2" fillId="4" borderId="14" xfId="0" applyNumberFormat="1" applyFont="1" applyFill="1" applyBorder="1" applyAlignment="1">
      <alignment vertical="center"/>
    </xf>
    <xf numFmtId="165" fontId="1" fillId="4" borderId="28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4" borderId="13" xfId="0" applyNumberFormat="1" applyFont="1" applyFill="1" applyBorder="1" applyAlignment="1">
      <alignment horizontal="center"/>
    </xf>
    <xf numFmtId="165" fontId="1" fillId="0" borderId="14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left"/>
    </xf>
    <xf numFmtId="165" fontId="1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left"/>
    </xf>
    <xf numFmtId="165" fontId="1" fillId="3" borderId="14" xfId="0" applyNumberFormat="1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165" fontId="1" fillId="5" borderId="16" xfId="0" applyNumberFormat="1" applyFont="1" applyFill="1" applyBorder="1" applyAlignment="1">
      <alignment horizontal="center" vertical="center"/>
    </xf>
    <xf numFmtId="165" fontId="0" fillId="3" borderId="0" xfId="0" applyNumberFormat="1" applyFill="1" applyBorder="1" applyAlignment="1"/>
    <xf numFmtId="165" fontId="1" fillId="0" borderId="13" xfId="0" applyNumberFormat="1" applyFont="1" applyFill="1" applyBorder="1"/>
    <xf numFmtId="165" fontId="7" fillId="4" borderId="28" xfId="0" applyNumberFormat="1" applyFont="1" applyFill="1" applyBorder="1" applyAlignment="1">
      <alignment horizontal="center" vertical="center"/>
    </xf>
    <xf numFmtId="165" fontId="7" fillId="4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5" fontId="1" fillId="3" borderId="13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1" fillId="0" borderId="13" xfId="0" applyFont="1" applyFill="1" applyBorder="1"/>
    <xf numFmtId="0" fontId="11" fillId="0" borderId="0" xfId="0" applyFont="1" applyFill="1"/>
    <xf numFmtId="165" fontId="1" fillId="3" borderId="13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vertical="center"/>
    </xf>
    <xf numFmtId="1" fontId="1" fillId="0" borderId="12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5" fontId="15" fillId="0" borderId="13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 vertical="center"/>
    </xf>
    <xf numFmtId="165" fontId="1" fillId="3" borderId="10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164" fontId="1" fillId="5" borderId="33" xfId="0" applyNumberFormat="1" applyFont="1" applyFill="1" applyBorder="1" applyAlignment="1">
      <alignment horizontal="center" vertical="center" wrapText="1"/>
    </xf>
    <xf numFmtId="0" fontId="0" fillId="0" borderId="37" xfId="0" applyBorder="1"/>
    <xf numFmtId="0" fontId="1" fillId="0" borderId="14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165" fontId="1" fillId="3" borderId="7" xfId="0" applyNumberFormat="1" applyFont="1" applyFill="1" applyBorder="1" applyAlignment="1">
      <alignment horizontal="center" vertical="center" wrapText="1"/>
    </xf>
    <xf numFmtId="165" fontId="1" fillId="3" borderId="10" xfId="0" applyNumberFormat="1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166" fontId="2" fillId="0" borderId="0" xfId="0" quotePrefix="1" applyNumberFormat="1" applyFont="1" applyFill="1" applyAlignment="1">
      <alignment horizontal="left"/>
    </xf>
    <xf numFmtId="166" fontId="2" fillId="0" borderId="0" xfId="0" applyNumberFormat="1" applyFont="1" applyFill="1" applyAlignment="1">
      <alignment horizontal="left"/>
    </xf>
    <xf numFmtId="0" fontId="1" fillId="0" borderId="8" xfId="0" applyFont="1" applyFill="1" applyBorder="1" applyAlignment="1">
      <alignment horizontal="left" vertical="center"/>
    </xf>
    <xf numFmtId="165" fontId="1" fillId="0" borderId="7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166" fontId="2" fillId="0" borderId="0" xfId="0" quotePrefix="1" applyNumberFormat="1" applyFont="1" applyFill="1" applyAlignment="1">
      <alignment horizontal="left" wrapText="1"/>
    </xf>
    <xf numFmtId="166" fontId="2" fillId="0" borderId="0" xfId="0" applyNumberFormat="1" applyFont="1" applyFill="1" applyAlignment="1">
      <alignment horizontal="left" wrapText="1"/>
    </xf>
    <xf numFmtId="0" fontId="1" fillId="0" borderId="34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1048576"/>
  <sheetViews>
    <sheetView showGridLines="0" tabSelected="1" zoomScale="55" zoomScaleNormal="55" zoomScaleSheetLayoutView="55" workbookViewId="0">
      <selection activeCell="S120" sqref="S120"/>
    </sheetView>
  </sheetViews>
  <sheetFormatPr defaultColWidth="3.7109375" defaultRowHeight="14.1" customHeight="1"/>
  <cols>
    <col min="1" max="1" width="14" style="3" customWidth="1"/>
    <col min="2" max="2" width="8.140625" style="3" customWidth="1"/>
    <col min="3" max="3" width="11.85546875" style="3" customWidth="1"/>
    <col min="4" max="4" width="1.7109375" style="3" customWidth="1"/>
    <col min="5" max="5" width="3.7109375" style="3" customWidth="1"/>
    <col min="6" max="6" width="1.5703125" style="3" customWidth="1"/>
    <col min="7" max="7" width="8.28515625" style="3" customWidth="1"/>
    <col min="8" max="8" width="4.7109375" style="3" customWidth="1"/>
    <col min="9" max="9" width="9.5703125" style="3" customWidth="1"/>
    <col min="10" max="13" width="3.7109375" style="3" customWidth="1"/>
    <col min="14" max="14" width="13.28515625" style="3" customWidth="1"/>
    <col min="15" max="15" width="37.42578125" style="3" customWidth="1"/>
    <col min="16" max="16" width="3.5703125" style="3" hidden="1" customWidth="1"/>
    <col min="17" max="17" width="14.28515625" style="4" customWidth="1"/>
    <col min="18" max="19" width="19.28515625" style="171" customWidth="1"/>
    <col min="20" max="20" width="20.42578125" style="171" customWidth="1"/>
    <col min="21" max="21" width="23.28515625" style="5" customWidth="1"/>
    <col min="22" max="23" width="3.7109375" style="3"/>
    <col min="24" max="24" width="6.5703125" style="3" bestFit="1" customWidth="1"/>
    <col min="25" max="30" width="3.7109375" style="3"/>
    <col min="31" max="31" width="4.28515625" style="3" bestFit="1" customWidth="1"/>
    <col min="32" max="16384" width="3.7109375" style="3"/>
  </cols>
  <sheetData>
    <row r="2" spans="1:21" ht="14.1" customHeight="1">
      <c r="A2" s="6" t="s">
        <v>0</v>
      </c>
    </row>
    <row r="3" spans="1:21" ht="16.5" customHeight="1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53"/>
      <c r="R3" s="172"/>
      <c r="S3" s="172"/>
      <c r="T3" s="172"/>
      <c r="U3" s="54"/>
    </row>
    <row r="4" spans="1:21" ht="14.1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53"/>
      <c r="R4" s="172"/>
      <c r="S4" s="172"/>
      <c r="T4" s="172"/>
      <c r="U4" s="54"/>
    </row>
    <row r="5" spans="1:21" ht="20.25" customHeight="1">
      <c r="A5" s="6" t="s">
        <v>2</v>
      </c>
      <c r="B5" s="6"/>
      <c r="C5" s="6"/>
      <c r="D5" s="6" t="s">
        <v>3</v>
      </c>
      <c r="E5" s="147" t="s">
        <v>150</v>
      </c>
      <c r="G5" s="6"/>
      <c r="H5" s="6"/>
      <c r="I5" s="6"/>
      <c r="J5" s="6"/>
      <c r="K5" s="6"/>
      <c r="L5" s="6"/>
      <c r="M5" s="6"/>
      <c r="N5" s="6"/>
      <c r="O5" s="6"/>
      <c r="P5" s="6"/>
      <c r="Q5" s="53"/>
      <c r="R5" s="172"/>
      <c r="S5" s="172"/>
      <c r="T5" s="172"/>
      <c r="U5" s="54"/>
    </row>
    <row r="6" spans="1:21" ht="20.25" customHeight="1">
      <c r="A6" s="6" t="s">
        <v>4</v>
      </c>
      <c r="B6" s="6"/>
      <c r="C6" s="6"/>
      <c r="D6" s="6" t="s">
        <v>3</v>
      </c>
      <c r="E6" s="247" t="s">
        <v>151</v>
      </c>
      <c r="F6" s="248"/>
      <c r="G6" s="248"/>
      <c r="H6" s="248"/>
      <c r="I6" s="248"/>
      <c r="J6" s="6"/>
      <c r="K6" s="6"/>
      <c r="L6" s="6"/>
      <c r="M6" s="6"/>
      <c r="N6" s="6"/>
      <c r="O6" s="6"/>
      <c r="P6" s="6"/>
      <c r="Q6" s="53" t="s">
        <v>5</v>
      </c>
      <c r="R6" s="172"/>
      <c r="S6" s="242" t="str">
        <f>E6</f>
        <v>01/12/2020</v>
      </c>
      <c r="T6" s="243"/>
      <c r="U6" s="54"/>
    </row>
    <row r="7" spans="1:21" ht="24" customHeight="1">
      <c r="A7" s="161" t="s">
        <v>6</v>
      </c>
      <c r="B7" s="161"/>
      <c r="C7" s="161"/>
      <c r="D7" s="161" t="s">
        <v>3</v>
      </c>
      <c r="E7" s="161" t="s">
        <v>152</v>
      </c>
      <c r="F7" s="161"/>
      <c r="G7" s="6"/>
      <c r="H7" s="6"/>
      <c r="I7" s="6"/>
      <c r="J7" s="6"/>
      <c r="K7" s="6"/>
      <c r="L7" s="6"/>
      <c r="M7" s="6"/>
      <c r="N7" s="6"/>
      <c r="O7" s="6"/>
      <c r="P7" s="6"/>
      <c r="Q7" s="53"/>
      <c r="R7" s="172"/>
      <c r="S7" s="172"/>
      <c r="T7" s="172"/>
      <c r="U7" s="54"/>
    </row>
    <row r="8" spans="1:21" ht="14.1" customHeight="1" thickBot="1"/>
    <row r="9" spans="1:21" ht="18.75" customHeight="1">
      <c r="A9" s="7" t="s">
        <v>7</v>
      </c>
      <c r="B9" s="220" t="s">
        <v>8</v>
      </c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11"/>
      <c r="Q9" s="55" t="s">
        <v>9</v>
      </c>
      <c r="R9" s="173" t="s">
        <v>10</v>
      </c>
      <c r="S9" s="173" t="s">
        <v>10</v>
      </c>
      <c r="T9" s="173" t="s">
        <v>11</v>
      </c>
      <c r="U9" s="7" t="s">
        <v>12</v>
      </c>
    </row>
    <row r="10" spans="1:21" s="1" customFormat="1" ht="18.75" customHeight="1" thickBot="1">
      <c r="A10" s="8" t="s">
        <v>13</v>
      </c>
      <c r="B10" s="22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56"/>
      <c r="Q10" s="57" t="s">
        <v>11</v>
      </c>
      <c r="R10" s="174" t="s">
        <v>14</v>
      </c>
      <c r="S10" s="174" t="s">
        <v>15</v>
      </c>
      <c r="T10" s="174" t="s">
        <v>16</v>
      </c>
      <c r="U10" s="8" t="s">
        <v>17</v>
      </c>
    </row>
    <row r="11" spans="1:21" ht="33" customHeight="1">
      <c r="A11" s="9"/>
      <c r="B11" s="10" t="s">
        <v>145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58"/>
      <c r="R11" s="175"/>
      <c r="S11" s="175"/>
      <c r="T11" s="175"/>
      <c r="U11" s="59"/>
    </row>
    <row r="12" spans="1:21" ht="21" customHeight="1">
      <c r="A12" s="23">
        <v>1</v>
      </c>
      <c r="B12" s="210"/>
      <c r="C12" s="249" t="s">
        <v>142</v>
      </c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5"/>
      <c r="P12" s="211"/>
      <c r="Q12" s="177"/>
      <c r="R12" s="177">
        <v>0.7055555555555556</v>
      </c>
      <c r="S12" s="177">
        <v>0.72291666666666676</v>
      </c>
      <c r="T12" s="177">
        <f>S12-R12</f>
        <v>1.736111111111116E-2</v>
      </c>
      <c r="U12" s="64" t="s">
        <v>120</v>
      </c>
    </row>
    <row r="13" spans="1:21" ht="33" customHeight="1">
      <c r="A13" s="12"/>
      <c r="B13" s="22" t="s">
        <v>18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60"/>
      <c r="R13" s="176"/>
      <c r="S13" s="176"/>
      <c r="T13" s="176"/>
      <c r="U13" s="61"/>
    </row>
    <row r="14" spans="1:21" ht="21" customHeight="1">
      <c r="A14" s="14">
        <f>A12+1</f>
        <v>2</v>
      </c>
      <c r="B14" s="15">
        <v>15</v>
      </c>
      <c r="C14" s="244" t="s">
        <v>19</v>
      </c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62"/>
      <c r="Q14" s="63"/>
      <c r="R14" s="177">
        <v>0.77638888888888891</v>
      </c>
      <c r="S14" s="177">
        <v>0.77638888888888891</v>
      </c>
      <c r="T14" s="177">
        <f>S14-R14</f>
        <v>0</v>
      </c>
      <c r="U14" s="64" t="s">
        <v>120</v>
      </c>
    </row>
    <row r="15" spans="1:21" ht="21" customHeight="1">
      <c r="A15" s="14">
        <f>A14+1</f>
        <v>3</v>
      </c>
      <c r="B15" s="15">
        <v>16</v>
      </c>
      <c r="C15" s="16" t="s">
        <v>20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2"/>
      <c r="Q15" s="65"/>
      <c r="R15" s="245">
        <v>0.77638888888888891</v>
      </c>
      <c r="S15" s="245">
        <v>0.77708333333333324</v>
      </c>
      <c r="T15" s="245">
        <f>S16-R16</f>
        <v>0</v>
      </c>
      <c r="U15" s="232" t="s">
        <v>120</v>
      </c>
    </row>
    <row r="16" spans="1:21" ht="21" customHeight="1">
      <c r="A16" s="17"/>
      <c r="B16" s="18"/>
      <c r="C16" s="20" t="s">
        <v>21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66"/>
      <c r="Q16" s="208"/>
      <c r="R16" s="246"/>
      <c r="S16" s="246"/>
      <c r="T16" s="246"/>
      <c r="U16" s="233"/>
    </row>
    <row r="17" spans="1:21" ht="33" customHeight="1">
      <c r="A17" s="21"/>
      <c r="B17" s="22" t="s">
        <v>22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178"/>
      <c r="S17" s="178"/>
      <c r="T17" s="178"/>
      <c r="U17" s="149"/>
    </row>
    <row r="18" spans="1:21" ht="21" customHeight="1">
      <c r="A18" s="23">
        <f>A15+1</f>
        <v>4</v>
      </c>
      <c r="B18" s="24">
        <v>1</v>
      </c>
      <c r="C18" s="25" t="s">
        <v>23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68" t="s">
        <v>29</v>
      </c>
      <c r="R18" s="177">
        <v>0.77708333333333324</v>
      </c>
      <c r="S18" s="177">
        <v>0.77916666666666667</v>
      </c>
      <c r="T18" s="183">
        <f>S18-R18</f>
        <v>2.083333333333437E-3</v>
      </c>
      <c r="U18" s="64" t="s">
        <v>120</v>
      </c>
    </row>
    <row r="19" spans="1:21" ht="21" customHeight="1">
      <c r="A19" s="23">
        <f>A18+1</f>
        <v>5</v>
      </c>
      <c r="B19" s="24">
        <v>2</v>
      </c>
      <c r="C19" s="25" t="s">
        <v>24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68" t="s">
        <v>50</v>
      </c>
      <c r="R19" s="177">
        <v>0.77916666666666667</v>
      </c>
      <c r="S19" s="177">
        <v>0.78125</v>
      </c>
      <c r="T19" s="183">
        <f>S19-R19</f>
        <v>2.0833333333333259E-3</v>
      </c>
      <c r="U19" s="64" t="s">
        <v>120</v>
      </c>
    </row>
    <row r="20" spans="1:21" ht="21.75" customHeight="1">
      <c r="A20" s="23">
        <v>6</v>
      </c>
      <c r="B20" s="24">
        <v>5</v>
      </c>
      <c r="C20" s="25" t="s">
        <v>149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68" t="s">
        <v>50</v>
      </c>
      <c r="R20" s="177">
        <v>0.78263888888888899</v>
      </c>
      <c r="S20" s="177">
        <v>0.78263888888888899</v>
      </c>
      <c r="T20" s="183">
        <f>S20-R20</f>
        <v>0</v>
      </c>
      <c r="U20" s="64" t="s">
        <v>120</v>
      </c>
    </row>
    <row r="21" spans="1:21" ht="24.75" customHeight="1">
      <c r="A21" s="26"/>
      <c r="B21" s="168" t="s">
        <v>25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69"/>
      <c r="R21" s="179"/>
      <c r="S21" s="179"/>
      <c r="T21" s="196"/>
      <c r="U21" s="70"/>
    </row>
    <row r="22" spans="1:21" ht="32.25" customHeight="1">
      <c r="A22" s="21"/>
      <c r="B22" s="22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178"/>
      <c r="S22" s="178"/>
      <c r="T22" s="197"/>
      <c r="U22" s="67"/>
    </row>
    <row r="23" spans="1:21" ht="21" customHeight="1">
      <c r="A23" s="23">
        <f>A20+1</f>
        <v>7</v>
      </c>
      <c r="B23" s="24">
        <v>1</v>
      </c>
      <c r="C23" s="234" t="s">
        <v>27</v>
      </c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5"/>
      <c r="Q23" s="68"/>
      <c r="R23" s="177">
        <v>0.78472222222222221</v>
      </c>
      <c r="S23" s="177">
        <v>0.78472222222222221</v>
      </c>
      <c r="T23" s="183">
        <f t="shared" ref="T23:T25" si="0">S23-R23</f>
        <v>0</v>
      </c>
      <c r="U23" s="64" t="s">
        <v>120</v>
      </c>
    </row>
    <row r="24" spans="1:21" ht="21" customHeight="1">
      <c r="A24" s="23">
        <f>A23+1</f>
        <v>8</v>
      </c>
      <c r="B24" s="24">
        <v>2</v>
      </c>
      <c r="C24" s="25" t="s">
        <v>28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67"/>
      <c r="Q24" s="68" t="s">
        <v>56</v>
      </c>
      <c r="R24" s="177">
        <v>0.78472222222222221</v>
      </c>
      <c r="S24" s="177">
        <v>0.78888888888888886</v>
      </c>
      <c r="T24" s="183">
        <f t="shared" si="0"/>
        <v>4.1666666666666519E-3</v>
      </c>
      <c r="U24" s="64" t="s">
        <v>120</v>
      </c>
    </row>
    <row r="25" spans="1:21" ht="21.75" customHeight="1">
      <c r="A25" s="23">
        <f>A24+1</f>
        <v>9</v>
      </c>
      <c r="B25" s="24">
        <v>3</v>
      </c>
      <c r="C25" s="25" t="s">
        <v>30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71"/>
      <c r="R25" s="177">
        <v>0.78888888888888886</v>
      </c>
      <c r="S25" s="177">
        <v>0.79027777777777775</v>
      </c>
      <c r="T25" s="183">
        <f t="shared" si="0"/>
        <v>1.388888888888884E-3</v>
      </c>
      <c r="U25" s="158" t="s">
        <v>120</v>
      </c>
    </row>
    <row r="26" spans="1:21" ht="32.25" customHeight="1">
      <c r="A26" s="28"/>
      <c r="B26" s="22" t="s">
        <v>31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72"/>
      <c r="R26" s="180"/>
      <c r="S26" s="180"/>
      <c r="T26" s="197"/>
      <c r="U26" s="73"/>
    </row>
    <row r="27" spans="1:21" ht="21" customHeight="1">
      <c r="A27" s="23">
        <f>A25+1</f>
        <v>10</v>
      </c>
      <c r="B27" s="205">
        <v>12</v>
      </c>
      <c r="C27" s="30" t="s">
        <v>32</v>
      </c>
      <c r="D27" s="30"/>
      <c r="E27" s="30"/>
      <c r="F27" s="30"/>
      <c r="G27" s="30"/>
      <c r="H27" s="30"/>
      <c r="I27" s="30"/>
      <c r="J27" s="30"/>
      <c r="K27" s="25"/>
      <c r="L27" s="25"/>
      <c r="M27" s="25"/>
      <c r="N27" s="25"/>
      <c r="O27" s="25"/>
      <c r="P27" s="25"/>
      <c r="Q27" s="68"/>
      <c r="R27" s="177">
        <v>0.82916666666666661</v>
      </c>
      <c r="S27" s="177">
        <v>0.82916666666666661</v>
      </c>
      <c r="T27" s="183">
        <f>S27-R27</f>
        <v>0</v>
      </c>
      <c r="U27" s="64" t="s">
        <v>120</v>
      </c>
    </row>
    <row r="28" spans="1:21" ht="24.75" customHeight="1">
      <c r="A28" s="14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181"/>
      <c r="S28" s="181"/>
      <c r="T28" s="197"/>
      <c r="U28" s="149"/>
    </row>
    <row r="29" spans="1:21" ht="21" customHeight="1">
      <c r="A29" s="23">
        <f>A27+1</f>
        <v>11</v>
      </c>
      <c r="B29" s="33">
        <v>14</v>
      </c>
      <c r="C29" s="25" t="s">
        <v>33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68" t="s">
        <v>34</v>
      </c>
      <c r="R29" s="177">
        <v>0.82916666666666661</v>
      </c>
      <c r="S29" s="177">
        <v>0.82986111111111116</v>
      </c>
      <c r="T29" s="183">
        <f>S29-R29</f>
        <v>6.94444444444553E-4</v>
      </c>
      <c r="U29" s="64" t="s">
        <v>120</v>
      </c>
    </row>
    <row r="30" spans="1:21" ht="21" customHeight="1">
      <c r="A30" s="23"/>
      <c r="B30" s="24"/>
      <c r="C30" s="224" t="s">
        <v>139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5"/>
      <c r="Q30" s="71"/>
      <c r="S30" s="177"/>
      <c r="T30" s="183"/>
      <c r="U30" s="74"/>
    </row>
    <row r="31" spans="1:21" ht="21" customHeight="1">
      <c r="A31" s="23"/>
      <c r="B31" s="24"/>
      <c r="C31" s="224" t="s">
        <v>35</v>
      </c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5"/>
      <c r="Q31" s="71"/>
      <c r="R31" s="177"/>
      <c r="S31" s="177"/>
      <c r="T31" s="183"/>
      <c r="U31" s="74"/>
    </row>
    <row r="32" spans="1:21" ht="21" customHeight="1">
      <c r="A32" s="23">
        <f>A29+1</f>
        <v>12</v>
      </c>
      <c r="B32" s="24">
        <v>15</v>
      </c>
      <c r="C32" s="25" t="s">
        <v>36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68" t="s">
        <v>34</v>
      </c>
      <c r="R32" s="177">
        <v>0.82986111111111116</v>
      </c>
      <c r="S32" s="177">
        <v>0.82986111111111116</v>
      </c>
      <c r="T32" s="183">
        <f>S32-R32</f>
        <v>0</v>
      </c>
      <c r="U32" s="64" t="s">
        <v>120</v>
      </c>
    </row>
    <row r="33" spans="1:21" ht="21" customHeight="1">
      <c r="A33" s="34"/>
      <c r="B33" s="24"/>
      <c r="C33" s="224" t="s">
        <v>139</v>
      </c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154"/>
      <c r="R33" s="177"/>
      <c r="S33" s="177"/>
      <c r="T33" s="198"/>
      <c r="U33" s="74"/>
    </row>
    <row r="34" spans="1:21" ht="21" customHeight="1">
      <c r="A34" s="34"/>
      <c r="B34" s="24"/>
      <c r="C34" s="224" t="s">
        <v>35</v>
      </c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5"/>
      <c r="Q34" s="154"/>
      <c r="R34" s="182"/>
      <c r="S34" s="182"/>
      <c r="T34" s="198"/>
      <c r="U34" s="74"/>
    </row>
    <row r="35" spans="1:21" ht="21" customHeight="1">
      <c r="A35" s="26">
        <f>A32+1</f>
        <v>13</v>
      </c>
      <c r="B35" s="52"/>
      <c r="C35" s="230" t="s">
        <v>121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1"/>
      <c r="Q35" s="153" t="s">
        <v>29</v>
      </c>
      <c r="R35" s="216">
        <v>0.8125</v>
      </c>
      <c r="S35" s="216">
        <v>0.82361111111111107</v>
      </c>
      <c r="T35" s="207">
        <f t="shared" ref="T35:T42" si="1">S35-R35</f>
        <v>1.1111111111111072E-2</v>
      </c>
      <c r="U35" s="77" t="s">
        <v>120</v>
      </c>
    </row>
    <row r="36" spans="1:21" ht="32.25" customHeight="1">
      <c r="A36" s="21"/>
      <c r="B36" s="22" t="s">
        <v>123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178"/>
      <c r="S36" s="178"/>
      <c r="T36" s="178"/>
      <c r="U36" s="67"/>
    </row>
    <row r="37" spans="1:21" ht="21" customHeight="1">
      <c r="A37" s="23">
        <f>A35+1</f>
        <v>14</v>
      </c>
      <c r="B37" s="24">
        <v>8</v>
      </c>
      <c r="C37" s="25" t="s">
        <v>137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150" t="s">
        <v>50</v>
      </c>
      <c r="R37" s="177">
        <v>0.82986111111111116</v>
      </c>
      <c r="S37" s="177">
        <v>0.8340277777777777</v>
      </c>
      <c r="T37" s="177">
        <f t="shared" si="1"/>
        <v>4.1666666666665408E-3</v>
      </c>
      <c r="U37" s="64" t="s">
        <v>120</v>
      </c>
    </row>
    <row r="38" spans="1:21" ht="21" customHeight="1">
      <c r="A38" s="23">
        <f>A37+1</f>
        <v>15</v>
      </c>
      <c r="B38" s="24">
        <v>6</v>
      </c>
      <c r="C38" s="25" t="s">
        <v>140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150"/>
      <c r="R38" s="177">
        <v>0.8340277777777777</v>
      </c>
      <c r="S38" s="177">
        <v>0.8340277777777777</v>
      </c>
      <c r="T38" s="183">
        <f t="shared" si="1"/>
        <v>0</v>
      </c>
      <c r="U38" s="64" t="s">
        <v>120</v>
      </c>
    </row>
    <row r="39" spans="1:21" ht="21" customHeight="1">
      <c r="A39" s="23">
        <f t="shared" ref="A39:A40" si="2">A38+1</f>
        <v>16</v>
      </c>
      <c r="B39" s="24">
        <v>7</v>
      </c>
      <c r="C39" s="25" t="s">
        <v>141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150"/>
      <c r="R39" s="177">
        <v>0.8340277777777777</v>
      </c>
      <c r="S39" s="177">
        <v>0.8340277777777777</v>
      </c>
      <c r="T39" s="183">
        <f t="shared" si="1"/>
        <v>0</v>
      </c>
      <c r="U39" s="64" t="s">
        <v>120</v>
      </c>
    </row>
    <row r="40" spans="1:21" ht="20.25" customHeight="1">
      <c r="A40" s="23">
        <f t="shared" si="2"/>
        <v>17</v>
      </c>
      <c r="B40" s="205">
        <v>3</v>
      </c>
      <c r="C40" s="25" t="s">
        <v>37</v>
      </c>
      <c r="D40" s="25"/>
      <c r="E40" s="25"/>
      <c r="F40" s="25"/>
      <c r="G40" s="214"/>
      <c r="H40" s="25"/>
      <c r="I40" s="25"/>
      <c r="J40" s="25"/>
      <c r="K40" s="25"/>
      <c r="L40" s="25"/>
      <c r="M40" s="25"/>
      <c r="N40" s="25"/>
      <c r="O40" s="25"/>
      <c r="P40" s="25"/>
      <c r="Q40" s="150" t="s">
        <v>34</v>
      </c>
      <c r="R40" s="177">
        <v>0.8354166666666667</v>
      </c>
      <c r="S40" s="177">
        <v>0.8354166666666667</v>
      </c>
      <c r="T40" s="183">
        <f t="shared" si="1"/>
        <v>0</v>
      </c>
      <c r="U40" s="64" t="s">
        <v>120</v>
      </c>
    </row>
    <row r="41" spans="1:21" ht="32.25" customHeight="1">
      <c r="A41" s="35"/>
      <c r="B41" s="36" t="s">
        <v>38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184"/>
      <c r="S41" s="184"/>
      <c r="T41" s="199"/>
      <c r="U41" s="75"/>
    </row>
    <row r="42" spans="1:21" ht="21" customHeight="1">
      <c r="A42" s="38">
        <f>A40+1</f>
        <v>18</v>
      </c>
      <c r="B42" s="39">
        <v>7</v>
      </c>
      <c r="C42" s="222" t="s">
        <v>39</v>
      </c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3"/>
      <c r="Q42" s="153" t="s">
        <v>40</v>
      </c>
      <c r="R42" s="219">
        <v>0.83611111111111114</v>
      </c>
      <c r="S42" s="219">
        <v>0.86944444444444446</v>
      </c>
      <c r="T42" s="207">
        <f t="shared" si="1"/>
        <v>3.3333333333333326E-2</v>
      </c>
      <c r="U42" s="77" t="s">
        <v>120</v>
      </c>
    </row>
    <row r="43" spans="1:21" ht="21" customHeight="1">
      <c r="A43" s="38">
        <f>A42+1</f>
        <v>19</v>
      </c>
      <c r="B43" s="41"/>
      <c r="C43" s="42" t="s">
        <v>41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78"/>
      <c r="Q43" s="155"/>
      <c r="R43" s="227"/>
      <c r="S43" s="227"/>
      <c r="T43" s="229"/>
      <c r="U43" s="226"/>
    </row>
    <row r="44" spans="1:21" ht="21" customHeight="1">
      <c r="A44" s="43"/>
      <c r="B44" s="44"/>
      <c r="C44" s="46" t="s">
        <v>42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80"/>
      <c r="Q44" s="156"/>
      <c r="R44" s="228"/>
      <c r="S44" s="228"/>
      <c r="T44" s="229"/>
      <c r="U44" s="226"/>
    </row>
    <row r="45" spans="1:21" ht="32.25" customHeight="1">
      <c r="A45" s="47"/>
      <c r="B45" s="22" t="s">
        <v>43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9"/>
      <c r="Q45" s="72"/>
      <c r="R45" s="180"/>
      <c r="S45" s="180"/>
      <c r="T45" s="180"/>
      <c r="U45" s="73"/>
    </row>
    <row r="46" spans="1:21" ht="21" customHeight="1">
      <c r="A46" s="14">
        <f>A43+1</f>
        <v>20</v>
      </c>
      <c r="B46" s="15">
        <v>1</v>
      </c>
      <c r="C46" s="234" t="s">
        <v>44</v>
      </c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5"/>
      <c r="Q46" s="157"/>
      <c r="R46" s="177">
        <v>0.86944444444444446</v>
      </c>
      <c r="S46" s="177">
        <v>0.86944444444444446</v>
      </c>
      <c r="T46" s="183">
        <f t="shared" ref="T46" si="3">S46-R46</f>
        <v>0</v>
      </c>
      <c r="U46" s="64" t="s">
        <v>120</v>
      </c>
    </row>
    <row r="47" spans="1:21" ht="21" customHeight="1">
      <c r="A47" s="48"/>
      <c r="B47" s="15"/>
      <c r="C47" s="224" t="s">
        <v>45</v>
      </c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5"/>
      <c r="Q47" s="82"/>
      <c r="R47" s="177"/>
      <c r="S47" s="177"/>
      <c r="T47" s="200"/>
      <c r="U47" s="74"/>
    </row>
    <row r="48" spans="1:21" ht="21" customHeight="1">
      <c r="A48" s="47"/>
      <c r="B48" s="49"/>
      <c r="C48" s="30" t="s">
        <v>46</v>
      </c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60"/>
      <c r="R48" s="177"/>
      <c r="S48" s="177"/>
      <c r="T48" s="176"/>
      <c r="U48" s="61"/>
    </row>
    <row r="49" spans="1:21" ht="21" customHeight="1">
      <c r="A49" s="50"/>
      <c r="B49" s="18"/>
      <c r="C49" s="19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50"/>
      <c r="R49" s="177"/>
      <c r="S49" s="177"/>
      <c r="T49" s="183">
        <f t="shared" ref="T49" si="4">S49-R49</f>
        <v>0</v>
      </c>
      <c r="U49" s="64" t="s">
        <v>120</v>
      </c>
    </row>
    <row r="50" spans="1:21" ht="32.25" customHeight="1">
      <c r="A50" s="21"/>
      <c r="B50" s="22" t="s">
        <v>48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185"/>
      <c r="S50" s="185"/>
      <c r="T50" s="178"/>
      <c r="U50" s="67"/>
    </row>
    <row r="51" spans="1:21" s="2" customFormat="1" ht="21" customHeight="1">
      <c r="A51" s="23">
        <f>A46+1</f>
        <v>21</v>
      </c>
      <c r="B51" s="24">
        <v>1</v>
      </c>
      <c r="C51" s="25" t="s">
        <v>49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150" t="s">
        <v>50</v>
      </c>
      <c r="R51" s="177">
        <v>0.87083333333333324</v>
      </c>
      <c r="S51" s="177">
        <v>0.87222222222222223</v>
      </c>
      <c r="T51" s="183">
        <f t="shared" ref="T51" si="5">S51-R51</f>
        <v>1.388888888888995E-3</v>
      </c>
      <c r="U51" s="64" t="s">
        <v>120</v>
      </c>
    </row>
    <row r="52" spans="1:21" ht="31.5" customHeight="1">
      <c r="A52" s="21"/>
      <c r="B52" s="22" t="s">
        <v>51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178"/>
      <c r="S52" s="178"/>
      <c r="T52" s="178"/>
      <c r="U52" s="67"/>
    </row>
    <row r="53" spans="1:21" ht="21" customHeight="1">
      <c r="A53" s="23">
        <f>A51+1</f>
        <v>22</v>
      </c>
      <c r="B53" s="24">
        <v>1</v>
      </c>
      <c r="C53" s="234" t="s">
        <v>52</v>
      </c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5"/>
      <c r="Q53" s="150"/>
      <c r="R53" s="177">
        <v>0.87222222222222223</v>
      </c>
      <c r="S53" s="177">
        <v>0.87291666666666667</v>
      </c>
      <c r="T53" s="183">
        <f t="shared" ref="T53:T73" si="6">S53-R53</f>
        <v>6.9444444444444198E-4</v>
      </c>
      <c r="U53" s="64" t="s">
        <v>120</v>
      </c>
    </row>
    <row r="54" spans="1:21" ht="21" customHeight="1">
      <c r="A54" s="215">
        <f>A53+1</f>
        <v>23</v>
      </c>
      <c r="B54" s="24">
        <v>21</v>
      </c>
      <c r="C54" s="25" t="s">
        <v>53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150"/>
      <c r="R54" s="177">
        <v>0.87291666666666667</v>
      </c>
      <c r="S54" s="177">
        <v>0.87291666666666667</v>
      </c>
      <c r="T54" s="183">
        <f t="shared" si="6"/>
        <v>0</v>
      </c>
      <c r="U54" s="64" t="s">
        <v>120</v>
      </c>
    </row>
    <row r="55" spans="1:21" ht="21" customHeight="1">
      <c r="A55" s="215">
        <f>A54+1</f>
        <v>24</v>
      </c>
      <c r="B55" s="24">
        <v>22</v>
      </c>
      <c r="C55" s="25" t="s">
        <v>54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150"/>
      <c r="R55" s="177">
        <v>0.87291666666666667</v>
      </c>
      <c r="S55" s="177">
        <v>0.87291666666666667</v>
      </c>
      <c r="T55" s="183">
        <f t="shared" si="6"/>
        <v>0</v>
      </c>
      <c r="U55" s="64" t="s">
        <v>120</v>
      </c>
    </row>
    <row r="56" spans="1:21" ht="21" customHeight="1">
      <c r="A56" s="215">
        <f>A55+1</f>
        <v>25</v>
      </c>
      <c r="B56" s="52">
        <v>23</v>
      </c>
      <c r="C56" s="27" t="s">
        <v>55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153" t="s">
        <v>56</v>
      </c>
      <c r="R56" s="219">
        <v>0.87291666666666667</v>
      </c>
      <c r="S56" s="219">
        <v>0.87361111111111101</v>
      </c>
      <c r="T56" s="207">
        <f t="shared" si="6"/>
        <v>6.9444444444433095E-4</v>
      </c>
      <c r="U56" s="77" t="s">
        <v>120</v>
      </c>
    </row>
    <row r="57" spans="1:21" ht="21" customHeight="1">
      <c r="A57" s="215">
        <f>A56+1</f>
        <v>26</v>
      </c>
      <c r="B57" s="24">
        <v>1</v>
      </c>
      <c r="C57" s="234" t="s">
        <v>57</v>
      </c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5"/>
      <c r="Q57" s="150"/>
      <c r="R57" s="177">
        <v>0.88055555555555554</v>
      </c>
      <c r="S57" s="177">
        <v>0.88055555555555554</v>
      </c>
      <c r="T57" s="183">
        <f t="shared" si="6"/>
        <v>0</v>
      </c>
      <c r="U57" s="64" t="s">
        <v>120</v>
      </c>
    </row>
    <row r="58" spans="1:21" ht="33" customHeight="1">
      <c r="A58" s="21"/>
      <c r="B58" s="22" t="s">
        <v>58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178"/>
      <c r="S58" s="178"/>
      <c r="T58" s="178"/>
      <c r="U58" s="67"/>
    </row>
    <row r="59" spans="1:21" ht="19.5" customHeight="1">
      <c r="A59" s="23">
        <f>A57+1</f>
        <v>27</v>
      </c>
      <c r="B59" s="24">
        <v>9</v>
      </c>
      <c r="C59" s="25" t="s">
        <v>59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150"/>
      <c r="R59" s="177">
        <v>0.88055555555555554</v>
      </c>
      <c r="S59" s="177">
        <v>0.88124999999999998</v>
      </c>
      <c r="T59" s="183">
        <f t="shared" si="6"/>
        <v>6.9444444444444198E-4</v>
      </c>
      <c r="U59" s="64" t="s">
        <v>120</v>
      </c>
    </row>
    <row r="60" spans="1:21" ht="21.75" customHeight="1">
      <c r="A60" s="23">
        <f>A59+1</f>
        <v>28</v>
      </c>
      <c r="B60" s="52">
        <v>10</v>
      </c>
      <c r="C60" s="27" t="s">
        <v>55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153" t="s">
        <v>126</v>
      </c>
      <c r="R60" s="219">
        <v>0.88124999999999998</v>
      </c>
      <c r="S60" s="219">
        <v>0.89236111111111116</v>
      </c>
      <c r="T60" s="207">
        <f t="shared" si="6"/>
        <v>1.1111111111111183E-2</v>
      </c>
      <c r="U60" s="77" t="s">
        <v>120</v>
      </c>
    </row>
    <row r="61" spans="1:21" ht="21.75" customHeight="1">
      <c r="A61" s="23">
        <f>A60+1</f>
        <v>29</v>
      </c>
      <c r="B61" s="24">
        <v>1</v>
      </c>
      <c r="C61" s="234" t="s">
        <v>60</v>
      </c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5"/>
      <c r="Q61" s="150"/>
      <c r="R61" s="177">
        <v>0.89236111111111116</v>
      </c>
      <c r="S61" s="177">
        <v>0.89236111111111116</v>
      </c>
      <c r="T61" s="183">
        <f t="shared" si="6"/>
        <v>0</v>
      </c>
      <c r="U61" s="64" t="s">
        <v>120</v>
      </c>
    </row>
    <row r="62" spans="1:21" ht="32.25" customHeight="1">
      <c r="A62" s="21"/>
      <c r="B62" s="22" t="s">
        <v>61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177"/>
      <c r="S62" s="178"/>
      <c r="T62" s="178"/>
      <c r="U62" s="67"/>
    </row>
    <row r="63" spans="1:21" ht="21" customHeight="1">
      <c r="A63" s="23">
        <f>A61+1</f>
        <v>30</v>
      </c>
      <c r="B63" s="24">
        <v>1</v>
      </c>
      <c r="C63" s="234" t="s">
        <v>62</v>
      </c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5"/>
      <c r="Q63" s="150"/>
      <c r="R63" s="177">
        <v>0.89236111111111116</v>
      </c>
      <c r="S63" s="177">
        <v>0.8930555555555556</v>
      </c>
      <c r="T63" s="183">
        <f t="shared" si="6"/>
        <v>6.9444444444444198E-4</v>
      </c>
      <c r="U63" s="64" t="s">
        <v>120</v>
      </c>
    </row>
    <row r="64" spans="1:21" ht="21" customHeight="1">
      <c r="A64" s="23">
        <f>A63+1</f>
        <v>31</v>
      </c>
      <c r="B64" s="24">
        <v>3</v>
      </c>
      <c r="C64" s="25" t="s">
        <v>63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150"/>
      <c r="R64" s="177">
        <v>0.8930555555555556</v>
      </c>
      <c r="S64" s="177">
        <v>0.8930555555555556</v>
      </c>
      <c r="T64" s="183">
        <f t="shared" si="6"/>
        <v>0</v>
      </c>
      <c r="U64" s="64" t="s">
        <v>120</v>
      </c>
    </row>
    <row r="65" spans="1:21" ht="24.75" customHeight="1">
      <c r="A65" s="23">
        <f t="shared" ref="A65:A66" si="7">A64+1</f>
        <v>32</v>
      </c>
      <c r="B65" s="52">
        <v>4</v>
      </c>
      <c r="C65" s="27" t="s">
        <v>64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153" t="s">
        <v>126</v>
      </c>
      <c r="R65" s="219">
        <v>0.8930555555555556</v>
      </c>
      <c r="S65" s="219">
        <v>0.92569444444444438</v>
      </c>
      <c r="T65" s="207">
        <f t="shared" si="6"/>
        <v>3.2638888888888773E-2</v>
      </c>
      <c r="U65" s="77" t="s">
        <v>120</v>
      </c>
    </row>
    <row r="66" spans="1:21" ht="21.75" customHeight="1">
      <c r="A66" s="23">
        <f t="shared" si="7"/>
        <v>33</v>
      </c>
      <c r="B66" s="24">
        <v>1</v>
      </c>
      <c r="C66" s="234" t="s">
        <v>65</v>
      </c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5"/>
      <c r="Q66" s="150"/>
      <c r="R66" s="217">
        <v>0.92569444444444438</v>
      </c>
      <c r="S66" s="217">
        <v>0.92569444444444438</v>
      </c>
      <c r="T66" s="183">
        <f t="shared" si="6"/>
        <v>0</v>
      </c>
      <c r="U66" s="64" t="s">
        <v>120</v>
      </c>
    </row>
    <row r="67" spans="1:21" ht="30.75" customHeight="1">
      <c r="A67" s="21"/>
      <c r="B67" s="22" t="s">
        <v>66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178"/>
      <c r="S67" s="178"/>
      <c r="T67" s="178"/>
      <c r="U67" s="67"/>
    </row>
    <row r="68" spans="1:21" ht="20.25" customHeight="1">
      <c r="A68" s="23">
        <f>A66+1</f>
        <v>34</v>
      </c>
      <c r="B68" s="24">
        <v>1</v>
      </c>
      <c r="C68" s="234" t="s">
        <v>67</v>
      </c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5"/>
      <c r="Q68" s="151"/>
      <c r="R68" s="217">
        <v>0.92569444444444438</v>
      </c>
      <c r="S68" s="217">
        <v>0.92569444444444438</v>
      </c>
      <c r="T68" s="183">
        <f>S68-R68</f>
        <v>0</v>
      </c>
      <c r="U68" s="64" t="s">
        <v>120</v>
      </c>
    </row>
    <row r="69" spans="1:21" ht="21" customHeight="1">
      <c r="A69" s="23">
        <f>A68+1</f>
        <v>35</v>
      </c>
      <c r="B69" s="24">
        <v>4</v>
      </c>
      <c r="C69" s="25" t="s">
        <v>54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150"/>
      <c r="R69" s="217">
        <v>0.92569444444444438</v>
      </c>
      <c r="S69" s="217">
        <v>0.92638888888888893</v>
      </c>
      <c r="T69" s="183">
        <f t="shared" si="6"/>
        <v>6.94444444444553E-4</v>
      </c>
      <c r="U69" s="64" t="s">
        <v>120</v>
      </c>
    </row>
    <row r="70" spans="1:21" ht="21" customHeight="1">
      <c r="A70" s="23">
        <f>A69+1</f>
        <v>36</v>
      </c>
      <c r="B70" s="52">
        <v>5</v>
      </c>
      <c r="C70" s="27" t="s">
        <v>55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153" t="s">
        <v>126</v>
      </c>
      <c r="R70" s="219">
        <v>0.92638888888888893</v>
      </c>
      <c r="S70" s="219">
        <v>0.94791666666666663</v>
      </c>
      <c r="T70" s="213">
        <f t="shared" si="6"/>
        <v>2.1527777777777701E-2</v>
      </c>
      <c r="U70" s="77" t="s">
        <v>120</v>
      </c>
    </row>
    <row r="71" spans="1:21" ht="19.5" customHeight="1">
      <c r="A71" s="23">
        <f>A70+1</f>
        <v>37</v>
      </c>
      <c r="B71" s="24">
        <v>1</v>
      </c>
      <c r="C71" s="234" t="s">
        <v>68</v>
      </c>
      <c r="D71" s="234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5"/>
      <c r="Q71" s="151"/>
      <c r="R71" s="217">
        <v>0.94791666666666663</v>
      </c>
      <c r="S71" s="217">
        <v>0.94791666666666663</v>
      </c>
      <c r="T71" s="183">
        <f t="shared" si="6"/>
        <v>0</v>
      </c>
      <c r="U71" s="64" t="s">
        <v>120</v>
      </c>
    </row>
    <row r="72" spans="1:21" ht="30.75" customHeight="1">
      <c r="A72" s="164" t="s">
        <v>70</v>
      </c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186"/>
      <c r="S72" s="186"/>
      <c r="T72" s="186"/>
      <c r="U72" s="165"/>
    </row>
    <row r="73" spans="1:21" ht="21" customHeight="1">
      <c r="A73" s="51">
        <f>A71+1</f>
        <v>38</v>
      </c>
      <c r="B73" s="52">
        <v>8</v>
      </c>
      <c r="C73" s="27" t="s">
        <v>71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76" t="s">
        <v>40</v>
      </c>
      <c r="R73" s="219">
        <v>0.95000000000000007</v>
      </c>
      <c r="S73" s="219">
        <v>0.97986111111111107</v>
      </c>
      <c r="T73" s="218">
        <f t="shared" si="6"/>
        <v>2.9861111111111005E-2</v>
      </c>
      <c r="U73" s="77" t="s">
        <v>120</v>
      </c>
    </row>
    <row r="74" spans="1:21" ht="21" customHeight="1">
      <c r="A74" s="38">
        <f>A73+1</f>
        <v>39</v>
      </c>
      <c r="B74" s="88"/>
      <c r="C74" s="40" t="s">
        <v>41</v>
      </c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117"/>
      <c r="Q74" s="79"/>
      <c r="R74" s="236"/>
      <c r="S74" s="236"/>
      <c r="T74" s="227"/>
      <c r="U74" s="238"/>
    </row>
    <row r="75" spans="1:21" ht="21" customHeight="1">
      <c r="A75" s="90"/>
      <c r="B75" s="91"/>
      <c r="C75" s="92" t="s">
        <v>42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118"/>
      <c r="Q75" s="81"/>
      <c r="R75" s="237"/>
      <c r="S75" s="237"/>
      <c r="T75" s="228"/>
      <c r="U75" s="239"/>
    </row>
    <row r="76" spans="1:21" ht="27.75" customHeight="1" thickBot="1">
      <c r="A76" s="83"/>
      <c r="B76" s="84"/>
      <c r="C76" s="85"/>
      <c r="D76" s="85"/>
      <c r="E76" s="85"/>
      <c r="F76" s="85"/>
      <c r="G76" s="85"/>
      <c r="H76" s="85"/>
      <c r="I76" s="85"/>
      <c r="J76" s="105" t="s">
        <v>69</v>
      </c>
      <c r="K76" s="85"/>
      <c r="L76" s="106"/>
      <c r="M76" s="85"/>
      <c r="N76" s="85"/>
      <c r="O76" s="85"/>
      <c r="P76" s="114"/>
      <c r="Q76" s="126"/>
      <c r="R76" s="187"/>
      <c r="S76" s="187"/>
      <c r="T76" s="201">
        <f>SUM(T14:T75)</f>
        <v>0.15902777777777766</v>
      </c>
      <c r="U76" s="115"/>
    </row>
    <row r="77" spans="1:21" ht="27.75" customHeight="1">
      <c r="A77" s="86"/>
      <c r="B77" s="87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116"/>
      <c r="Q77" s="60"/>
      <c r="R77" s="176"/>
      <c r="S77" s="176"/>
      <c r="T77" s="176"/>
      <c r="U77" s="95"/>
    </row>
    <row r="78" spans="1:21" ht="24" customHeight="1" thickBot="1">
      <c r="A78" s="86"/>
      <c r="B78" s="87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116"/>
      <c r="Q78" s="60"/>
      <c r="R78" s="176"/>
      <c r="S78" s="176"/>
      <c r="T78" s="176"/>
      <c r="U78" s="95"/>
    </row>
    <row r="79" spans="1:21" ht="18" customHeight="1">
      <c r="A79" s="7" t="s">
        <v>7</v>
      </c>
      <c r="B79" s="220" t="s">
        <v>8</v>
      </c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11"/>
      <c r="Q79" s="55" t="s">
        <v>9</v>
      </c>
      <c r="R79" s="173" t="s">
        <v>10</v>
      </c>
      <c r="S79" s="173" t="s">
        <v>10</v>
      </c>
      <c r="T79" s="173" t="s">
        <v>11</v>
      </c>
      <c r="U79" s="7" t="s">
        <v>12</v>
      </c>
    </row>
    <row r="80" spans="1:21" s="1" customFormat="1" ht="18" customHeight="1" thickBot="1">
      <c r="A80" s="8" t="s">
        <v>13</v>
      </c>
      <c r="B80" s="221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56"/>
      <c r="Q80" s="57" t="s">
        <v>11</v>
      </c>
      <c r="R80" s="174" t="s">
        <v>14</v>
      </c>
      <c r="S80" s="174" t="s">
        <v>15</v>
      </c>
      <c r="T80" s="174" t="s">
        <v>16</v>
      </c>
      <c r="U80" s="8" t="s">
        <v>17</v>
      </c>
    </row>
    <row r="81" spans="1:21" ht="30" customHeight="1">
      <c r="A81" s="31"/>
      <c r="B81" s="146" t="s">
        <v>72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119"/>
      <c r="R81" s="188"/>
      <c r="S81" s="188"/>
      <c r="T81" s="188"/>
      <c r="U81" s="73"/>
    </row>
    <row r="82" spans="1:21" ht="21" customHeight="1">
      <c r="A82" s="34">
        <f>A74+1</f>
        <v>40</v>
      </c>
      <c r="B82" s="24">
        <v>16</v>
      </c>
      <c r="C82" s="25" t="s">
        <v>128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150" t="s">
        <v>73</v>
      </c>
      <c r="R82" s="217">
        <v>0.97986111111111107</v>
      </c>
      <c r="S82" s="217">
        <v>0.97986111111111107</v>
      </c>
      <c r="T82" s="183">
        <f>S82-R82</f>
        <v>0</v>
      </c>
      <c r="U82" s="64" t="s">
        <v>120</v>
      </c>
    </row>
    <row r="83" spans="1:21" ht="30.75" customHeight="1">
      <c r="A83" s="93"/>
      <c r="B83" s="32" t="s">
        <v>74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120"/>
      <c r="R83" s="178"/>
      <c r="S83" s="178"/>
      <c r="T83" s="197"/>
      <c r="U83" s="121"/>
    </row>
    <row r="84" spans="1:21" ht="21" customHeight="1">
      <c r="A84" s="23">
        <f>A82+1</f>
        <v>41</v>
      </c>
      <c r="B84" s="24">
        <v>1</v>
      </c>
      <c r="C84" s="234" t="s">
        <v>75</v>
      </c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5"/>
      <c r="Q84" s="151"/>
      <c r="R84" s="217">
        <v>0.97986111111111107</v>
      </c>
      <c r="S84" s="217">
        <v>0.98055555555555562</v>
      </c>
      <c r="T84" s="183">
        <f>S84-R84</f>
        <v>6.94444444444553E-4</v>
      </c>
      <c r="U84" s="64" t="s">
        <v>120</v>
      </c>
    </row>
    <row r="85" spans="1:21" ht="21" customHeight="1">
      <c r="A85" s="23">
        <f>A84+1</f>
        <v>42</v>
      </c>
      <c r="B85" s="24">
        <v>2</v>
      </c>
      <c r="C85" s="25" t="s">
        <v>76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150" t="s">
        <v>50</v>
      </c>
      <c r="R85" s="217">
        <v>0.98055555555555562</v>
      </c>
      <c r="S85" s="217">
        <v>0.98333333333333339</v>
      </c>
      <c r="T85" s="183">
        <f>S85-R85</f>
        <v>2.7777777777777679E-3</v>
      </c>
      <c r="U85" s="64" t="s">
        <v>120</v>
      </c>
    </row>
    <row r="86" spans="1:21" ht="21" customHeight="1">
      <c r="A86" s="23">
        <f>A85+1</f>
        <v>43</v>
      </c>
      <c r="B86" s="24">
        <v>6</v>
      </c>
      <c r="C86" s="25" t="s">
        <v>77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150"/>
      <c r="R86" s="217">
        <v>0.98333333333333339</v>
      </c>
      <c r="S86" s="217">
        <v>0.98333333333333339</v>
      </c>
      <c r="T86" s="183">
        <f>S86-R86</f>
        <v>0</v>
      </c>
      <c r="U86" s="64" t="s">
        <v>120</v>
      </c>
    </row>
    <row r="87" spans="1:21" ht="21" customHeight="1">
      <c r="A87" s="23">
        <f>A86+1</f>
        <v>44</v>
      </c>
      <c r="B87" s="24">
        <v>1</v>
      </c>
      <c r="C87" s="234" t="s">
        <v>78</v>
      </c>
      <c r="D87" s="234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5"/>
      <c r="Q87" s="150"/>
      <c r="R87" s="217">
        <v>0.98333333333333339</v>
      </c>
      <c r="S87" s="217">
        <v>0.98333333333333339</v>
      </c>
      <c r="T87" s="183">
        <f>S87-R87</f>
        <v>0</v>
      </c>
      <c r="U87" s="64" t="s">
        <v>120</v>
      </c>
    </row>
    <row r="88" spans="1:21" ht="30" customHeight="1">
      <c r="A88" s="21"/>
      <c r="B88" s="22" t="s">
        <v>79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183"/>
      <c r="S88" s="178"/>
      <c r="T88" s="197"/>
      <c r="U88" s="67"/>
    </row>
    <row r="89" spans="1:21" ht="21" customHeight="1">
      <c r="A89" s="23">
        <f>A87+1</f>
        <v>45</v>
      </c>
      <c r="B89" s="24">
        <v>1</v>
      </c>
      <c r="C89" s="234" t="s">
        <v>80</v>
      </c>
      <c r="D89" s="234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5"/>
      <c r="Q89" s="150"/>
      <c r="R89" s="217">
        <v>0.98333333333333339</v>
      </c>
      <c r="S89" s="217">
        <v>0.98333333333333339</v>
      </c>
      <c r="T89" s="183">
        <f>S89-R89</f>
        <v>0</v>
      </c>
      <c r="U89" s="64" t="s">
        <v>120</v>
      </c>
    </row>
    <row r="90" spans="1:21" ht="21" customHeight="1">
      <c r="A90" s="23">
        <f>A89+1</f>
        <v>46</v>
      </c>
      <c r="B90" s="24">
        <v>11</v>
      </c>
      <c r="C90" s="25" t="s">
        <v>81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150" t="s">
        <v>34</v>
      </c>
      <c r="R90" s="217">
        <v>0.98402777777777783</v>
      </c>
      <c r="S90" s="217">
        <v>0.98402777777777783</v>
      </c>
      <c r="T90" s="183">
        <f>S90-R90</f>
        <v>0</v>
      </c>
      <c r="U90" s="64" t="s">
        <v>120</v>
      </c>
    </row>
    <row r="91" spans="1:21" ht="21" customHeight="1">
      <c r="A91" s="23">
        <f>1+A90</f>
        <v>47</v>
      </c>
      <c r="B91" s="24">
        <v>4</v>
      </c>
      <c r="C91" s="25" t="s">
        <v>82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150"/>
      <c r="R91" s="217">
        <v>0.98402777777777783</v>
      </c>
      <c r="S91" s="217">
        <v>0.98402777777777783</v>
      </c>
      <c r="T91" s="183">
        <f>S91-R91</f>
        <v>0</v>
      </c>
      <c r="U91" s="64" t="s">
        <v>120</v>
      </c>
    </row>
    <row r="92" spans="1:21" ht="21" customHeight="1">
      <c r="A92" s="23">
        <f>1+A91</f>
        <v>48</v>
      </c>
      <c r="B92" s="24">
        <v>1</v>
      </c>
      <c r="C92" s="234" t="s">
        <v>83</v>
      </c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5"/>
      <c r="Q92" s="150"/>
      <c r="R92" s="217">
        <v>0.98402777777777783</v>
      </c>
      <c r="S92" s="217">
        <v>0.98472222222222217</v>
      </c>
      <c r="T92" s="183">
        <f>S92-R92</f>
        <v>6.9444444444433095E-4</v>
      </c>
      <c r="U92" s="64" t="s">
        <v>120</v>
      </c>
    </row>
    <row r="93" spans="1:21" ht="30" customHeight="1">
      <c r="A93" s="21"/>
      <c r="B93" s="22" t="s">
        <v>84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188"/>
      <c r="S93" s="178"/>
      <c r="T93" s="197"/>
      <c r="U93" s="67"/>
    </row>
    <row r="94" spans="1:21" ht="21.75" customHeight="1">
      <c r="A94" s="23">
        <f>1+A92</f>
        <v>49</v>
      </c>
      <c r="B94" s="24">
        <v>1</v>
      </c>
      <c r="C94" s="234" t="s">
        <v>85</v>
      </c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5"/>
      <c r="Q94" s="150"/>
      <c r="R94" s="217">
        <v>0.98472222222222217</v>
      </c>
      <c r="S94" s="217">
        <v>0.98472222222222217</v>
      </c>
      <c r="T94" s="183">
        <f>S94-R94</f>
        <v>0</v>
      </c>
      <c r="U94" s="64" t="s">
        <v>120</v>
      </c>
    </row>
    <row r="95" spans="1:21" ht="21.75" customHeight="1">
      <c r="A95" s="23">
        <f>1+A94</f>
        <v>50</v>
      </c>
      <c r="B95" s="24">
        <v>2</v>
      </c>
      <c r="C95" s="25" t="s">
        <v>86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107"/>
      <c r="P95" s="25"/>
      <c r="Q95" s="150"/>
      <c r="R95" s="217">
        <v>0.98472222222222217</v>
      </c>
      <c r="S95" s="217">
        <v>0.98541666666666661</v>
      </c>
      <c r="T95" s="183">
        <f>S95-R95</f>
        <v>6.9444444444444198E-4</v>
      </c>
      <c r="U95" s="64" t="s">
        <v>120</v>
      </c>
    </row>
    <row r="96" spans="1:21" ht="21.75" customHeight="1">
      <c r="A96" s="23">
        <f>1+A95</f>
        <v>51</v>
      </c>
      <c r="B96" s="24">
        <v>3</v>
      </c>
      <c r="C96" s="25" t="s">
        <v>87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107"/>
      <c r="P96" s="25"/>
      <c r="Q96" s="150"/>
      <c r="R96" s="217">
        <v>0.98541666666666661</v>
      </c>
      <c r="S96" s="217">
        <v>0.98541666666666661</v>
      </c>
      <c r="T96" s="183">
        <f>S96-R96</f>
        <v>0</v>
      </c>
      <c r="U96" s="64" t="s">
        <v>120</v>
      </c>
    </row>
    <row r="97" spans="1:21" ht="21.75" customHeight="1">
      <c r="A97" s="23">
        <f>1+A96</f>
        <v>52</v>
      </c>
      <c r="B97" s="24">
        <v>4</v>
      </c>
      <c r="C97" s="25" t="s">
        <v>88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107"/>
      <c r="P97" s="25"/>
      <c r="Q97" s="150"/>
      <c r="R97" s="217">
        <v>0.98541666666666661</v>
      </c>
      <c r="S97" s="217">
        <v>0.98541666666666661</v>
      </c>
      <c r="T97" s="183">
        <f>S97-R97</f>
        <v>0</v>
      </c>
      <c r="U97" s="64" t="s">
        <v>120</v>
      </c>
    </row>
    <row r="98" spans="1:21" ht="21.75" customHeight="1">
      <c r="A98" s="23">
        <f>1+A97</f>
        <v>53</v>
      </c>
      <c r="B98" s="24">
        <v>1</v>
      </c>
      <c r="C98" s="234" t="s">
        <v>89</v>
      </c>
      <c r="D98" s="234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5"/>
      <c r="Q98" s="150"/>
      <c r="R98" s="217">
        <v>0.98541666666666661</v>
      </c>
      <c r="S98" s="217">
        <v>0.98541666666666661</v>
      </c>
      <c r="T98" s="183">
        <f>S98-R98</f>
        <v>0</v>
      </c>
      <c r="U98" s="64" t="s">
        <v>120</v>
      </c>
    </row>
    <row r="99" spans="1:21" ht="30.75" customHeight="1">
      <c r="A99" s="21"/>
      <c r="B99" s="22" t="s">
        <v>90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178"/>
      <c r="S99" s="178"/>
      <c r="T99" s="197"/>
      <c r="U99" s="67"/>
    </row>
    <row r="100" spans="1:21" ht="21" customHeight="1">
      <c r="A100" s="23">
        <f>1+A98</f>
        <v>54</v>
      </c>
      <c r="B100" s="24">
        <v>1</v>
      </c>
      <c r="C100" s="234" t="s">
        <v>91</v>
      </c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5"/>
      <c r="Q100" s="150"/>
      <c r="R100" s="217">
        <v>0.98541666666666661</v>
      </c>
      <c r="S100" s="217">
        <v>0.98611111111111116</v>
      </c>
      <c r="T100" s="183">
        <f>S100-R100</f>
        <v>6.94444444444553E-4</v>
      </c>
      <c r="U100" s="64" t="s">
        <v>120</v>
      </c>
    </row>
    <row r="101" spans="1:21" ht="21.75" customHeight="1">
      <c r="A101" s="23">
        <f>1+A100</f>
        <v>55</v>
      </c>
      <c r="B101" s="24">
        <v>2</v>
      </c>
      <c r="C101" s="25" t="s">
        <v>138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107"/>
      <c r="P101" s="25"/>
      <c r="Q101" s="150" t="s">
        <v>50</v>
      </c>
      <c r="R101" s="217">
        <v>0.98611111111111116</v>
      </c>
      <c r="S101" s="217">
        <v>0.98611111111111116</v>
      </c>
      <c r="T101" s="183">
        <f>S101-R101</f>
        <v>0</v>
      </c>
      <c r="U101" s="64" t="s">
        <v>120</v>
      </c>
    </row>
    <row r="102" spans="1:21" ht="21" customHeight="1">
      <c r="A102" s="23">
        <f>1+A101</f>
        <v>56</v>
      </c>
      <c r="B102" s="24">
        <v>3</v>
      </c>
      <c r="C102" s="25" t="s">
        <v>92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107"/>
      <c r="P102" s="25"/>
      <c r="Q102" s="150"/>
      <c r="R102" s="217">
        <v>0.98611111111111116</v>
      </c>
      <c r="S102" s="217">
        <v>0.98611111111111116</v>
      </c>
      <c r="T102" s="183">
        <f>S102-R102</f>
        <v>0</v>
      </c>
      <c r="U102" s="64" t="s">
        <v>120</v>
      </c>
    </row>
    <row r="103" spans="1:21" ht="21.75" customHeight="1">
      <c r="A103" s="23">
        <f>1+A102</f>
        <v>57</v>
      </c>
      <c r="B103" s="24">
        <v>1</v>
      </c>
      <c r="C103" s="234" t="s">
        <v>93</v>
      </c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5"/>
      <c r="Q103" s="152"/>
      <c r="R103" s="217">
        <v>0.98611111111111116</v>
      </c>
      <c r="S103" s="217">
        <v>0.9868055555555556</v>
      </c>
      <c r="T103" s="183">
        <f>S103-R103</f>
        <v>6.9444444444444198E-4</v>
      </c>
      <c r="U103" s="64" t="s">
        <v>120</v>
      </c>
    </row>
    <row r="104" spans="1:21" ht="18" customHeight="1">
      <c r="A104" s="94"/>
      <c r="B104" s="95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60"/>
      <c r="R104" s="189"/>
      <c r="S104" s="189"/>
      <c r="T104" s="197"/>
      <c r="U104" s="61"/>
    </row>
    <row r="105" spans="1:21" ht="21" customHeight="1">
      <c r="A105" s="51">
        <f>A103+1</f>
        <v>58</v>
      </c>
      <c r="B105" s="96"/>
      <c r="C105" s="162" t="s">
        <v>94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122"/>
      <c r="R105" s="209"/>
      <c r="S105" s="216"/>
      <c r="T105" s="207"/>
      <c r="U105" s="77"/>
    </row>
    <row r="106" spans="1:21" ht="30" customHeight="1">
      <c r="A106" s="21"/>
      <c r="B106" s="22" t="s">
        <v>124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178"/>
      <c r="S106" s="178"/>
      <c r="T106" s="197"/>
      <c r="U106" s="67"/>
    </row>
    <row r="107" spans="1:21" ht="21.75" customHeight="1">
      <c r="A107" s="23">
        <f>A105+1</f>
        <v>59</v>
      </c>
      <c r="B107" s="24">
        <v>2</v>
      </c>
      <c r="C107" s="25" t="s">
        <v>95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150" t="s">
        <v>50</v>
      </c>
      <c r="R107" s="217">
        <v>0.9868055555555556</v>
      </c>
      <c r="S107" s="217">
        <v>0.98888888888888893</v>
      </c>
      <c r="T107" s="183">
        <f>S107-R107</f>
        <v>2.0833333333333259E-3</v>
      </c>
      <c r="U107" s="64" t="s">
        <v>120</v>
      </c>
    </row>
    <row r="108" spans="1:21" ht="21" customHeight="1">
      <c r="A108" s="23">
        <f>A107+1</f>
        <v>60</v>
      </c>
      <c r="B108" s="24">
        <v>6</v>
      </c>
      <c r="C108" s="25" t="s">
        <v>143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150" t="s">
        <v>34</v>
      </c>
      <c r="R108" s="217">
        <v>0.98888888888888893</v>
      </c>
      <c r="S108" s="217">
        <v>0.98958333333333337</v>
      </c>
      <c r="T108" s="183">
        <f>S108-R108</f>
        <v>6.9444444444444198E-4</v>
      </c>
      <c r="U108" s="64" t="s">
        <v>120</v>
      </c>
    </row>
    <row r="109" spans="1:21" ht="21" customHeight="1">
      <c r="A109" s="23">
        <f>A108+1</f>
        <v>61</v>
      </c>
      <c r="B109" s="24">
        <v>7</v>
      </c>
      <c r="C109" s="204" t="s">
        <v>144</v>
      </c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9"/>
      <c r="Q109" s="150" t="s">
        <v>34</v>
      </c>
      <c r="R109" s="217">
        <v>0.98958333333333337</v>
      </c>
      <c r="S109" s="217">
        <v>0.98958333333333337</v>
      </c>
      <c r="T109" s="183">
        <f>S109-R109</f>
        <v>0</v>
      </c>
      <c r="U109" s="64" t="s">
        <v>120</v>
      </c>
    </row>
    <row r="110" spans="1:21" ht="21" customHeight="1">
      <c r="A110" s="47"/>
      <c r="B110" s="87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72"/>
      <c r="R110" s="217"/>
      <c r="S110" s="217"/>
      <c r="T110" s="197"/>
      <c r="U110" s="73"/>
    </row>
    <row r="111" spans="1:21" ht="21" customHeight="1">
      <c r="A111" s="23">
        <f>A109+1</f>
        <v>62</v>
      </c>
      <c r="B111" s="24">
        <v>13</v>
      </c>
      <c r="C111" s="30" t="s">
        <v>96</v>
      </c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25"/>
      <c r="O111" s="25"/>
      <c r="P111" s="25"/>
      <c r="Q111" s="68"/>
      <c r="R111" s="217">
        <v>0.98958333333333337</v>
      </c>
      <c r="S111" s="217">
        <v>0.98958333333333337</v>
      </c>
      <c r="T111" s="183">
        <f>S111-R111</f>
        <v>0</v>
      </c>
      <c r="U111" s="64" t="s">
        <v>120</v>
      </c>
    </row>
    <row r="112" spans="1:21" ht="27.75" customHeight="1">
      <c r="A112" s="97"/>
      <c r="B112" s="98"/>
      <c r="C112" s="99"/>
      <c r="D112" s="99"/>
      <c r="E112" s="99"/>
      <c r="F112" s="99"/>
      <c r="G112" s="99"/>
      <c r="H112" s="99"/>
      <c r="I112" s="108"/>
      <c r="J112" s="109" t="s">
        <v>101</v>
      </c>
      <c r="K112" s="108"/>
      <c r="L112" s="108"/>
      <c r="M112" s="108"/>
      <c r="N112" s="110"/>
      <c r="O112" s="111"/>
      <c r="P112" s="111"/>
      <c r="Q112" s="124"/>
      <c r="R112" s="190"/>
      <c r="S112" s="190"/>
      <c r="T112" s="202">
        <f>SUM(T82:T111)</f>
        <v>9.0277777777778567E-3</v>
      </c>
      <c r="U112" s="125"/>
    </row>
    <row r="113" spans="1:23" ht="27.75" customHeight="1">
      <c r="A113" s="97"/>
      <c r="B113" s="98"/>
      <c r="C113" s="99"/>
      <c r="D113" s="99"/>
      <c r="E113" s="99"/>
      <c r="F113" s="99"/>
      <c r="G113" s="99"/>
      <c r="H113" s="99"/>
      <c r="I113" s="108"/>
      <c r="J113" s="109" t="s">
        <v>102</v>
      </c>
      <c r="K113" s="108"/>
      <c r="L113" s="108"/>
      <c r="M113" s="108"/>
      <c r="N113" s="110"/>
      <c r="O113" s="111"/>
      <c r="P113" s="111"/>
      <c r="Q113" s="124"/>
      <c r="R113" s="190"/>
      <c r="S113" s="190"/>
      <c r="T113" s="202">
        <f>T76+T112</f>
        <v>0.16805555555555551</v>
      </c>
      <c r="U113" s="125"/>
    </row>
    <row r="114" spans="1:23" ht="10.5" customHeight="1">
      <c r="A114" s="47"/>
      <c r="B114" s="87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9"/>
      <c r="O114" s="29"/>
      <c r="P114" s="29"/>
      <c r="Q114" s="119"/>
      <c r="R114" s="189"/>
      <c r="S114" s="189"/>
      <c r="T114" s="159"/>
      <c r="U114" s="73"/>
    </row>
    <row r="115" spans="1:23" ht="30" customHeight="1">
      <c r="A115" s="148"/>
      <c r="B115" s="30" t="s">
        <v>97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191"/>
      <c r="S115" s="181"/>
      <c r="T115" s="203"/>
      <c r="U115" s="149"/>
    </row>
    <row r="116" spans="1:23" ht="21" customHeight="1">
      <c r="A116" s="17">
        <f>A111+1</f>
        <v>63</v>
      </c>
      <c r="B116" s="18">
        <v>1</v>
      </c>
      <c r="C116" s="19" t="s">
        <v>98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69"/>
      <c r="R116" s="217">
        <v>0.98958333333333337</v>
      </c>
      <c r="S116" s="217">
        <v>0.9902777777777777</v>
      </c>
      <c r="T116" s="183">
        <f>S116-R116</f>
        <v>6.9444444444433095E-4</v>
      </c>
      <c r="U116" s="160" t="s">
        <v>120</v>
      </c>
    </row>
    <row r="117" spans="1:23" ht="21" customHeight="1">
      <c r="A117" s="17">
        <f>A116+1</f>
        <v>64</v>
      </c>
      <c r="B117" s="24">
        <v>2</v>
      </c>
      <c r="C117" s="25" t="s">
        <v>99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68" t="s">
        <v>29</v>
      </c>
      <c r="R117" s="217">
        <v>0.9902777777777777</v>
      </c>
      <c r="S117" s="217">
        <v>0.9902777777777777</v>
      </c>
      <c r="T117" s="183">
        <f>S117-R117</f>
        <v>0</v>
      </c>
      <c r="U117" s="64" t="s">
        <v>120</v>
      </c>
    </row>
    <row r="118" spans="1:23" ht="21" customHeight="1">
      <c r="A118" s="17">
        <f>A117+1</f>
        <v>65</v>
      </c>
      <c r="B118" s="24">
        <v>3</v>
      </c>
      <c r="C118" s="25" t="s">
        <v>100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123"/>
      <c r="Q118" s="68" t="s">
        <v>29</v>
      </c>
      <c r="R118" s="217">
        <v>0.9902777777777777</v>
      </c>
      <c r="S118" s="217">
        <v>0.99305555555555547</v>
      </c>
      <c r="T118" s="183">
        <f>S118-R118</f>
        <v>2.7777777777777679E-3</v>
      </c>
      <c r="U118" s="64" t="s">
        <v>120</v>
      </c>
    </row>
    <row r="119" spans="1:23" ht="21" customHeight="1">
      <c r="A119" s="17">
        <f>A118+1</f>
        <v>66</v>
      </c>
      <c r="B119" s="24">
        <v>4</v>
      </c>
      <c r="C119" s="25" t="s">
        <v>131</v>
      </c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170"/>
      <c r="O119" s="25"/>
      <c r="P119" s="25"/>
      <c r="Q119" s="68" t="s">
        <v>56</v>
      </c>
      <c r="R119" s="217">
        <v>0.9902777777777777</v>
      </c>
      <c r="S119" s="217">
        <v>0.99305555555555547</v>
      </c>
      <c r="T119" s="183">
        <f>S119-R119</f>
        <v>2.7777777777777679E-3</v>
      </c>
      <c r="U119" s="64" t="s">
        <v>120</v>
      </c>
    </row>
    <row r="120" spans="1:23" ht="22.5" customHeight="1">
      <c r="A120" s="97"/>
      <c r="B120" s="98"/>
      <c r="C120" s="111"/>
      <c r="D120" s="99"/>
      <c r="E120" s="99"/>
      <c r="F120" s="99"/>
      <c r="G120" s="99"/>
      <c r="H120" s="99"/>
      <c r="I120" s="108"/>
      <c r="J120" s="109" t="s">
        <v>125</v>
      </c>
      <c r="K120" s="108"/>
      <c r="L120" s="99"/>
      <c r="M120" s="108"/>
      <c r="N120" s="110"/>
      <c r="O120" s="111"/>
      <c r="P120" s="111"/>
      <c r="Q120" s="124"/>
      <c r="R120" s="190"/>
      <c r="S120" s="190"/>
      <c r="T120" s="202">
        <f>SUM(T116:T119)</f>
        <v>6.2499999999998668E-3</v>
      </c>
      <c r="U120" s="125"/>
    </row>
    <row r="121" spans="1:23" ht="27.75" customHeight="1" thickBot="1">
      <c r="A121" s="83"/>
      <c r="B121" s="84"/>
      <c r="C121" s="100"/>
      <c r="D121" s="100"/>
      <c r="E121" s="100"/>
      <c r="F121" s="100"/>
      <c r="G121" s="100"/>
      <c r="H121" s="100"/>
      <c r="I121" s="112"/>
      <c r="J121" s="105" t="s">
        <v>127</v>
      </c>
      <c r="K121" s="112"/>
      <c r="L121" s="112"/>
      <c r="M121" s="112"/>
      <c r="N121" s="113"/>
      <c r="O121" s="85"/>
      <c r="P121" s="85"/>
      <c r="Q121" s="126"/>
      <c r="R121" s="187"/>
      <c r="S121" s="187"/>
      <c r="T121" s="201">
        <f>T113+T120</f>
        <v>0.17430555555555538</v>
      </c>
      <c r="U121" s="127"/>
    </row>
    <row r="122" spans="1:23" ht="15.95" customHeight="1">
      <c r="A122" s="166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92"/>
      <c r="S122" s="192"/>
      <c r="T122" s="192"/>
      <c r="U122" s="101"/>
      <c r="V122" s="129"/>
      <c r="W122" s="129"/>
    </row>
    <row r="123" spans="1:23" ht="15.95" customHeight="1">
      <c r="A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92"/>
      <c r="S123" s="192"/>
      <c r="T123" s="192"/>
      <c r="U123" s="206"/>
      <c r="V123" s="129"/>
      <c r="W123" s="129"/>
    </row>
    <row r="124" spans="1:23" ht="15.95" customHeight="1">
      <c r="A124" s="166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92"/>
      <c r="S124" s="192"/>
      <c r="T124" s="192"/>
      <c r="U124" s="206"/>
      <c r="V124" s="129"/>
      <c r="W124" s="129"/>
    </row>
    <row r="125" spans="1:23" ht="15.95" customHeight="1">
      <c r="A125" s="104" t="s">
        <v>103</v>
      </c>
      <c r="B125" s="104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28"/>
      <c r="R125" s="192"/>
      <c r="S125" s="192"/>
      <c r="T125" s="192"/>
      <c r="U125" s="101"/>
    </row>
    <row r="126" spans="1:23" ht="15.95" customHeight="1">
      <c r="A126" s="102" t="s">
        <v>104</v>
      </c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30"/>
      <c r="R126" s="193"/>
      <c r="S126" s="193"/>
      <c r="T126" s="193"/>
      <c r="U126" s="101"/>
    </row>
    <row r="127" spans="1:23" ht="15.95" customHeight="1">
      <c r="A127" s="254" t="s">
        <v>105</v>
      </c>
      <c r="B127" s="254"/>
      <c r="C127" s="254"/>
      <c r="D127" s="254"/>
      <c r="E127" s="254"/>
      <c r="F127" s="254"/>
      <c r="G127" s="254"/>
      <c r="H127" s="254"/>
      <c r="I127" s="254"/>
      <c r="J127" s="254"/>
      <c r="K127" s="254"/>
      <c r="L127" s="254"/>
      <c r="M127" s="254"/>
      <c r="N127" s="254"/>
      <c r="O127" s="254"/>
      <c r="P127" s="254"/>
      <c r="Q127" s="254"/>
      <c r="R127" s="254"/>
      <c r="S127" s="254"/>
      <c r="T127" s="254"/>
      <c r="U127" s="254"/>
    </row>
    <row r="128" spans="1:23" ht="15.95" customHeight="1"/>
    <row r="129" spans="1:21" ht="15.95" customHeight="1">
      <c r="A129" s="212"/>
    </row>
    <row r="130" spans="1:21" ht="15.95" customHeight="1">
      <c r="A130" s="212"/>
    </row>
    <row r="131" spans="1:21" ht="15.95" customHeight="1">
      <c r="A131" s="103"/>
    </row>
    <row r="132" spans="1:21" ht="15.95" customHeight="1">
      <c r="A132" s="252" t="s">
        <v>122</v>
      </c>
      <c r="B132" s="252"/>
      <c r="C132" s="252"/>
      <c r="D132" s="252"/>
      <c r="E132" s="252"/>
      <c r="F132" s="252"/>
      <c r="G132" s="252"/>
      <c r="H132" s="252"/>
      <c r="I132" s="252"/>
      <c r="J132" s="103"/>
      <c r="K132" s="252" t="s">
        <v>132</v>
      </c>
      <c r="L132" s="252"/>
      <c r="M132" s="252"/>
      <c r="N132" s="252"/>
      <c r="O132" s="252"/>
      <c r="P132" s="129"/>
      <c r="Q132" s="255" t="s">
        <v>133</v>
      </c>
      <c r="R132" s="255"/>
      <c r="S132" s="255"/>
      <c r="T132" s="255"/>
      <c r="U132" s="255"/>
    </row>
    <row r="133" spans="1:21" ht="15.95" customHeight="1">
      <c r="A133" s="101"/>
      <c r="B133" s="101"/>
      <c r="C133" s="103"/>
      <c r="D133" s="103"/>
      <c r="E133" s="103"/>
      <c r="F133" s="103"/>
      <c r="G133" s="103"/>
      <c r="H133" s="103"/>
      <c r="I133" s="103"/>
      <c r="J133" s="129" t="s">
        <v>106</v>
      </c>
      <c r="K133" s="252"/>
      <c r="L133" s="252"/>
      <c r="M133" s="252"/>
      <c r="N133" s="252"/>
      <c r="O133" s="252"/>
      <c r="P133" s="129"/>
      <c r="Q133" s="257" t="s">
        <v>148</v>
      </c>
      <c r="R133" s="257"/>
      <c r="S133" s="257"/>
      <c r="T133" s="257"/>
      <c r="U133" s="257"/>
    </row>
    <row r="134" spans="1:21" ht="15.95" customHeight="1">
      <c r="A134" s="101"/>
      <c r="B134" s="101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28"/>
      <c r="R134" s="192"/>
      <c r="S134" s="192"/>
      <c r="T134" s="192"/>
      <c r="U134" s="101"/>
    </row>
    <row r="135" spans="1:21" ht="15.95" customHeight="1">
      <c r="A135" s="101"/>
      <c r="B135" s="101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28"/>
      <c r="R135" s="192"/>
      <c r="S135" s="192"/>
      <c r="T135" s="192"/>
      <c r="U135" s="101"/>
    </row>
    <row r="136" spans="1:21" ht="15.95" customHeight="1">
      <c r="A136" s="101"/>
      <c r="B136" s="101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28"/>
      <c r="R136" s="192"/>
      <c r="S136" s="192"/>
      <c r="T136" s="192"/>
      <c r="U136" s="101"/>
    </row>
    <row r="137" spans="1:21" ht="15">
      <c r="A137" s="101"/>
      <c r="B137" s="101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28"/>
      <c r="R137" s="192"/>
      <c r="S137" s="192"/>
      <c r="T137" s="192"/>
      <c r="U137" s="101"/>
    </row>
    <row r="138" spans="1:21" ht="15" customHeight="1">
      <c r="A138" s="131"/>
      <c r="B138" s="103"/>
      <c r="C138" s="103"/>
      <c r="D138" s="252"/>
      <c r="E138" s="252"/>
      <c r="F138" s="252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28"/>
      <c r="R138" s="192"/>
      <c r="S138" s="192"/>
      <c r="T138" s="192"/>
      <c r="U138" s="101"/>
    </row>
    <row r="139" spans="1:21" ht="15.75" customHeight="1">
      <c r="A139" s="250" t="str">
        <f>E7</f>
        <v>M Hidayat Amin</v>
      </c>
      <c r="B139" s="250"/>
      <c r="C139" s="250"/>
      <c r="D139" s="250"/>
      <c r="E139" s="250"/>
      <c r="F139" s="250"/>
      <c r="G139" s="250"/>
      <c r="H139" s="250"/>
      <c r="I139" s="250"/>
      <c r="J139" s="136"/>
      <c r="K139" s="250" t="s">
        <v>135</v>
      </c>
      <c r="L139" s="250"/>
      <c r="M139" s="250"/>
      <c r="N139" s="250"/>
      <c r="O139" s="250"/>
      <c r="P139" s="163"/>
      <c r="Q139" s="256" t="s">
        <v>146</v>
      </c>
      <c r="R139" s="256"/>
      <c r="S139" s="256"/>
      <c r="T139" s="256"/>
      <c r="U139" s="256"/>
    </row>
    <row r="140" spans="1:21" ht="15.75" customHeight="1">
      <c r="A140" s="250"/>
      <c r="B140" s="250"/>
      <c r="C140" s="250"/>
      <c r="D140" s="250"/>
      <c r="E140" s="250"/>
      <c r="F140" s="250"/>
      <c r="G140" s="250"/>
      <c r="H140" s="250"/>
      <c r="I140" s="250"/>
      <c r="J140" s="103"/>
      <c r="K140" s="252" t="s">
        <v>136</v>
      </c>
      <c r="L140" s="252"/>
      <c r="M140" s="252"/>
      <c r="N140" s="252"/>
      <c r="O140" s="252"/>
      <c r="P140" s="103"/>
      <c r="Q140" s="255" t="s">
        <v>147</v>
      </c>
      <c r="R140" s="255"/>
      <c r="S140" s="255"/>
      <c r="T140" s="255"/>
      <c r="U140" s="255"/>
    </row>
    <row r="141" spans="1:21" ht="15.95" customHeight="1">
      <c r="A141" s="101"/>
      <c r="B141" s="101"/>
      <c r="C141" s="103"/>
      <c r="D141" s="103"/>
      <c r="E141" s="103"/>
      <c r="F141" s="103"/>
      <c r="G141" s="103"/>
      <c r="H141" s="103"/>
      <c r="I141" s="137"/>
      <c r="J141" s="103"/>
      <c r="K141" s="101"/>
      <c r="L141" s="101"/>
      <c r="M141" s="101"/>
      <c r="N141" s="101"/>
      <c r="O141" s="101"/>
      <c r="P141" s="103"/>
      <c r="Q141" s="143"/>
      <c r="R141" s="194"/>
      <c r="S141" s="194"/>
      <c r="T141" s="194"/>
      <c r="U141" s="144"/>
    </row>
    <row r="142" spans="1:21" ht="15.95" customHeight="1">
      <c r="A142" s="101"/>
      <c r="B142" s="101"/>
      <c r="C142" s="103"/>
      <c r="D142" s="103"/>
      <c r="E142" s="103"/>
      <c r="F142" s="103"/>
      <c r="G142" s="103"/>
      <c r="H142" s="103"/>
      <c r="I142" s="137"/>
      <c r="J142" s="103"/>
      <c r="K142" s="101"/>
      <c r="L142" s="101"/>
      <c r="M142" s="101"/>
      <c r="N142" s="101"/>
      <c r="O142" s="101"/>
      <c r="P142" s="103"/>
      <c r="Q142" s="143"/>
      <c r="R142" s="194"/>
      <c r="S142" s="194"/>
      <c r="T142" s="194"/>
      <c r="U142" s="144"/>
    </row>
    <row r="143" spans="1:21" ht="15.95" customHeight="1">
      <c r="A143" s="5"/>
      <c r="B143" s="132" t="s">
        <v>107</v>
      </c>
    </row>
    <row r="144" spans="1:21" ht="15.95" customHeight="1">
      <c r="A144" s="5"/>
      <c r="B144" s="133"/>
    </row>
    <row r="145" spans="1:21" ht="15.95" customHeight="1">
      <c r="A145" s="5"/>
      <c r="B145" s="134" t="s">
        <v>108</v>
      </c>
      <c r="C145" s="134"/>
      <c r="D145" s="134"/>
      <c r="E145" s="134"/>
      <c r="F145" s="134"/>
      <c r="G145" s="134"/>
      <c r="H145" s="134"/>
      <c r="I145" s="134"/>
      <c r="J145" s="134"/>
      <c r="K145" s="134" t="s">
        <v>109</v>
      </c>
      <c r="L145" s="134"/>
      <c r="M145" s="134"/>
      <c r="N145" s="134"/>
      <c r="O145" s="133"/>
      <c r="P145" s="133"/>
      <c r="Q145" s="145"/>
      <c r="R145" s="195"/>
      <c r="S145" s="195"/>
      <c r="T145" s="195"/>
    </row>
    <row r="146" spans="1:21" ht="15.95" customHeight="1">
      <c r="A146" s="5"/>
      <c r="B146" s="134" t="s">
        <v>110</v>
      </c>
      <c r="C146" s="134"/>
      <c r="D146" s="134"/>
      <c r="E146" s="134"/>
      <c r="F146" s="134"/>
      <c r="G146" s="134"/>
      <c r="H146" s="134"/>
      <c r="I146" s="134"/>
      <c r="J146" s="134"/>
      <c r="K146" s="134" t="s">
        <v>111</v>
      </c>
      <c r="L146" s="134"/>
      <c r="M146" s="134"/>
      <c r="N146" s="134"/>
      <c r="O146" s="133"/>
      <c r="P146" s="133"/>
      <c r="Q146" s="145"/>
      <c r="R146" s="195"/>
      <c r="S146" s="195"/>
      <c r="T146" s="195"/>
    </row>
    <row r="147" spans="1:21" ht="15.95" customHeight="1">
      <c r="A147" s="5"/>
      <c r="B147" s="134" t="s">
        <v>112</v>
      </c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3"/>
      <c r="P147" s="133"/>
      <c r="Q147" s="145"/>
      <c r="R147" s="195"/>
      <c r="S147" s="195"/>
      <c r="T147" s="195"/>
    </row>
    <row r="148" spans="1:21" ht="15.95" customHeight="1">
      <c r="A148" s="5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8"/>
      <c r="P148" s="133"/>
      <c r="Q148" s="145"/>
      <c r="R148" s="195"/>
      <c r="S148" s="195"/>
      <c r="T148" s="195"/>
    </row>
    <row r="149" spans="1:21" ht="15.95" customHeight="1">
      <c r="A149" s="5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8"/>
      <c r="P149" s="133"/>
      <c r="Q149" s="145"/>
      <c r="R149" s="195"/>
      <c r="S149" s="195"/>
      <c r="T149" s="195"/>
    </row>
    <row r="150" spans="1:21" ht="15.95" customHeight="1">
      <c r="A150" s="101" t="s">
        <v>113</v>
      </c>
      <c r="B150" s="102" t="s">
        <v>114</v>
      </c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30"/>
      <c r="R150" s="193"/>
      <c r="S150" s="193"/>
      <c r="T150" s="193"/>
      <c r="U150" s="101"/>
    </row>
    <row r="151" spans="1:21" ht="15.95" customHeight="1">
      <c r="A151" s="101"/>
      <c r="B151" s="102" t="s">
        <v>115</v>
      </c>
      <c r="C151" s="102"/>
      <c r="D151" s="102"/>
      <c r="E151" s="102"/>
      <c r="F151" s="102"/>
      <c r="G151" s="102"/>
      <c r="H151" s="102"/>
      <c r="I151" s="102"/>
      <c r="J151" s="139">
        <v>1</v>
      </c>
      <c r="K151" s="139" t="s">
        <v>116</v>
      </c>
      <c r="L151" s="139"/>
      <c r="M151" s="139"/>
      <c r="N151" s="139"/>
      <c r="O151" s="140" t="s">
        <v>117</v>
      </c>
      <c r="P151" s="102"/>
      <c r="Q151" s="130"/>
      <c r="R151" s="193"/>
      <c r="S151" s="193"/>
      <c r="T151" s="193"/>
      <c r="U151" s="101"/>
    </row>
    <row r="152" spans="1:21" ht="15.95" customHeight="1">
      <c r="A152" s="101"/>
      <c r="B152" s="102"/>
      <c r="C152" s="102"/>
      <c r="D152" s="102"/>
      <c r="E152" s="102"/>
      <c r="F152" s="102"/>
      <c r="G152" s="102"/>
      <c r="H152" s="102"/>
      <c r="I152" s="102"/>
      <c r="J152" s="139">
        <v>2</v>
      </c>
      <c r="K152" s="139" t="s">
        <v>129</v>
      </c>
      <c r="L152" s="139"/>
      <c r="M152" s="139"/>
      <c r="N152" s="139"/>
      <c r="O152" s="141" t="s">
        <v>118</v>
      </c>
      <c r="P152" s="102"/>
      <c r="Q152" s="130"/>
      <c r="R152" s="193"/>
      <c r="S152" s="193"/>
      <c r="T152" s="193"/>
      <c r="U152" s="101"/>
    </row>
    <row r="153" spans="1:21" ht="15.95" customHeight="1">
      <c r="A153" s="101"/>
      <c r="B153" s="102"/>
      <c r="C153" s="102"/>
      <c r="D153" s="102"/>
      <c r="E153" s="102"/>
      <c r="F153" s="102"/>
      <c r="G153" s="102"/>
      <c r="H153" s="102"/>
      <c r="I153" s="102"/>
      <c r="J153" s="139"/>
      <c r="K153" s="139"/>
      <c r="L153" s="139"/>
      <c r="M153" s="139"/>
      <c r="N153" s="139"/>
      <c r="O153" s="141"/>
      <c r="P153" s="102"/>
      <c r="Q153" s="130"/>
      <c r="R153" s="193"/>
      <c r="S153" s="193"/>
      <c r="T153" s="193"/>
      <c r="U153" s="101"/>
    </row>
    <row r="154" spans="1:21" ht="15.95" customHeight="1">
      <c r="A154" s="101"/>
      <c r="B154" s="102"/>
      <c r="C154" s="102"/>
      <c r="D154" s="102"/>
      <c r="E154" s="102"/>
      <c r="F154" s="102"/>
      <c r="G154" s="102"/>
      <c r="H154" s="102"/>
      <c r="I154" s="102"/>
      <c r="J154" s="139"/>
      <c r="K154" s="139"/>
      <c r="L154" s="139"/>
      <c r="M154" s="139"/>
      <c r="N154" s="139"/>
      <c r="O154" s="141"/>
      <c r="P154" s="102"/>
      <c r="Q154" s="130"/>
      <c r="R154" s="193"/>
      <c r="S154" s="193"/>
      <c r="T154" s="193"/>
      <c r="U154" s="101"/>
    </row>
    <row r="155" spans="1:21" ht="15.95" customHeight="1">
      <c r="A155" s="101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30"/>
      <c r="R155" s="193"/>
      <c r="S155" s="193"/>
      <c r="T155" s="193"/>
      <c r="U155" s="101"/>
    </row>
    <row r="156" spans="1:21" ht="15.95" customHeight="1">
      <c r="A156" s="101" t="s">
        <v>119</v>
      </c>
      <c r="B156" s="252" t="s">
        <v>134</v>
      </c>
      <c r="C156" s="252"/>
      <c r="D156" s="252"/>
      <c r="E156" s="252"/>
      <c r="F156" s="252"/>
      <c r="G156" s="252"/>
      <c r="H156" s="129"/>
      <c r="I156" s="102"/>
      <c r="J156" s="102"/>
      <c r="K156" s="102"/>
      <c r="L156" s="102"/>
      <c r="M156" s="102"/>
      <c r="N156" s="102"/>
      <c r="O156" s="102"/>
      <c r="P156" s="102"/>
      <c r="Q156" s="130"/>
      <c r="R156" s="193"/>
      <c r="S156" s="193"/>
      <c r="T156" s="193"/>
      <c r="U156" s="101"/>
    </row>
    <row r="157" spans="1:21" ht="15.95" customHeight="1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30"/>
      <c r="R157" s="193"/>
      <c r="S157" s="193"/>
      <c r="T157" s="193"/>
      <c r="U157" s="101"/>
    </row>
    <row r="158" spans="1:21" ht="15.75" customHeight="1">
      <c r="A158" s="101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30"/>
      <c r="R158" s="193"/>
      <c r="S158" s="193"/>
      <c r="T158" s="193"/>
      <c r="U158" s="101"/>
    </row>
    <row r="159" spans="1:21" ht="15.95" customHeight="1">
      <c r="A159" s="101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30"/>
      <c r="R159" s="193"/>
      <c r="S159" s="193"/>
      <c r="T159" s="193"/>
      <c r="U159" s="101"/>
    </row>
    <row r="160" spans="1:21" ht="15.95" customHeight="1">
      <c r="A160" s="5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45"/>
      <c r="R160" s="195"/>
      <c r="S160" s="195"/>
      <c r="T160" s="195"/>
    </row>
    <row r="161" spans="1:21" ht="15.95" customHeight="1">
      <c r="A161" s="5"/>
      <c r="B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45"/>
      <c r="R161" s="195"/>
      <c r="S161" s="195"/>
      <c r="T161" s="195"/>
    </row>
    <row r="162" spans="1:21" ht="15.95" customHeight="1">
      <c r="A162" s="5"/>
      <c r="B162" s="250" t="s">
        <v>153</v>
      </c>
      <c r="C162" s="251"/>
      <c r="D162" s="251"/>
      <c r="E162" s="251"/>
      <c r="F162" s="251"/>
      <c r="G162" s="251"/>
      <c r="H162" s="142"/>
      <c r="I162" s="136"/>
      <c r="J162" s="136"/>
      <c r="K162" s="136"/>
      <c r="L162" s="136"/>
      <c r="M162" s="136"/>
      <c r="N162" s="136"/>
    </row>
    <row r="163" spans="1:21" ht="15.95" customHeight="1">
      <c r="B163" s="253"/>
      <c r="C163" s="253"/>
      <c r="D163" s="253"/>
      <c r="E163" s="253"/>
      <c r="F163" s="253"/>
      <c r="G163" s="253"/>
      <c r="H163" s="253"/>
      <c r="I163" s="135"/>
      <c r="J163" s="135"/>
      <c r="K163" s="135"/>
      <c r="L163" s="135"/>
    </row>
    <row r="164" spans="1:21" ht="15.95" customHeight="1">
      <c r="A164" s="5"/>
      <c r="B164" s="5"/>
    </row>
    <row r="165" spans="1:21" ht="15.95" customHeight="1">
      <c r="A165" s="5"/>
      <c r="B165" s="5"/>
      <c r="I165" s="133"/>
    </row>
    <row r="166" spans="1:21" ht="15.95" customHeight="1">
      <c r="A166" s="5"/>
      <c r="B166" s="5"/>
      <c r="Q166" s="3"/>
      <c r="U166" s="3"/>
    </row>
    <row r="167" spans="1:21" ht="15.95" customHeight="1">
      <c r="A167" s="5" t="s">
        <v>130</v>
      </c>
      <c r="B167" s="5"/>
      <c r="Q167" s="3"/>
      <c r="U167" s="3"/>
    </row>
    <row r="168" spans="1:21" ht="15.95" customHeight="1">
      <c r="A168" s="5"/>
      <c r="B168" s="5"/>
      <c r="Q168" s="3"/>
      <c r="U168" s="3"/>
    </row>
    <row r="169" spans="1:21" ht="15.95" customHeight="1">
      <c r="A169" s="5"/>
      <c r="B169" s="5"/>
      <c r="Q169" s="3"/>
      <c r="U169" s="3"/>
    </row>
    <row r="170" spans="1:21" ht="15.95" customHeight="1">
      <c r="A170" s="5"/>
      <c r="B170" s="5"/>
      <c r="Q170" s="3"/>
      <c r="U170" s="3"/>
    </row>
    <row r="171" spans="1:21" ht="15.95" customHeight="1">
      <c r="A171" s="5"/>
      <c r="B171" s="5"/>
      <c r="Q171" s="3"/>
      <c r="U171" s="3"/>
    </row>
    <row r="172" spans="1:21" ht="15.95" customHeight="1">
      <c r="A172" s="5"/>
      <c r="B172" s="5"/>
      <c r="Q172" s="3"/>
      <c r="U172" s="3"/>
    </row>
    <row r="173" spans="1:21" ht="15.95" customHeight="1">
      <c r="A173" s="5"/>
      <c r="B173" s="5"/>
      <c r="Q173" s="3"/>
      <c r="U173" s="3"/>
    </row>
    <row r="174" spans="1:21" ht="15.95" customHeight="1">
      <c r="A174" s="5"/>
      <c r="B174" s="5"/>
      <c r="Q174" s="3"/>
      <c r="U174" s="3"/>
    </row>
    <row r="175" spans="1:21" ht="15.95" customHeight="1">
      <c r="A175" s="5"/>
      <c r="B175" s="5"/>
      <c r="Q175" s="3"/>
      <c r="U175" s="3"/>
    </row>
    <row r="176" spans="1:21" ht="15.95" customHeight="1">
      <c r="A176" s="5"/>
      <c r="B176" s="5"/>
      <c r="Q176" s="3"/>
      <c r="U176" s="3"/>
    </row>
    <row r="177" spans="1:21" ht="15.95" customHeight="1">
      <c r="A177" s="5"/>
      <c r="B177" s="5"/>
      <c r="Q177" s="3"/>
      <c r="U177" s="3"/>
    </row>
    <row r="178" spans="1:21" ht="14.1" customHeight="1">
      <c r="A178" s="5"/>
      <c r="B178" s="5"/>
      <c r="Q178" s="3"/>
      <c r="U178" s="3"/>
    </row>
    <row r="179" spans="1:21" ht="14.1" customHeight="1">
      <c r="A179" s="5"/>
      <c r="B179" s="5"/>
      <c r="Q179" s="3"/>
      <c r="U179" s="3"/>
    </row>
    <row r="180" spans="1:21" ht="14.1" customHeight="1">
      <c r="A180" s="5"/>
      <c r="B180" s="5"/>
      <c r="Q180" s="3"/>
      <c r="U180" s="3"/>
    </row>
    <row r="181" spans="1:21" ht="14.1" customHeight="1">
      <c r="A181" s="5"/>
      <c r="B181" s="5"/>
      <c r="Q181" s="3"/>
      <c r="U181" s="3"/>
    </row>
    <row r="182" spans="1:21" ht="14.1" customHeight="1">
      <c r="A182" s="5"/>
      <c r="B182" s="5"/>
      <c r="Q182" s="3"/>
      <c r="U182" s="3"/>
    </row>
    <row r="183" spans="1:21" ht="14.1" customHeight="1">
      <c r="A183" s="5"/>
      <c r="B183" s="5"/>
      <c r="Q183" s="3"/>
      <c r="U183" s="3"/>
    </row>
    <row r="184" spans="1:21" ht="14.1" customHeight="1">
      <c r="A184" s="5"/>
      <c r="B184" s="5"/>
      <c r="Q184" s="3"/>
      <c r="U184" s="3"/>
    </row>
    <row r="185" spans="1:21" ht="14.1" customHeight="1">
      <c r="A185" s="5"/>
      <c r="B185" s="5"/>
      <c r="Q185" s="3"/>
      <c r="U185" s="3"/>
    </row>
    <row r="186" spans="1:21" ht="14.1" customHeight="1">
      <c r="A186" s="5"/>
      <c r="B186" s="5"/>
      <c r="Q186" s="3"/>
      <c r="U186" s="3"/>
    </row>
    <row r="187" spans="1:21" ht="14.1" customHeight="1">
      <c r="A187" s="5"/>
      <c r="B187" s="5"/>
      <c r="Q187" s="3"/>
      <c r="U187" s="3"/>
    </row>
    <row r="188" spans="1:21" ht="14.1" customHeight="1">
      <c r="A188" s="5"/>
      <c r="B188" s="5"/>
      <c r="Q188" s="3"/>
      <c r="U188" s="3"/>
    </row>
    <row r="189" spans="1:21" ht="14.1" customHeight="1">
      <c r="A189" s="5"/>
      <c r="B189" s="5"/>
      <c r="Q189" s="3"/>
      <c r="U189" s="3"/>
    </row>
    <row r="190" spans="1:21" ht="14.1" customHeight="1">
      <c r="A190" s="5"/>
      <c r="B190" s="5"/>
      <c r="Q190" s="3"/>
      <c r="U190" s="3"/>
    </row>
    <row r="191" spans="1:21" ht="14.1" customHeight="1">
      <c r="A191" s="5"/>
      <c r="B191" s="5"/>
      <c r="Q191" s="3"/>
      <c r="U191" s="3"/>
    </row>
    <row r="192" spans="1:21" ht="14.1" customHeight="1">
      <c r="A192" s="5"/>
      <c r="B192" s="5"/>
      <c r="Q192" s="3"/>
      <c r="U192" s="3"/>
    </row>
    <row r="193" spans="1:21" ht="14.1" customHeight="1">
      <c r="A193" s="5"/>
      <c r="B193" s="5"/>
      <c r="Q193" s="3"/>
      <c r="U193" s="3"/>
    </row>
    <row r="194" spans="1:21" ht="14.1" customHeight="1">
      <c r="A194" s="5"/>
      <c r="B194" s="5"/>
      <c r="Q194" s="3"/>
      <c r="U194" s="3"/>
    </row>
    <row r="195" spans="1:21" ht="14.1" customHeight="1">
      <c r="A195" s="5"/>
      <c r="B195" s="5"/>
      <c r="Q195" s="3"/>
      <c r="U195" s="3"/>
    </row>
    <row r="196" spans="1:21" ht="14.1" customHeight="1">
      <c r="A196" s="5"/>
      <c r="B196" s="5"/>
      <c r="Q196" s="3"/>
      <c r="U196" s="3"/>
    </row>
    <row r="197" spans="1:21" ht="14.1" customHeight="1">
      <c r="A197" s="5"/>
      <c r="B197" s="5"/>
      <c r="Q197" s="3"/>
      <c r="U197" s="3"/>
    </row>
    <row r="198" spans="1:21" ht="14.1" customHeight="1">
      <c r="A198" s="5"/>
      <c r="B198" s="5"/>
      <c r="Q198" s="3"/>
      <c r="U198" s="3"/>
    </row>
    <row r="199" spans="1:21" ht="14.1" customHeight="1">
      <c r="A199" s="5"/>
      <c r="B199" s="5"/>
      <c r="Q199" s="3"/>
      <c r="U199" s="3"/>
    </row>
    <row r="200" spans="1:21" ht="14.1" customHeight="1">
      <c r="A200" s="5"/>
      <c r="B200" s="5"/>
      <c r="Q200" s="3"/>
      <c r="U200" s="3"/>
    </row>
    <row r="201" spans="1:21" ht="14.1" customHeight="1">
      <c r="A201" s="5"/>
      <c r="B201" s="5"/>
      <c r="Q201" s="3"/>
      <c r="U201" s="3"/>
    </row>
    <row r="202" spans="1:21" ht="14.1" customHeight="1">
      <c r="A202" s="5"/>
      <c r="B202" s="5"/>
      <c r="Q202" s="3"/>
      <c r="U202" s="3"/>
    </row>
    <row r="203" spans="1:21" ht="14.1" customHeight="1">
      <c r="A203" s="5"/>
      <c r="B203" s="5"/>
      <c r="Q203" s="3"/>
      <c r="U203" s="3"/>
    </row>
    <row r="204" spans="1:21" ht="14.1" customHeight="1">
      <c r="A204" s="5"/>
      <c r="B204" s="5"/>
      <c r="Q204" s="3"/>
      <c r="U204" s="3"/>
    </row>
    <row r="205" spans="1:21" ht="14.1" customHeight="1">
      <c r="A205" s="5"/>
      <c r="B205" s="5"/>
      <c r="Q205" s="3"/>
      <c r="U205" s="3"/>
    </row>
    <row r="206" spans="1:21" ht="14.1" customHeight="1">
      <c r="A206" s="5"/>
      <c r="B206" s="5"/>
      <c r="Q206" s="3"/>
      <c r="U206" s="3"/>
    </row>
    <row r="207" spans="1:21" ht="14.1" customHeight="1">
      <c r="A207" s="5"/>
      <c r="B207" s="5"/>
      <c r="Q207" s="3"/>
      <c r="U207" s="3"/>
    </row>
    <row r="208" spans="1:21" ht="14.1" customHeight="1">
      <c r="A208" s="5"/>
      <c r="B208" s="5"/>
      <c r="Q208" s="3"/>
      <c r="U208" s="3"/>
    </row>
    <row r="209" spans="1:21" ht="14.1" customHeight="1">
      <c r="A209" s="5"/>
      <c r="B209" s="5"/>
      <c r="Q209" s="3"/>
      <c r="U209" s="3"/>
    </row>
    <row r="210" spans="1:21" ht="14.1" customHeight="1">
      <c r="A210" s="5"/>
      <c r="B210" s="5"/>
      <c r="Q210" s="3"/>
      <c r="U210" s="3"/>
    </row>
    <row r="211" spans="1:21" ht="14.1" customHeight="1">
      <c r="A211" s="5"/>
      <c r="B211" s="5"/>
      <c r="Q211" s="3"/>
      <c r="U211" s="3"/>
    </row>
    <row r="212" spans="1:21" ht="14.1" customHeight="1">
      <c r="A212" s="5"/>
      <c r="B212" s="5"/>
      <c r="Q212" s="3"/>
      <c r="U212" s="3"/>
    </row>
    <row r="1048576" spans="18:18" ht="14.1" customHeight="1">
      <c r="R1048576" s="217"/>
    </row>
  </sheetData>
  <mergeCells count="60">
    <mergeCell ref="C100:P100"/>
    <mergeCell ref="A140:I140"/>
    <mergeCell ref="D138:F138"/>
    <mergeCell ref="K140:O140"/>
    <mergeCell ref="C98:P98"/>
    <mergeCell ref="A127:U127"/>
    <mergeCell ref="K132:O132"/>
    <mergeCell ref="Q132:U132"/>
    <mergeCell ref="K139:O139"/>
    <mergeCell ref="Q139:U139"/>
    <mergeCell ref="Q140:U140"/>
    <mergeCell ref="Q133:U133"/>
    <mergeCell ref="C103:P103"/>
    <mergeCell ref="B162:G162"/>
    <mergeCell ref="K133:O133"/>
    <mergeCell ref="B156:G156"/>
    <mergeCell ref="A132:I132"/>
    <mergeCell ref="B163:H163"/>
    <mergeCell ref="A139:I139"/>
    <mergeCell ref="S6:T6"/>
    <mergeCell ref="C14:O14"/>
    <mergeCell ref="C9:O10"/>
    <mergeCell ref="T15:T16"/>
    <mergeCell ref="E6:I6"/>
    <mergeCell ref="C12:O12"/>
    <mergeCell ref="R15:R16"/>
    <mergeCell ref="S15:S16"/>
    <mergeCell ref="B79:B80"/>
    <mergeCell ref="C94:P94"/>
    <mergeCell ref="C84:P84"/>
    <mergeCell ref="C71:P71"/>
    <mergeCell ref="C47:P47"/>
    <mergeCell ref="C79:O80"/>
    <mergeCell ref="C92:P92"/>
    <mergeCell ref="C89:P89"/>
    <mergeCell ref="U74:U75"/>
    <mergeCell ref="T74:T75"/>
    <mergeCell ref="C87:P87"/>
    <mergeCell ref="C57:P57"/>
    <mergeCell ref="C61:P61"/>
    <mergeCell ref="C63:P63"/>
    <mergeCell ref="C46:P46"/>
    <mergeCell ref="S74:S75"/>
    <mergeCell ref="R74:R75"/>
    <mergeCell ref="C66:P66"/>
    <mergeCell ref="C53:P53"/>
    <mergeCell ref="C68:P68"/>
    <mergeCell ref="B9:B10"/>
    <mergeCell ref="C42:P42"/>
    <mergeCell ref="C33:P33"/>
    <mergeCell ref="C34:P34"/>
    <mergeCell ref="U43:U44"/>
    <mergeCell ref="R43:R44"/>
    <mergeCell ref="T43:T44"/>
    <mergeCell ref="S43:S44"/>
    <mergeCell ref="C35:P35"/>
    <mergeCell ref="C31:P31"/>
    <mergeCell ref="U15:U16"/>
    <mergeCell ref="C23:P23"/>
    <mergeCell ref="C30:P30"/>
  </mergeCells>
  <printOptions horizontalCentered="1"/>
  <pageMargins left="0" right="0" top="0.27559055118110237" bottom="0.15748031496062992" header="7.874015748031496E-2" footer="0.15748031496062992"/>
  <pageSetup paperSize="5" scale="45" fitToWidth="2" orientation="portrait" r:id="rId1"/>
  <headerFooter alignWithMargins="0"/>
  <rowBreaks count="1" manualBreakCount="1">
    <brk id="78" max="20" man="1"/>
  </rowBreaks>
  <ignoredErrors>
    <ignoredError sqref="A5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1" sqref="D11"/>
    </sheetView>
  </sheetViews>
  <sheetFormatPr defaultRowHeight="12.75"/>
  <cols>
    <col min="4" max="4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EOD</vt:lpstr>
      <vt:lpstr>Sheet1</vt:lpstr>
      <vt:lpstr>EOD!Print_Area</vt:lpstr>
    </vt:vector>
  </TitlesOfParts>
  <Company>SDD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</dc:creator>
  <cp:lastModifiedBy>ITDevelopment</cp:lastModifiedBy>
  <cp:lastPrinted>2020-12-01T11:32:10Z</cp:lastPrinted>
  <dcterms:created xsi:type="dcterms:W3CDTF">2004-04-21T13:59:00Z</dcterms:created>
  <dcterms:modified xsi:type="dcterms:W3CDTF">2020-12-01T16:53:48Z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1033-10.2.0.7480</vt:lpwstr>
  </property>
</Properties>
</file>