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.park\doc.tech\"/>
    </mc:Choice>
  </mc:AlternateContent>
  <bookViews>
    <workbookView xWindow="0" yWindow="0" windowWidth="18540" windowHeight="10470" activeTab="2"/>
  </bookViews>
  <sheets>
    <sheet name="Controller.Conv" sheetId="1" r:id="rId1"/>
    <sheet name="MotorDriver" sheetId="2" r:id="rId2"/>
    <sheet name="MotorDriver Optimize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3" l="1"/>
  <c r="D31" i="3"/>
  <c r="K29" i="3"/>
  <c r="J29" i="3"/>
  <c r="I29" i="3"/>
  <c r="H29" i="3"/>
  <c r="F29" i="3"/>
  <c r="E29" i="3"/>
  <c r="D29" i="3"/>
  <c r="K19" i="3"/>
  <c r="K31" i="3" s="1"/>
  <c r="K34" i="3" s="1"/>
  <c r="J19" i="3"/>
  <c r="J31" i="3" s="1"/>
  <c r="J34" i="3" s="1"/>
  <c r="I19" i="3"/>
  <c r="H19" i="3"/>
  <c r="F19" i="3"/>
  <c r="E19" i="3"/>
  <c r="E31" i="3" s="1"/>
  <c r="E34" i="3" s="1"/>
  <c r="D19" i="3"/>
  <c r="E19" i="2"/>
  <c r="E31" i="2" s="1"/>
  <c r="E34" i="2" s="1"/>
  <c r="K29" i="2"/>
  <c r="J29" i="2"/>
  <c r="I29" i="2"/>
  <c r="H29" i="2"/>
  <c r="H19" i="2"/>
  <c r="K19" i="2"/>
  <c r="I19" i="2"/>
  <c r="J19" i="2"/>
  <c r="F29" i="2"/>
  <c r="E29" i="2"/>
  <c r="D29" i="2"/>
  <c r="F19" i="2"/>
  <c r="D19" i="2"/>
  <c r="E27" i="1"/>
  <c r="F27" i="1"/>
  <c r="D27" i="1"/>
  <c r="E18" i="1"/>
  <c r="F18" i="1"/>
  <c r="F29" i="1" s="1"/>
  <c r="D18" i="1"/>
  <c r="D29" i="1" s="1"/>
  <c r="F31" i="3" l="1"/>
  <c r="F34" i="3" s="1"/>
  <c r="I31" i="3"/>
  <c r="I34" i="3" s="1"/>
  <c r="H31" i="3"/>
  <c r="H34" i="3" s="1"/>
  <c r="D31" i="2"/>
  <c r="D34" i="2" s="1"/>
  <c r="F31" i="2"/>
  <c r="F34" i="2" s="1"/>
  <c r="K31" i="2"/>
  <c r="K34" i="2" s="1"/>
  <c r="H31" i="2"/>
  <c r="H34" i="2" s="1"/>
  <c r="J31" i="2"/>
  <c r="J34" i="2" s="1"/>
  <c r="I31" i="2"/>
  <c r="I34" i="2" s="1"/>
  <c r="E29" i="1"/>
</calcChain>
</file>

<file path=xl/sharedStrings.xml><?xml version="1.0" encoding="utf-8"?>
<sst xmlns="http://schemas.openxmlformats.org/spreadsheetml/2006/main" count="133" uniqueCount="50">
  <si>
    <t>제어기</t>
    <phoneticPr fontId="1" type="noConversion"/>
  </si>
  <si>
    <t>컨버터</t>
    <phoneticPr fontId="1" type="noConversion"/>
  </si>
  <si>
    <t>저가형</t>
    <phoneticPr fontId="1" type="noConversion"/>
  </si>
  <si>
    <t>PCB</t>
    <phoneticPr fontId="1" type="noConversion"/>
  </si>
  <si>
    <t>MICOM</t>
    <phoneticPr fontId="1" type="noConversion"/>
  </si>
  <si>
    <t>SOCKET</t>
    <phoneticPr fontId="1" type="noConversion"/>
  </si>
  <si>
    <t>I/O</t>
    <phoneticPr fontId="1" type="noConversion"/>
  </si>
  <si>
    <t>MOTOR</t>
    <phoneticPr fontId="1" type="noConversion"/>
  </si>
  <si>
    <t>stm8s207</t>
    <phoneticPr fontId="1" type="noConversion"/>
  </si>
  <si>
    <t>POWER Jack</t>
    <phoneticPr fontId="1" type="noConversion"/>
  </si>
  <si>
    <t>통신</t>
    <phoneticPr fontId="1" type="noConversion"/>
  </si>
  <si>
    <t>RS-485(Home net)</t>
    <phoneticPr fontId="1" type="noConversion"/>
  </si>
  <si>
    <t>RS-485(Boiler)</t>
    <phoneticPr fontId="1" type="noConversion"/>
  </si>
  <si>
    <t>Rinnai - Serial</t>
    <phoneticPr fontId="1" type="noConversion"/>
  </si>
  <si>
    <t>Rinnai - DA</t>
    <phoneticPr fontId="1" type="noConversion"/>
  </si>
  <si>
    <t>RoomCont</t>
    <phoneticPr fontId="1" type="noConversion"/>
  </si>
  <si>
    <t>Relay</t>
    <phoneticPr fontId="1" type="noConversion"/>
  </si>
  <si>
    <t>Motor</t>
    <phoneticPr fontId="1" type="noConversion"/>
  </si>
  <si>
    <t>Power</t>
    <phoneticPr fontId="1" type="noConversion"/>
  </si>
  <si>
    <t>12Volt Adaptor</t>
    <phoneticPr fontId="1" type="noConversion"/>
  </si>
  <si>
    <t>Parts</t>
    <phoneticPr fontId="1" type="noConversion"/>
  </si>
  <si>
    <t>R, C, L, ICs</t>
    <phoneticPr fontId="1" type="noConversion"/>
  </si>
  <si>
    <t>SMD</t>
    <phoneticPr fontId="1" type="noConversion"/>
  </si>
  <si>
    <t>Case</t>
    <phoneticPr fontId="1" type="noConversion"/>
  </si>
  <si>
    <t>Assembly/Test</t>
    <phoneticPr fontId="1" type="noConversion"/>
  </si>
  <si>
    <t>Total</t>
    <phoneticPr fontId="1" type="noConversion"/>
  </si>
  <si>
    <t>Box</t>
    <phoneticPr fontId="1" type="noConversion"/>
  </si>
  <si>
    <t>Harness</t>
    <phoneticPr fontId="1" type="noConversion"/>
  </si>
  <si>
    <t>Price</t>
    <phoneticPr fontId="1" type="noConversion"/>
  </si>
  <si>
    <t>개별/셋트</t>
    <phoneticPr fontId="1" type="noConversion"/>
  </si>
  <si>
    <t>기타비용</t>
    <phoneticPr fontId="1" type="noConversion"/>
  </si>
  <si>
    <t>공용</t>
    <phoneticPr fontId="1" type="noConversion"/>
  </si>
  <si>
    <t>I/O - RJ45</t>
    <phoneticPr fontId="1" type="noConversion"/>
  </si>
  <si>
    <t>55 x 65(국내)</t>
    <phoneticPr fontId="1" type="noConversion"/>
  </si>
  <si>
    <t>SUM(SMD-Box)</t>
    <phoneticPr fontId="1" type="noConversion"/>
  </si>
  <si>
    <t>SUM(MICOM-)</t>
    <phoneticPr fontId="1" type="noConversion"/>
  </si>
  <si>
    <t>Shin.Cap</t>
    <phoneticPr fontId="1" type="noConversion"/>
  </si>
  <si>
    <t>Shin.PWM</t>
    <phoneticPr fontId="1" type="noConversion"/>
  </si>
  <si>
    <t>KimPo.MD</t>
    <phoneticPr fontId="1" type="noConversion"/>
  </si>
  <si>
    <t>Rinnai.MD</t>
    <phoneticPr fontId="1" type="noConversion"/>
  </si>
  <si>
    <t>Motor</t>
    <phoneticPr fontId="1" type="noConversion"/>
  </si>
  <si>
    <t>PCB</t>
    <phoneticPr fontId="1" type="noConversion"/>
  </si>
  <si>
    <t>OEM</t>
    <phoneticPr fontId="1" type="noConversion"/>
  </si>
  <si>
    <t>PCB+Case</t>
    <phoneticPr fontId="1" type="noConversion"/>
  </si>
  <si>
    <t>Cap</t>
    <phoneticPr fontId="1" type="noConversion"/>
  </si>
  <si>
    <t>SMD</t>
    <phoneticPr fontId="1" type="noConversion"/>
  </si>
  <si>
    <t>구동기</t>
    <phoneticPr fontId="1" type="noConversion"/>
  </si>
  <si>
    <t>제어기</t>
    <phoneticPr fontId="1" type="noConversion"/>
  </si>
  <si>
    <t>Power</t>
    <phoneticPr fontId="1" type="noConversion"/>
  </si>
  <si>
    <t>12Volt Adap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</si>
</sst>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9" fontId="0" fillId="0" borderId="0" xfId="0" applyNumberFormat="1">
      <alignment vertical="center"/>
    </xf>
    <xf numFmtId="176" fontId="0" fillId="0" borderId="1" xfId="0" applyNumberFormat="1" applyBorder="1" applyAlignment="1">
      <alignment horizontal="right" vertical="center"/>
    </xf>
    <xf numFmtId="176" fontId="0" fillId="0" borderId="0" xfId="0" applyNumberFormat="1" applyBorder="1" applyAlignment="1">
      <alignment horizontal="right" vertical="center"/>
    </xf>
    <xf numFmtId="176" fontId="0" fillId="0" borderId="1" xfId="0" applyNumberFormat="1" applyFill="1" applyBorder="1" applyAlignment="1">
      <alignment horizontal="right"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 applyAlignment="1">
      <alignment horizontal="right" vertical="center"/>
    </xf>
    <xf numFmtId="176" fontId="0" fillId="0" borderId="0" xfId="0" applyNumberFormat="1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176" fontId="0" fillId="4" borderId="1" xfId="0" applyNumberForma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5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G31"/>
  <sheetViews>
    <sheetView topLeftCell="A4" workbookViewId="0">
      <selection activeCell="C34" sqref="C34"/>
    </sheetView>
  </sheetViews>
  <sheetFormatPr defaultRowHeight="16.5" x14ac:dyDescent="0.3"/>
  <cols>
    <col min="1" max="1" width="4.875" customWidth="1"/>
    <col min="2" max="2" width="23.125" customWidth="1"/>
    <col min="3" max="3" width="19.625" customWidth="1"/>
    <col min="7" max="7" width="18" customWidth="1"/>
  </cols>
  <sheetData>
    <row r="3" spans="2:7" x14ac:dyDescent="0.3">
      <c r="B3" s="2"/>
      <c r="C3" s="2"/>
      <c r="D3" s="2" t="s">
        <v>0</v>
      </c>
      <c r="E3" s="2" t="s">
        <v>1</v>
      </c>
      <c r="F3" s="2" t="s">
        <v>2</v>
      </c>
    </row>
    <row r="4" spans="2:7" x14ac:dyDescent="0.3">
      <c r="B4" s="2" t="s">
        <v>4</v>
      </c>
      <c r="C4" s="2" t="s">
        <v>8</v>
      </c>
      <c r="D4" s="4">
        <v>1100</v>
      </c>
      <c r="E4" s="4">
        <v>1100</v>
      </c>
      <c r="F4" s="4">
        <v>1100</v>
      </c>
    </row>
    <row r="5" spans="2:7" x14ac:dyDescent="0.3">
      <c r="B5" s="2" t="s">
        <v>20</v>
      </c>
      <c r="C5" s="2" t="s">
        <v>21</v>
      </c>
      <c r="D5" s="4">
        <v>2000</v>
      </c>
      <c r="E5" s="4">
        <v>1500</v>
      </c>
      <c r="F5" s="4">
        <v>2200</v>
      </c>
    </row>
    <row r="6" spans="2:7" x14ac:dyDescent="0.3">
      <c r="B6" s="2" t="s">
        <v>5</v>
      </c>
      <c r="C6" s="2" t="s">
        <v>6</v>
      </c>
      <c r="D6" s="4"/>
      <c r="E6" s="4">
        <v>100</v>
      </c>
      <c r="F6" s="4">
        <v>100</v>
      </c>
      <c r="G6" s="1"/>
    </row>
    <row r="7" spans="2:7" x14ac:dyDescent="0.3">
      <c r="B7" s="2"/>
      <c r="C7" s="2" t="s">
        <v>32</v>
      </c>
      <c r="D7" s="4">
        <v>1050</v>
      </c>
      <c r="E7" s="4">
        <v>0</v>
      </c>
      <c r="F7" s="4">
        <v>0</v>
      </c>
      <c r="G7" s="1"/>
    </row>
    <row r="8" spans="2:7" x14ac:dyDescent="0.3">
      <c r="B8" s="2"/>
      <c r="C8" s="2" t="s">
        <v>7</v>
      </c>
      <c r="D8" s="4">
        <v>0</v>
      </c>
      <c r="E8" s="4"/>
      <c r="F8" s="4">
        <v>500</v>
      </c>
    </row>
    <row r="9" spans="2:7" x14ac:dyDescent="0.3">
      <c r="B9" s="2"/>
      <c r="C9" s="2" t="s">
        <v>9</v>
      </c>
      <c r="D9" s="4">
        <v>100</v>
      </c>
      <c r="E9" s="4">
        <v>0</v>
      </c>
      <c r="F9" s="4">
        <v>100</v>
      </c>
    </row>
    <row r="10" spans="2:7" x14ac:dyDescent="0.3">
      <c r="B10" s="2" t="s">
        <v>3</v>
      </c>
      <c r="C10" s="3" t="s">
        <v>33</v>
      </c>
      <c r="D10" s="4">
        <v>800</v>
      </c>
      <c r="E10" s="4">
        <v>800</v>
      </c>
      <c r="F10" s="4">
        <v>800</v>
      </c>
    </row>
    <row r="11" spans="2:7" x14ac:dyDescent="0.3">
      <c r="B11" s="2" t="s">
        <v>10</v>
      </c>
      <c r="C11" s="2" t="s">
        <v>11</v>
      </c>
      <c r="D11" s="4">
        <v>1</v>
      </c>
      <c r="E11" s="4">
        <v>1</v>
      </c>
      <c r="F11" s="4">
        <v>1</v>
      </c>
    </row>
    <row r="12" spans="2:7" x14ac:dyDescent="0.3">
      <c r="B12" s="2"/>
      <c r="C12" s="2" t="s">
        <v>12</v>
      </c>
      <c r="D12" s="4">
        <v>1</v>
      </c>
      <c r="E12" s="4"/>
      <c r="F12" s="4">
        <v>1</v>
      </c>
    </row>
    <row r="13" spans="2:7" x14ac:dyDescent="0.3">
      <c r="B13" s="2"/>
      <c r="C13" s="2" t="s">
        <v>13</v>
      </c>
      <c r="D13" s="4"/>
      <c r="E13" s="4">
        <v>1</v>
      </c>
      <c r="F13" s="4"/>
    </row>
    <row r="14" spans="2:7" x14ac:dyDescent="0.3">
      <c r="B14" s="2"/>
      <c r="C14" s="2" t="s">
        <v>14</v>
      </c>
      <c r="D14" s="4">
        <v>1</v>
      </c>
      <c r="E14" s="4"/>
      <c r="F14" s="4">
        <v>1</v>
      </c>
    </row>
    <row r="15" spans="2:7" x14ac:dyDescent="0.3">
      <c r="B15" s="2"/>
      <c r="C15" s="2" t="s">
        <v>15</v>
      </c>
      <c r="D15" s="4">
        <v>1</v>
      </c>
      <c r="E15" s="4">
        <v>0</v>
      </c>
      <c r="F15" s="4">
        <v>1</v>
      </c>
    </row>
    <row r="16" spans="2:7" x14ac:dyDescent="0.3">
      <c r="B16" s="2"/>
      <c r="C16" s="2" t="s">
        <v>16</v>
      </c>
      <c r="D16" s="4">
        <v>0</v>
      </c>
      <c r="E16" s="4">
        <v>0</v>
      </c>
      <c r="F16" s="4">
        <v>0</v>
      </c>
    </row>
    <row r="17" spans="2:7" x14ac:dyDescent="0.3">
      <c r="B17" s="2"/>
      <c r="C17" s="2" t="s">
        <v>17</v>
      </c>
      <c r="D17" s="4">
        <v>0</v>
      </c>
      <c r="E17" s="4">
        <v>0</v>
      </c>
      <c r="F17" s="4">
        <v>1</v>
      </c>
    </row>
    <row r="18" spans="2:7" x14ac:dyDescent="0.3">
      <c r="B18" s="5" t="s">
        <v>35</v>
      </c>
      <c r="C18" s="5"/>
      <c r="D18" s="6">
        <f>SUM(D4:D17)</f>
        <v>5054</v>
      </c>
      <c r="E18" s="6">
        <f>SUM(E4:E17)</f>
        <v>3502</v>
      </c>
      <c r="F18" s="6">
        <f>SUM(F4:F17)</f>
        <v>4805</v>
      </c>
    </row>
    <row r="19" spans="2:7" x14ac:dyDescent="0.3">
      <c r="B19" s="2"/>
      <c r="C19" s="2"/>
      <c r="D19" s="4"/>
      <c r="E19" s="4"/>
      <c r="F19" s="4"/>
    </row>
    <row r="20" spans="2:7" x14ac:dyDescent="0.3">
      <c r="B20" s="2" t="s">
        <v>22</v>
      </c>
      <c r="C20" s="2"/>
      <c r="D20" s="4">
        <v>600</v>
      </c>
      <c r="E20" s="4">
        <v>600</v>
      </c>
      <c r="F20" s="4">
        <v>600</v>
      </c>
    </row>
    <row r="21" spans="2:7" x14ac:dyDescent="0.3">
      <c r="B21" s="2" t="s">
        <v>24</v>
      </c>
      <c r="C21" s="2"/>
      <c r="D21" s="4">
        <v>1000</v>
      </c>
      <c r="E21" s="4">
        <v>1000</v>
      </c>
      <c r="F21" s="4">
        <v>1000</v>
      </c>
    </row>
    <row r="22" spans="2:7" x14ac:dyDescent="0.3">
      <c r="B22" s="2" t="s">
        <v>27</v>
      </c>
      <c r="C22" s="2"/>
      <c r="D22" s="4">
        <v>1600</v>
      </c>
      <c r="E22" s="4">
        <v>800</v>
      </c>
      <c r="F22" s="4">
        <v>600</v>
      </c>
      <c r="G22" s="1"/>
    </row>
    <row r="23" spans="2:7" x14ac:dyDescent="0.3">
      <c r="B23" s="2" t="s">
        <v>23</v>
      </c>
      <c r="C23" s="2" t="s">
        <v>31</v>
      </c>
      <c r="D23" s="4">
        <v>1200</v>
      </c>
      <c r="E23" s="4">
        <v>1200</v>
      </c>
      <c r="F23" s="4">
        <v>1200</v>
      </c>
    </row>
    <row r="24" spans="2:7" x14ac:dyDescent="0.3">
      <c r="B24" s="2" t="s">
        <v>18</v>
      </c>
      <c r="C24" s="2" t="s">
        <v>19</v>
      </c>
      <c r="D24" s="4">
        <v>4500</v>
      </c>
      <c r="E24" s="4">
        <v>0</v>
      </c>
      <c r="F24" s="4">
        <v>4500</v>
      </c>
    </row>
    <row r="25" spans="2:7" x14ac:dyDescent="0.3">
      <c r="B25" s="2" t="s">
        <v>26</v>
      </c>
      <c r="C25" s="2" t="s">
        <v>29</v>
      </c>
      <c r="D25" s="4">
        <v>300</v>
      </c>
      <c r="E25" s="4">
        <v>300</v>
      </c>
      <c r="F25" s="4">
        <v>300</v>
      </c>
    </row>
    <row r="26" spans="2:7" x14ac:dyDescent="0.3">
      <c r="B26" s="2"/>
      <c r="C26" s="2" t="s">
        <v>30</v>
      </c>
      <c r="D26" s="4">
        <v>100</v>
      </c>
      <c r="E26" s="4">
        <v>100</v>
      </c>
      <c r="F26" s="4">
        <v>100</v>
      </c>
    </row>
    <row r="27" spans="2:7" x14ac:dyDescent="0.3">
      <c r="B27" s="5" t="s">
        <v>34</v>
      </c>
      <c r="C27" s="5"/>
      <c r="D27" s="6">
        <f>SUM(D20:D26)</f>
        <v>9300</v>
      </c>
      <c r="E27" s="6">
        <f t="shared" ref="E27:F27" si="0">SUM(E20:E26)</f>
        <v>4000</v>
      </c>
      <c r="F27" s="6">
        <f t="shared" si="0"/>
        <v>8300</v>
      </c>
    </row>
    <row r="28" spans="2:7" x14ac:dyDescent="0.3">
      <c r="B28" s="2"/>
      <c r="C28" s="2"/>
      <c r="D28" s="4">
        <v>0</v>
      </c>
      <c r="E28" s="4"/>
      <c r="F28" s="4"/>
    </row>
    <row r="29" spans="2:7" x14ac:dyDescent="0.3">
      <c r="B29" s="7" t="s">
        <v>25</v>
      </c>
      <c r="C29" s="7"/>
      <c r="D29" s="8">
        <f>SUM(D4:D28) - D18-D27</f>
        <v>14354</v>
      </c>
      <c r="E29" s="8">
        <f>SUM(E4:E28) - E18-E27</f>
        <v>7502</v>
      </c>
      <c r="F29" s="8">
        <f>SUM(F4:F28) - F18-F27</f>
        <v>13105</v>
      </c>
    </row>
    <row r="30" spans="2:7" x14ac:dyDescent="0.3">
      <c r="B30" s="2"/>
      <c r="C30" s="2"/>
      <c r="D30" s="4"/>
      <c r="E30" s="4"/>
      <c r="F30" s="4"/>
    </row>
    <row r="31" spans="2:7" x14ac:dyDescent="0.3">
      <c r="B31" s="2" t="s">
        <v>28</v>
      </c>
      <c r="C31" s="2"/>
      <c r="D31" s="4">
        <v>20000</v>
      </c>
      <c r="E31" s="4">
        <v>16000</v>
      </c>
      <c r="F31" s="4">
        <v>14000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1:K34"/>
  <sheetViews>
    <sheetView workbookViewId="0">
      <selection activeCell="L23" sqref="L23"/>
    </sheetView>
  </sheetViews>
  <sheetFormatPr defaultRowHeight="16.5" x14ac:dyDescent="0.3"/>
  <cols>
    <col min="1" max="1" width="1" customWidth="1"/>
    <col min="2" max="2" width="21.375" customWidth="1"/>
    <col min="3" max="3" width="19.625" customWidth="1"/>
    <col min="4" max="6" width="11.25" customWidth="1"/>
    <col min="7" max="7" width="1.25" customWidth="1"/>
    <col min="8" max="8" width="12.375" customWidth="1"/>
    <col min="9" max="9" width="12.875" customWidth="1"/>
    <col min="10" max="10" width="13.375" customWidth="1"/>
    <col min="11" max="11" width="12.875" customWidth="1"/>
  </cols>
  <sheetData>
    <row r="1" spans="2:11" ht="4.5" customHeight="1" x14ac:dyDescent="0.3"/>
    <row r="2" spans="2:11" x14ac:dyDescent="0.3">
      <c r="B2" s="24"/>
      <c r="C2" s="25"/>
      <c r="D2" s="21" t="s">
        <v>0</v>
      </c>
      <c r="E2" s="21" t="s">
        <v>1</v>
      </c>
      <c r="F2" s="21" t="s">
        <v>2</v>
      </c>
      <c r="G2" s="9"/>
      <c r="H2" s="11" t="s">
        <v>39</v>
      </c>
      <c r="I2" s="11" t="s">
        <v>37</v>
      </c>
      <c r="J2" s="11" t="s">
        <v>36</v>
      </c>
      <c r="K2" s="11" t="s">
        <v>38</v>
      </c>
    </row>
    <row r="3" spans="2:11" x14ac:dyDescent="0.3">
      <c r="B3" s="26"/>
      <c r="C3" s="27"/>
      <c r="D3" s="23"/>
      <c r="E3" s="23"/>
      <c r="F3" s="23"/>
      <c r="G3" s="9"/>
      <c r="H3" s="11" t="s">
        <v>43</v>
      </c>
      <c r="I3" s="11" t="s">
        <v>41</v>
      </c>
      <c r="J3" s="11" t="s">
        <v>3</v>
      </c>
      <c r="K3" s="11" t="s">
        <v>42</v>
      </c>
    </row>
    <row r="4" spans="2:11" x14ac:dyDescent="0.3">
      <c r="B4" s="2" t="s">
        <v>4</v>
      </c>
      <c r="C4" s="2" t="s">
        <v>8</v>
      </c>
      <c r="D4" s="13">
        <v>1100</v>
      </c>
      <c r="E4" s="13">
        <v>1100</v>
      </c>
      <c r="F4" s="13">
        <v>1100</v>
      </c>
      <c r="G4" s="14"/>
      <c r="H4" s="15">
        <v>400</v>
      </c>
      <c r="I4" s="15">
        <v>400</v>
      </c>
      <c r="J4" s="15">
        <v>400</v>
      </c>
      <c r="K4" s="15">
        <v>0</v>
      </c>
    </row>
    <row r="5" spans="2:11" x14ac:dyDescent="0.3">
      <c r="B5" s="21" t="s">
        <v>20</v>
      </c>
      <c r="C5" s="2" t="s">
        <v>21</v>
      </c>
      <c r="D5" s="13">
        <v>2000</v>
      </c>
      <c r="E5" s="13">
        <v>2000</v>
      </c>
      <c r="F5" s="13">
        <v>2200</v>
      </c>
      <c r="G5" s="14"/>
      <c r="H5" s="15">
        <v>800</v>
      </c>
      <c r="I5" s="15">
        <v>850</v>
      </c>
      <c r="J5" s="15">
        <v>1850</v>
      </c>
      <c r="K5" s="15">
        <v>0</v>
      </c>
    </row>
    <row r="6" spans="2:11" x14ac:dyDescent="0.3">
      <c r="B6" s="23"/>
      <c r="C6" s="2" t="s">
        <v>44</v>
      </c>
      <c r="D6" s="13"/>
      <c r="E6" s="13"/>
      <c r="F6" s="13"/>
      <c r="G6" s="14"/>
      <c r="H6" s="15"/>
      <c r="I6" s="15"/>
      <c r="J6" s="15">
        <v>1600</v>
      </c>
      <c r="K6" s="15"/>
    </row>
    <row r="7" spans="2:11" x14ac:dyDescent="0.3">
      <c r="B7" s="21" t="s">
        <v>5</v>
      </c>
      <c r="C7" s="2" t="s">
        <v>6</v>
      </c>
      <c r="D7" s="13"/>
      <c r="E7" s="13">
        <v>100</v>
      </c>
      <c r="F7" s="13">
        <v>100</v>
      </c>
      <c r="G7" s="14"/>
      <c r="H7" s="16">
        <v>1</v>
      </c>
      <c r="I7" s="15">
        <v>1</v>
      </c>
      <c r="J7" s="15">
        <v>1</v>
      </c>
      <c r="K7" s="15"/>
    </row>
    <row r="8" spans="2:11" x14ac:dyDescent="0.3">
      <c r="B8" s="22"/>
      <c r="C8" s="2" t="s">
        <v>32</v>
      </c>
      <c r="D8" s="13">
        <v>1050</v>
      </c>
      <c r="E8" s="13">
        <v>0</v>
      </c>
      <c r="F8" s="13">
        <v>0</v>
      </c>
      <c r="G8" s="14"/>
      <c r="H8" s="16"/>
      <c r="I8" s="16"/>
      <c r="J8" s="16"/>
      <c r="K8" s="16"/>
    </row>
    <row r="9" spans="2:11" x14ac:dyDescent="0.3">
      <c r="B9" s="22"/>
      <c r="C9" s="2" t="s">
        <v>7</v>
      </c>
      <c r="D9" s="13">
        <v>0</v>
      </c>
      <c r="E9" s="13"/>
      <c r="F9" s="13">
        <v>500</v>
      </c>
      <c r="G9" s="14"/>
      <c r="H9" s="16">
        <v>1</v>
      </c>
      <c r="I9" s="16">
        <v>1</v>
      </c>
      <c r="J9" s="16">
        <v>1</v>
      </c>
      <c r="K9" s="16">
        <v>1</v>
      </c>
    </row>
    <row r="10" spans="2:11" x14ac:dyDescent="0.3">
      <c r="B10" s="23"/>
      <c r="C10" s="2" t="s">
        <v>9</v>
      </c>
      <c r="D10" s="13">
        <v>100</v>
      </c>
      <c r="E10" s="13">
        <v>0</v>
      </c>
      <c r="F10" s="13">
        <v>100</v>
      </c>
      <c r="G10" s="14"/>
      <c r="H10" s="16"/>
      <c r="I10" s="16"/>
      <c r="J10" s="16"/>
      <c r="K10" s="16"/>
    </row>
    <row r="11" spans="2:11" x14ac:dyDescent="0.3">
      <c r="B11" s="2" t="s">
        <v>3</v>
      </c>
      <c r="C11" s="3" t="s">
        <v>33</v>
      </c>
      <c r="D11" s="13">
        <v>800</v>
      </c>
      <c r="E11" s="13">
        <v>800</v>
      </c>
      <c r="F11" s="13">
        <v>800</v>
      </c>
      <c r="G11" s="14"/>
      <c r="H11" s="15">
        <v>400</v>
      </c>
      <c r="I11" s="15">
        <v>400</v>
      </c>
      <c r="J11" s="15">
        <v>600</v>
      </c>
      <c r="K11" s="15">
        <v>0</v>
      </c>
    </row>
    <row r="12" spans="2:11" x14ac:dyDescent="0.3">
      <c r="B12" s="21" t="s">
        <v>10</v>
      </c>
      <c r="C12" s="2" t="s">
        <v>11</v>
      </c>
      <c r="D12" s="13">
        <v>1</v>
      </c>
      <c r="E12" s="13">
        <v>1</v>
      </c>
      <c r="F12" s="13">
        <v>1</v>
      </c>
      <c r="G12" s="14"/>
      <c r="H12" s="16"/>
      <c r="I12" s="16"/>
      <c r="J12" s="16"/>
      <c r="K12" s="16"/>
    </row>
    <row r="13" spans="2:11" x14ac:dyDescent="0.3">
      <c r="B13" s="22"/>
      <c r="C13" s="2" t="s">
        <v>12</v>
      </c>
      <c r="D13" s="13">
        <v>1</v>
      </c>
      <c r="E13" s="13"/>
      <c r="F13" s="13">
        <v>1</v>
      </c>
      <c r="G13" s="14"/>
      <c r="H13" s="16"/>
      <c r="I13" s="16"/>
      <c r="J13" s="16"/>
      <c r="K13" s="16"/>
    </row>
    <row r="14" spans="2:11" x14ac:dyDescent="0.3">
      <c r="B14" s="22"/>
      <c r="C14" s="2" t="s">
        <v>13</v>
      </c>
      <c r="D14" s="13"/>
      <c r="E14" s="13">
        <v>1</v>
      </c>
      <c r="F14" s="13"/>
      <c r="G14" s="14"/>
      <c r="H14" s="16">
        <v>1</v>
      </c>
      <c r="I14" s="16">
        <v>0</v>
      </c>
      <c r="J14" s="16">
        <v>0</v>
      </c>
      <c r="K14" s="16">
        <v>0</v>
      </c>
    </row>
    <row r="15" spans="2:11" x14ac:dyDescent="0.3">
      <c r="B15" s="22"/>
      <c r="C15" s="2" t="s">
        <v>14</v>
      </c>
      <c r="D15" s="13">
        <v>1</v>
      </c>
      <c r="E15" s="13"/>
      <c r="F15" s="13">
        <v>1</v>
      </c>
      <c r="G15" s="14"/>
      <c r="H15" s="16"/>
      <c r="I15" s="16"/>
      <c r="J15" s="16"/>
      <c r="K15" s="16"/>
    </row>
    <row r="16" spans="2:11" x14ac:dyDescent="0.3">
      <c r="B16" s="22"/>
      <c r="C16" s="2" t="s">
        <v>15</v>
      </c>
      <c r="D16" s="13">
        <v>1</v>
      </c>
      <c r="E16" s="13">
        <v>0</v>
      </c>
      <c r="F16" s="13">
        <v>1</v>
      </c>
      <c r="G16" s="14"/>
      <c r="H16" s="16"/>
      <c r="I16" s="16"/>
      <c r="J16" s="16"/>
      <c r="K16" s="16"/>
    </row>
    <row r="17" spans="2:11" x14ac:dyDescent="0.3">
      <c r="B17" s="22"/>
      <c r="C17" s="2" t="s">
        <v>16</v>
      </c>
      <c r="D17" s="13">
        <v>0</v>
      </c>
      <c r="E17" s="13">
        <v>0</v>
      </c>
      <c r="F17" s="13">
        <v>0</v>
      </c>
      <c r="G17" s="14"/>
      <c r="H17" s="16"/>
      <c r="I17" s="16"/>
      <c r="J17" s="16"/>
      <c r="K17" s="16"/>
    </row>
    <row r="18" spans="2:11" x14ac:dyDescent="0.3">
      <c r="B18" s="23"/>
      <c r="C18" s="2" t="s">
        <v>17</v>
      </c>
      <c r="D18" s="13">
        <v>0</v>
      </c>
      <c r="E18" s="13">
        <v>0</v>
      </c>
      <c r="F18" s="13">
        <v>1</v>
      </c>
      <c r="G18" s="14"/>
      <c r="H18" s="16"/>
      <c r="I18" s="16"/>
      <c r="J18" s="16"/>
      <c r="K18" s="16"/>
    </row>
    <row r="19" spans="2:11" x14ac:dyDescent="0.3">
      <c r="B19" s="5" t="s">
        <v>35</v>
      </c>
      <c r="C19" s="5"/>
      <c r="D19" s="17">
        <f>SUM(D4:D18)</f>
        <v>5054</v>
      </c>
      <c r="E19" s="17">
        <f>SUM(E4:E18)</f>
        <v>4002</v>
      </c>
      <c r="F19" s="17">
        <f>SUM(F4:F18)</f>
        <v>4805</v>
      </c>
      <c r="G19" s="18"/>
      <c r="H19" s="17">
        <f t="shared" ref="H19:J19" si="0">SUM(H4:H18)</f>
        <v>1603</v>
      </c>
      <c r="I19" s="17">
        <f t="shared" si="0"/>
        <v>1652</v>
      </c>
      <c r="J19" s="17">
        <f t="shared" si="0"/>
        <v>4452</v>
      </c>
      <c r="K19" s="17">
        <f>SUM(K4:K18)</f>
        <v>1</v>
      </c>
    </row>
    <row r="20" spans="2:11" ht="8.25" customHeight="1" x14ac:dyDescent="0.3">
      <c r="B20" s="2"/>
      <c r="C20" s="2"/>
      <c r="D20" s="13"/>
      <c r="E20" s="13"/>
      <c r="F20" s="13"/>
      <c r="G20" s="18"/>
      <c r="H20" s="16"/>
      <c r="I20" s="16"/>
      <c r="J20" s="16"/>
      <c r="K20" s="16"/>
    </row>
    <row r="21" spans="2:11" x14ac:dyDescent="0.3">
      <c r="B21" s="2" t="s">
        <v>22</v>
      </c>
      <c r="C21" s="2"/>
      <c r="D21" s="13">
        <v>600</v>
      </c>
      <c r="E21" s="13">
        <v>600</v>
      </c>
      <c r="F21" s="13">
        <v>600</v>
      </c>
      <c r="G21" s="18"/>
      <c r="H21" s="15">
        <v>400</v>
      </c>
      <c r="I21" s="15">
        <v>400</v>
      </c>
      <c r="J21" s="15">
        <v>600</v>
      </c>
      <c r="K21" s="15">
        <v>0</v>
      </c>
    </row>
    <row r="22" spans="2:11" x14ac:dyDescent="0.3">
      <c r="B22" s="2" t="s">
        <v>24</v>
      </c>
      <c r="C22" s="2"/>
      <c r="D22" s="13">
        <v>1000</v>
      </c>
      <c r="E22" s="13">
        <v>1000</v>
      </c>
      <c r="F22" s="13">
        <v>1000</v>
      </c>
      <c r="G22" s="18"/>
      <c r="H22" s="15">
        <v>1500</v>
      </c>
      <c r="I22" s="15">
        <v>500</v>
      </c>
      <c r="J22" s="15">
        <v>1500</v>
      </c>
      <c r="K22" s="15">
        <v>500</v>
      </c>
    </row>
    <row r="23" spans="2:11" x14ac:dyDescent="0.3">
      <c r="B23" s="2" t="s">
        <v>27</v>
      </c>
      <c r="C23" s="2"/>
      <c r="D23" s="13">
        <v>1600</v>
      </c>
      <c r="E23" s="13">
        <v>800</v>
      </c>
      <c r="F23" s="13">
        <v>600</v>
      </c>
      <c r="G23" s="18"/>
      <c r="H23" s="16"/>
      <c r="I23" s="16"/>
      <c r="J23" s="16"/>
      <c r="K23" s="16">
        <v>500</v>
      </c>
    </row>
    <row r="24" spans="2:11" x14ac:dyDescent="0.3">
      <c r="B24" s="2" t="s">
        <v>23</v>
      </c>
      <c r="C24" s="2" t="s">
        <v>31</v>
      </c>
      <c r="D24" s="13">
        <v>1000</v>
      </c>
      <c r="E24" s="13">
        <v>1000</v>
      </c>
      <c r="F24" s="13">
        <v>1000</v>
      </c>
      <c r="G24" s="18"/>
      <c r="H24" s="15">
        <v>1500</v>
      </c>
      <c r="I24" s="15">
        <v>0</v>
      </c>
      <c r="J24" s="15">
        <v>0</v>
      </c>
      <c r="K24" s="15">
        <v>1500</v>
      </c>
    </row>
    <row r="25" spans="2:11" x14ac:dyDescent="0.3">
      <c r="B25" s="2" t="s">
        <v>18</v>
      </c>
      <c r="C25" s="2" t="s">
        <v>19</v>
      </c>
      <c r="D25" s="13">
        <v>4000</v>
      </c>
      <c r="E25" s="13">
        <v>0</v>
      </c>
      <c r="F25" s="13">
        <v>4000</v>
      </c>
      <c r="G25" s="18"/>
      <c r="H25" s="15"/>
      <c r="I25" s="15"/>
      <c r="J25" s="15"/>
      <c r="K25" s="15"/>
    </row>
    <row r="26" spans="2:11" x14ac:dyDescent="0.3">
      <c r="B26" s="21" t="s">
        <v>26</v>
      </c>
      <c r="C26" s="2" t="s">
        <v>29</v>
      </c>
      <c r="D26" s="13">
        <v>300</v>
      </c>
      <c r="E26" s="13">
        <v>300</v>
      </c>
      <c r="F26" s="13">
        <v>300</v>
      </c>
      <c r="G26" s="18"/>
      <c r="H26" s="15">
        <v>300</v>
      </c>
      <c r="I26" s="15">
        <v>0</v>
      </c>
      <c r="J26" s="15">
        <v>0</v>
      </c>
      <c r="K26" s="15">
        <v>300</v>
      </c>
    </row>
    <row r="27" spans="2:11" x14ac:dyDescent="0.3">
      <c r="B27" s="23"/>
      <c r="C27" s="2" t="s">
        <v>30</v>
      </c>
      <c r="D27" s="13">
        <v>100</v>
      </c>
      <c r="E27" s="13">
        <v>100</v>
      </c>
      <c r="F27" s="13">
        <v>100</v>
      </c>
      <c r="G27" s="18"/>
      <c r="H27" s="15">
        <v>100</v>
      </c>
      <c r="I27" s="15">
        <v>100</v>
      </c>
      <c r="J27" s="15">
        <v>100</v>
      </c>
      <c r="K27" s="15">
        <v>100</v>
      </c>
    </row>
    <row r="28" spans="2:11" x14ac:dyDescent="0.3">
      <c r="B28" s="2" t="s">
        <v>40</v>
      </c>
      <c r="C28" s="2"/>
      <c r="D28" s="13"/>
      <c r="E28" s="13"/>
      <c r="F28" s="13"/>
      <c r="G28" s="18"/>
      <c r="H28" s="15">
        <v>1500</v>
      </c>
      <c r="I28" s="15">
        <v>0</v>
      </c>
      <c r="J28" s="15">
        <v>0</v>
      </c>
      <c r="K28" s="15">
        <v>1500</v>
      </c>
    </row>
    <row r="29" spans="2:11" x14ac:dyDescent="0.3">
      <c r="B29" s="5" t="s">
        <v>34</v>
      </c>
      <c r="C29" s="5"/>
      <c r="D29" s="17">
        <f>SUM(D21:D27)</f>
        <v>8600</v>
      </c>
      <c r="E29" s="17">
        <f t="shared" ref="E29:F29" si="1">SUM(E21:E27)</f>
        <v>3800</v>
      </c>
      <c r="F29" s="17">
        <f t="shared" si="1"/>
        <v>7600</v>
      </c>
      <c r="G29" s="18"/>
      <c r="H29" s="17">
        <f>SUM(H21:H28)</f>
        <v>5300</v>
      </c>
      <c r="I29" s="17">
        <f>SUM(I21:I28)</f>
        <v>1000</v>
      </c>
      <c r="J29" s="17">
        <f>SUM(J21:J28)</f>
        <v>2200</v>
      </c>
      <c r="K29" s="17">
        <f>SUM(K21:K28)</f>
        <v>4400</v>
      </c>
    </row>
    <row r="30" spans="2:11" ht="6.75" customHeight="1" x14ac:dyDescent="0.3">
      <c r="B30" s="2"/>
      <c r="C30" s="2"/>
      <c r="D30" s="13"/>
      <c r="E30" s="13"/>
      <c r="F30" s="13"/>
      <c r="G30" s="18"/>
      <c r="H30" s="13"/>
      <c r="I30" s="13"/>
      <c r="J30" s="13"/>
      <c r="K30" s="13"/>
    </row>
    <row r="31" spans="2:11" x14ac:dyDescent="0.3">
      <c r="B31" s="7" t="s">
        <v>25</v>
      </c>
      <c r="C31" s="7"/>
      <c r="D31" s="19">
        <f>SUM(D4:D30) - D19-D29</f>
        <v>13654</v>
      </c>
      <c r="E31" s="19">
        <f>SUM(E4:E30) - E19-E29</f>
        <v>7802</v>
      </c>
      <c r="F31" s="19">
        <f>SUM(F4:F30) - F19-F29</f>
        <v>12405</v>
      </c>
      <c r="G31" s="18"/>
      <c r="H31" s="19">
        <f>SUM(H4:H30) - H19-H29</f>
        <v>6903</v>
      </c>
      <c r="I31" s="19">
        <f>SUM(I4:I30) - I19-I29</f>
        <v>2652</v>
      </c>
      <c r="J31" s="19">
        <f>SUM(J4:J30) - J19-J29</f>
        <v>6652</v>
      </c>
      <c r="K31" s="19">
        <f>SUM(K4:K30) - K19-K29</f>
        <v>4401</v>
      </c>
    </row>
    <row r="32" spans="2:11" ht="9" customHeight="1" x14ac:dyDescent="0.3">
      <c r="B32" s="2"/>
      <c r="C32" s="2"/>
      <c r="D32" s="13"/>
      <c r="E32" s="13"/>
      <c r="F32" s="13"/>
      <c r="G32" s="14"/>
      <c r="H32" s="16"/>
      <c r="I32" s="16"/>
      <c r="J32" s="16"/>
      <c r="K32" s="16"/>
    </row>
    <row r="33" spans="2:11" x14ac:dyDescent="0.3">
      <c r="B33" s="2" t="s">
        <v>28</v>
      </c>
      <c r="C33" s="2"/>
      <c r="D33" s="13">
        <v>20000</v>
      </c>
      <c r="E33" s="13">
        <v>16000</v>
      </c>
      <c r="F33" s="13">
        <v>14000</v>
      </c>
      <c r="G33" s="14"/>
      <c r="H33" s="15">
        <v>8000</v>
      </c>
      <c r="I33" s="16">
        <v>3500</v>
      </c>
      <c r="J33" s="16">
        <v>8500</v>
      </c>
      <c r="K33" s="16">
        <v>5000</v>
      </c>
    </row>
    <row r="34" spans="2:11" x14ac:dyDescent="0.3">
      <c r="D34" s="12">
        <f>(D33-D31)/D33</f>
        <v>0.31730000000000003</v>
      </c>
      <c r="E34" s="12">
        <f t="shared" ref="E34:K34" si="2">(E33-E31)/E33</f>
        <v>0.51237500000000002</v>
      </c>
      <c r="F34" s="12">
        <f t="shared" si="2"/>
        <v>0.11392857142857143</v>
      </c>
      <c r="G34" s="12"/>
      <c r="H34" s="12">
        <f t="shared" si="2"/>
        <v>0.137125</v>
      </c>
      <c r="I34" s="12">
        <f t="shared" si="2"/>
        <v>0.2422857142857143</v>
      </c>
      <c r="J34" s="12">
        <f t="shared" si="2"/>
        <v>0.21741176470588236</v>
      </c>
      <c r="K34" s="12">
        <f t="shared" si="2"/>
        <v>0.1198</v>
      </c>
    </row>
  </sheetData>
  <mergeCells count="8">
    <mergeCell ref="F2:F3"/>
    <mergeCell ref="B2:C3"/>
    <mergeCell ref="B5:B6"/>
    <mergeCell ref="B12:B18"/>
    <mergeCell ref="B7:B10"/>
    <mergeCell ref="B26:B27"/>
    <mergeCell ref="D2:D3"/>
    <mergeCell ref="E2:E3"/>
  </mergeCells>
  <phoneticPr fontId="1" type="noConversion"/>
  <pageMargins left="0.25" right="0.25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K39"/>
  <sheetViews>
    <sheetView tabSelected="1" workbookViewId="0">
      <selection activeCell="F28" sqref="F28"/>
    </sheetView>
  </sheetViews>
  <sheetFormatPr defaultRowHeight="16.5" x14ac:dyDescent="0.3"/>
  <cols>
    <col min="1" max="1" width="1" customWidth="1"/>
    <col min="2" max="2" width="21.375" customWidth="1"/>
    <col min="3" max="3" width="19.625" customWidth="1"/>
    <col min="4" max="6" width="11.25" customWidth="1"/>
    <col min="7" max="7" width="1.25" customWidth="1"/>
    <col min="8" max="8" width="12.375" customWidth="1"/>
    <col min="9" max="9" width="12.875" customWidth="1"/>
    <col min="10" max="10" width="13.375" customWidth="1"/>
    <col min="11" max="11" width="12.875" customWidth="1"/>
  </cols>
  <sheetData>
    <row r="1" spans="2:11" ht="4.5" customHeight="1" x14ac:dyDescent="0.3"/>
    <row r="2" spans="2:11" x14ac:dyDescent="0.3">
      <c r="B2" s="24"/>
      <c r="C2" s="25"/>
      <c r="D2" s="21" t="s">
        <v>0</v>
      </c>
      <c r="E2" s="21" t="s">
        <v>1</v>
      </c>
      <c r="F2" s="21" t="s">
        <v>2</v>
      </c>
      <c r="G2" s="9"/>
      <c r="H2" s="11" t="s">
        <v>39</v>
      </c>
      <c r="I2" s="11" t="s">
        <v>37</v>
      </c>
      <c r="J2" s="11" t="s">
        <v>36</v>
      </c>
      <c r="K2" s="11" t="s">
        <v>38</v>
      </c>
    </row>
    <row r="3" spans="2:11" x14ac:dyDescent="0.3">
      <c r="B3" s="26"/>
      <c r="C3" s="27"/>
      <c r="D3" s="23"/>
      <c r="E3" s="23"/>
      <c r="F3" s="23"/>
      <c r="G3" s="9"/>
      <c r="H3" s="11" t="s">
        <v>43</v>
      </c>
      <c r="I3" s="11" t="s">
        <v>41</v>
      </c>
      <c r="J3" s="11" t="s">
        <v>3</v>
      </c>
      <c r="K3" s="11" t="s">
        <v>42</v>
      </c>
    </row>
    <row r="4" spans="2:11" x14ac:dyDescent="0.3">
      <c r="B4" s="2" t="s">
        <v>4</v>
      </c>
      <c r="C4" s="2" t="s">
        <v>8</v>
      </c>
      <c r="D4" s="13">
        <v>1100</v>
      </c>
      <c r="E4" s="28">
        <v>850</v>
      </c>
      <c r="F4" s="13">
        <v>850</v>
      </c>
      <c r="G4" s="14"/>
      <c r="H4" s="15">
        <v>400</v>
      </c>
      <c r="I4" s="15">
        <v>400</v>
      </c>
      <c r="J4" s="15">
        <v>400</v>
      </c>
      <c r="K4" s="15">
        <v>0</v>
      </c>
    </row>
    <row r="5" spans="2:11" x14ac:dyDescent="0.3">
      <c r="B5" s="21" t="s">
        <v>20</v>
      </c>
      <c r="C5" s="2" t="s">
        <v>21</v>
      </c>
      <c r="D5" s="13">
        <v>2000</v>
      </c>
      <c r="E5" s="28">
        <v>600</v>
      </c>
      <c r="F5" s="13">
        <v>2200</v>
      </c>
      <c r="G5" s="14"/>
      <c r="H5" s="15">
        <v>800</v>
      </c>
      <c r="I5" s="15">
        <v>850</v>
      </c>
      <c r="J5" s="15">
        <v>1850</v>
      </c>
      <c r="K5" s="15">
        <v>0</v>
      </c>
    </row>
    <row r="6" spans="2:11" x14ac:dyDescent="0.3">
      <c r="B6" s="23"/>
      <c r="C6" s="2" t="s">
        <v>44</v>
      </c>
      <c r="D6" s="13"/>
      <c r="E6" s="13"/>
      <c r="F6" s="13"/>
      <c r="G6" s="14"/>
      <c r="H6" s="15"/>
      <c r="I6" s="15"/>
      <c r="J6" s="15">
        <v>1600</v>
      </c>
      <c r="K6" s="15"/>
    </row>
    <row r="7" spans="2:11" x14ac:dyDescent="0.3">
      <c r="B7" s="21" t="s">
        <v>5</v>
      </c>
      <c r="C7" s="2" t="s">
        <v>6</v>
      </c>
      <c r="D7" s="13"/>
      <c r="E7" s="13">
        <v>100</v>
      </c>
      <c r="F7" s="13">
        <v>100</v>
      </c>
      <c r="G7" s="14"/>
      <c r="H7" s="16">
        <v>1</v>
      </c>
      <c r="I7" s="15">
        <v>1</v>
      </c>
      <c r="J7" s="15">
        <v>1</v>
      </c>
      <c r="K7" s="15"/>
    </row>
    <row r="8" spans="2:11" x14ac:dyDescent="0.3">
      <c r="B8" s="22"/>
      <c r="C8" s="2" t="s">
        <v>32</v>
      </c>
      <c r="D8" s="13">
        <v>1050</v>
      </c>
      <c r="E8" s="13">
        <v>0</v>
      </c>
      <c r="F8" s="13">
        <v>0</v>
      </c>
      <c r="G8" s="14"/>
      <c r="H8" s="16"/>
      <c r="I8" s="16"/>
      <c r="J8" s="16"/>
      <c r="K8" s="16"/>
    </row>
    <row r="9" spans="2:11" x14ac:dyDescent="0.3">
      <c r="B9" s="22"/>
      <c r="C9" s="2" t="s">
        <v>7</v>
      </c>
      <c r="D9" s="13">
        <v>0</v>
      </c>
      <c r="E9" s="13"/>
      <c r="F9" s="13">
        <v>700</v>
      </c>
      <c r="G9" s="14"/>
      <c r="H9" s="16">
        <v>1</v>
      </c>
      <c r="I9" s="16">
        <v>1</v>
      </c>
      <c r="J9" s="16">
        <v>1</v>
      </c>
      <c r="K9" s="16">
        <v>1</v>
      </c>
    </row>
    <row r="10" spans="2:11" x14ac:dyDescent="0.3">
      <c r="B10" s="23"/>
      <c r="C10" s="2" t="s">
        <v>9</v>
      </c>
      <c r="D10" s="13">
        <v>100</v>
      </c>
      <c r="E10" s="13">
        <v>0</v>
      </c>
      <c r="F10" s="13">
        <v>100</v>
      </c>
      <c r="G10" s="14"/>
      <c r="H10" s="16"/>
      <c r="I10" s="16"/>
      <c r="J10" s="16"/>
      <c r="K10" s="16"/>
    </row>
    <row r="11" spans="2:11" x14ac:dyDescent="0.3">
      <c r="B11" s="2" t="s">
        <v>3</v>
      </c>
      <c r="C11" s="3" t="s">
        <v>33</v>
      </c>
      <c r="D11" s="13">
        <v>800</v>
      </c>
      <c r="E11" s="28">
        <v>500</v>
      </c>
      <c r="F11" s="13">
        <v>800</v>
      </c>
      <c r="G11" s="14"/>
      <c r="H11" s="15">
        <v>400</v>
      </c>
      <c r="I11" s="15">
        <v>400</v>
      </c>
      <c r="J11" s="15">
        <v>600</v>
      </c>
      <c r="K11" s="15">
        <v>0</v>
      </c>
    </row>
    <row r="12" spans="2:11" x14ac:dyDescent="0.3">
      <c r="B12" s="21" t="s">
        <v>10</v>
      </c>
      <c r="C12" s="2" t="s">
        <v>11</v>
      </c>
      <c r="D12" s="13">
        <v>1</v>
      </c>
      <c r="E12" s="13">
        <v>1</v>
      </c>
      <c r="F12" s="13">
        <v>1</v>
      </c>
      <c r="G12" s="14"/>
      <c r="H12" s="16"/>
      <c r="I12" s="16"/>
      <c r="J12" s="16"/>
      <c r="K12" s="16"/>
    </row>
    <row r="13" spans="2:11" x14ac:dyDescent="0.3">
      <c r="B13" s="22"/>
      <c r="C13" s="2" t="s">
        <v>12</v>
      </c>
      <c r="D13" s="13">
        <v>1</v>
      </c>
      <c r="E13" s="13"/>
      <c r="F13" s="13">
        <v>1</v>
      </c>
      <c r="G13" s="14"/>
      <c r="H13" s="16"/>
      <c r="I13" s="16"/>
      <c r="J13" s="16"/>
      <c r="K13" s="16"/>
    </row>
    <row r="14" spans="2:11" x14ac:dyDescent="0.3">
      <c r="B14" s="22"/>
      <c r="C14" s="2" t="s">
        <v>13</v>
      </c>
      <c r="D14" s="13"/>
      <c r="E14" s="13">
        <v>1</v>
      </c>
      <c r="F14" s="13"/>
      <c r="G14" s="14"/>
      <c r="H14" s="16">
        <v>1</v>
      </c>
      <c r="I14" s="16">
        <v>0</v>
      </c>
      <c r="J14" s="16">
        <v>0</v>
      </c>
      <c r="K14" s="16">
        <v>0</v>
      </c>
    </row>
    <row r="15" spans="2:11" x14ac:dyDescent="0.3">
      <c r="B15" s="22"/>
      <c r="C15" s="2" t="s">
        <v>14</v>
      </c>
      <c r="D15" s="13">
        <v>1</v>
      </c>
      <c r="E15" s="13"/>
      <c r="F15" s="13">
        <v>1</v>
      </c>
      <c r="G15" s="14"/>
      <c r="H15" s="16"/>
      <c r="I15" s="16"/>
      <c r="J15" s="16"/>
      <c r="K15" s="16"/>
    </row>
    <row r="16" spans="2:11" x14ac:dyDescent="0.3">
      <c r="B16" s="22"/>
      <c r="C16" s="2" t="s">
        <v>15</v>
      </c>
      <c r="D16" s="13">
        <v>1</v>
      </c>
      <c r="E16" s="13">
        <v>0</v>
      </c>
      <c r="F16" s="13">
        <v>1</v>
      </c>
      <c r="G16" s="14"/>
      <c r="H16" s="16"/>
      <c r="I16" s="16"/>
      <c r="J16" s="16"/>
      <c r="K16" s="16"/>
    </row>
    <row r="17" spans="2:11" x14ac:dyDescent="0.3">
      <c r="B17" s="22"/>
      <c r="C17" s="2" t="s">
        <v>16</v>
      </c>
      <c r="D17" s="13">
        <v>0</v>
      </c>
      <c r="E17" s="13">
        <v>0</v>
      </c>
      <c r="F17" s="13">
        <v>0</v>
      </c>
      <c r="G17" s="14"/>
      <c r="H17" s="16"/>
      <c r="I17" s="16"/>
      <c r="J17" s="16"/>
      <c r="K17" s="16"/>
    </row>
    <row r="18" spans="2:11" x14ac:dyDescent="0.3">
      <c r="B18" s="23"/>
      <c r="C18" s="2" t="s">
        <v>17</v>
      </c>
      <c r="D18" s="13">
        <v>0</v>
      </c>
      <c r="E18" s="13">
        <v>0</v>
      </c>
      <c r="F18" s="13">
        <v>1</v>
      </c>
      <c r="G18" s="14"/>
      <c r="H18" s="16"/>
      <c r="I18" s="16"/>
      <c r="J18" s="16"/>
      <c r="K18" s="16"/>
    </row>
    <row r="19" spans="2:11" x14ac:dyDescent="0.3">
      <c r="B19" s="5" t="s">
        <v>35</v>
      </c>
      <c r="C19" s="5"/>
      <c r="D19" s="17">
        <f>SUM(D4:D18)</f>
        <v>5054</v>
      </c>
      <c r="E19" s="17">
        <f>SUM(E4:E18)</f>
        <v>2052</v>
      </c>
      <c r="F19" s="17">
        <f>SUM(F4:F18)</f>
        <v>4755</v>
      </c>
      <c r="G19" s="18"/>
      <c r="H19" s="17">
        <f t="shared" ref="H19:J19" si="0">SUM(H4:H18)</f>
        <v>1603</v>
      </c>
      <c r="I19" s="17">
        <f t="shared" si="0"/>
        <v>1652</v>
      </c>
      <c r="J19" s="17">
        <f t="shared" si="0"/>
        <v>4452</v>
      </c>
      <c r="K19" s="17">
        <f>SUM(K4:K18)</f>
        <v>1</v>
      </c>
    </row>
    <row r="20" spans="2:11" ht="8.25" customHeight="1" x14ac:dyDescent="0.3">
      <c r="B20" s="2"/>
      <c r="C20" s="2"/>
      <c r="D20" s="13"/>
      <c r="E20" s="13"/>
      <c r="F20" s="13"/>
      <c r="G20" s="18"/>
      <c r="H20" s="16"/>
      <c r="I20" s="16"/>
      <c r="J20" s="16"/>
      <c r="K20" s="16"/>
    </row>
    <row r="21" spans="2:11" x14ac:dyDescent="0.3">
      <c r="B21" s="2" t="s">
        <v>22</v>
      </c>
      <c r="C21" s="2"/>
      <c r="D21" s="13">
        <v>600</v>
      </c>
      <c r="E21" s="28">
        <v>400</v>
      </c>
      <c r="F21" s="13">
        <v>600</v>
      </c>
      <c r="G21" s="18"/>
      <c r="H21" s="20">
        <v>250</v>
      </c>
      <c r="I21" s="20">
        <v>250</v>
      </c>
      <c r="J21" s="15">
        <v>600</v>
      </c>
      <c r="K21" s="15">
        <v>0</v>
      </c>
    </row>
    <row r="22" spans="2:11" x14ac:dyDescent="0.3">
      <c r="B22" s="2" t="s">
        <v>24</v>
      </c>
      <c r="C22" s="2"/>
      <c r="D22" s="13">
        <v>1000</v>
      </c>
      <c r="E22" s="13">
        <v>1000</v>
      </c>
      <c r="F22" s="13">
        <v>1000</v>
      </c>
      <c r="G22" s="18"/>
      <c r="H22" s="15">
        <v>1500</v>
      </c>
      <c r="I22" s="15">
        <v>500</v>
      </c>
      <c r="J22" s="15">
        <v>1500</v>
      </c>
      <c r="K22" s="15">
        <v>500</v>
      </c>
    </row>
    <row r="23" spans="2:11" x14ac:dyDescent="0.3">
      <c r="B23" s="2" t="s">
        <v>27</v>
      </c>
      <c r="C23" s="2"/>
      <c r="D23" s="13">
        <v>1600</v>
      </c>
      <c r="E23" s="13">
        <v>800</v>
      </c>
      <c r="F23" s="13">
        <v>800</v>
      </c>
      <c r="G23" s="18"/>
      <c r="H23" s="16"/>
      <c r="I23" s="16"/>
      <c r="J23" s="16"/>
      <c r="K23" s="16">
        <v>500</v>
      </c>
    </row>
    <row r="24" spans="2:11" x14ac:dyDescent="0.3">
      <c r="B24" s="2" t="s">
        <v>23</v>
      </c>
      <c r="C24" s="2" t="s">
        <v>31</v>
      </c>
      <c r="D24" s="13">
        <v>1000</v>
      </c>
      <c r="E24" s="13">
        <v>1000</v>
      </c>
      <c r="F24" s="13">
        <v>1000</v>
      </c>
      <c r="G24" s="18"/>
      <c r="H24" s="15">
        <v>1500</v>
      </c>
      <c r="I24" s="15">
        <v>0</v>
      </c>
      <c r="J24" s="15">
        <v>0</v>
      </c>
      <c r="K24" s="15">
        <v>1500</v>
      </c>
    </row>
    <row r="25" spans="2:11" x14ac:dyDescent="0.3">
      <c r="B25" s="2" t="s">
        <v>18</v>
      </c>
      <c r="C25" s="2" t="s">
        <v>19</v>
      </c>
      <c r="D25" s="20">
        <v>4000</v>
      </c>
      <c r="E25" s="20">
        <v>0</v>
      </c>
      <c r="F25" s="20">
        <v>4000</v>
      </c>
      <c r="G25" s="18"/>
      <c r="H25" s="15"/>
      <c r="I25" s="15"/>
      <c r="J25" s="15"/>
      <c r="K25" s="15"/>
    </row>
    <row r="26" spans="2:11" x14ac:dyDescent="0.3">
      <c r="B26" s="21" t="s">
        <v>26</v>
      </c>
      <c r="C26" s="2" t="s">
        <v>29</v>
      </c>
      <c r="D26" s="13">
        <v>300</v>
      </c>
      <c r="E26" s="13">
        <v>300</v>
      </c>
      <c r="F26" s="13">
        <v>300</v>
      </c>
      <c r="G26" s="18"/>
      <c r="H26" s="15">
        <v>300</v>
      </c>
      <c r="I26" s="15">
        <v>0</v>
      </c>
      <c r="J26" s="15">
        <v>0</v>
      </c>
      <c r="K26" s="15">
        <v>300</v>
      </c>
    </row>
    <row r="27" spans="2:11" x14ac:dyDescent="0.3">
      <c r="B27" s="23"/>
      <c r="C27" s="2" t="s">
        <v>30</v>
      </c>
      <c r="D27" s="13">
        <v>100</v>
      </c>
      <c r="E27" s="13">
        <v>100</v>
      </c>
      <c r="F27" s="13">
        <v>100</v>
      </c>
      <c r="G27" s="18"/>
      <c r="H27" s="15">
        <v>100</v>
      </c>
      <c r="I27" s="15">
        <v>100</v>
      </c>
      <c r="J27" s="15">
        <v>100</v>
      </c>
      <c r="K27" s="15">
        <v>100</v>
      </c>
    </row>
    <row r="28" spans="2:11" x14ac:dyDescent="0.3">
      <c r="B28" s="2" t="s">
        <v>40</v>
      </c>
      <c r="C28" s="2"/>
      <c r="D28" s="13"/>
      <c r="E28" s="13"/>
      <c r="F28" s="13"/>
      <c r="G28" s="18"/>
      <c r="H28" s="15">
        <v>1500</v>
      </c>
      <c r="I28" s="15">
        <v>0</v>
      </c>
      <c r="J28" s="15">
        <v>0</v>
      </c>
      <c r="K28" s="15">
        <v>1500</v>
      </c>
    </row>
    <row r="29" spans="2:11" x14ac:dyDescent="0.3">
      <c r="B29" s="5" t="s">
        <v>34</v>
      </c>
      <c r="C29" s="5"/>
      <c r="D29" s="17">
        <f>SUM(D21:D27)</f>
        <v>8600</v>
      </c>
      <c r="E29" s="17">
        <f t="shared" ref="E29:F29" si="1">SUM(E21:E27)</f>
        <v>3600</v>
      </c>
      <c r="F29" s="17">
        <f t="shared" si="1"/>
        <v>7800</v>
      </c>
      <c r="G29" s="18"/>
      <c r="H29" s="17">
        <f>SUM(H21:H28)</f>
        <v>5150</v>
      </c>
      <c r="I29" s="17">
        <f>SUM(I21:I28)</f>
        <v>850</v>
      </c>
      <c r="J29" s="17">
        <f>SUM(J21:J28)</f>
        <v>2200</v>
      </c>
      <c r="K29" s="17">
        <f>SUM(K21:K28)</f>
        <v>4400</v>
      </c>
    </row>
    <row r="30" spans="2:11" ht="6.75" customHeight="1" x14ac:dyDescent="0.3">
      <c r="B30" s="2"/>
      <c r="C30" s="2"/>
      <c r="D30" s="13"/>
      <c r="E30" s="13"/>
      <c r="F30" s="13"/>
      <c r="G30" s="18"/>
      <c r="H30" s="13"/>
      <c r="I30" s="13"/>
      <c r="J30" s="13"/>
      <c r="K30" s="13"/>
    </row>
    <row r="31" spans="2:11" x14ac:dyDescent="0.3">
      <c r="B31" s="7" t="s">
        <v>25</v>
      </c>
      <c r="C31" s="7"/>
      <c r="D31" s="19">
        <f>SUM(D4:D30) - D19-D29</f>
        <v>13654</v>
      </c>
      <c r="E31" s="19">
        <f>SUM(E4:E30) - E19-E29</f>
        <v>5652</v>
      </c>
      <c r="F31" s="19">
        <f>SUM(F4:F30) - F19-F29</f>
        <v>12555</v>
      </c>
      <c r="G31" s="18"/>
      <c r="H31" s="19">
        <f>SUM(H4:H30) - H19-H29</f>
        <v>6753</v>
      </c>
      <c r="I31" s="19">
        <f>SUM(I4:I30) - I19-I29</f>
        <v>2502</v>
      </c>
      <c r="J31" s="19">
        <f>SUM(J4:J30) - J19-J29</f>
        <v>6652</v>
      </c>
      <c r="K31" s="19">
        <f>SUM(K4:K30) - K19-K29</f>
        <v>4401</v>
      </c>
    </row>
    <row r="32" spans="2:11" ht="9" customHeight="1" x14ac:dyDescent="0.3">
      <c r="B32" s="2"/>
      <c r="C32" s="2"/>
      <c r="D32" s="13"/>
      <c r="E32" s="13"/>
      <c r="F32" s="13"/>
      <c r="G32" s="14"/>
      <c r="H32" s="16"/>
      <c r="I32" s="16"/>
      <c r="J32" s="16"/>
      <c r="K32" s="16"/>
    </row>
    <row r="33" spans="2:11" x14ac:dyDescent="0.3">
      <c r="B33" s="2" t="s">
        <v>28</v>
      </c>
      <c r="C33" s="2"/>
      <c r="D33" s="13">
        <v>20000</v>
      </c>
      <c r="E33" s="13">
        <v>14000</v>
      </c>
      <c r="F33" s="13">
        <v>14000</v>
      </c>
      <c r="G33" s="14"/>
      <c r="H33" s="15">
        <v>8000</v>
      </c>
      <c r="I33" s="16">
        <v>3500</v>
      </c>
      <c r="J33" s="16">
        <v>8500</v>
      </c>
      <c r="K33" s="16">
        <v>5000</v>
      </c>
    </row>
    <row r="34" spans="2:11" x14ac:dyDescent="0.3">
      <c r="D34" s="12">
        <f>(D33-D31)/D33</f>
        <v>0.31730000000000003</v>
      </c>
      <c r="E34" s="12">
        <f t="shared" ref="E34:K34" si="2">(E33-E31)/E33</f>
        <v>0.59628571428571431</v>
      </c>
      <c r="F34" s="12">
        <f t="shared" si="2"/>
        <v>0.10321428571428572</v>
      </c>
      <c r="G34" s="12"/>
      <c r="H34" s="12">
        <f t="shared" si="2"/>
        <v>0.15587500000000001</v>
      </c>
      <c r="I34" s="12">
        <f t="shared" si="2"/>
        <v>0.28514285714285714</v>
      </c>
      <c r="J34" s="12">
        <f t="shared" si="2"/>
        <v>0.21741176470588236</v>
      </c>
      <c r="K34" s="12">
        <f t="shared" si="2"/>
        <v>0.1198</v>
      </c>
    </row>
    <row r="36" spans="2:11" x14ac:dyDescent="0.3">
      <c r="C36" s="10" t="s">
        <v>45</v>
      </c>
      <c r="D36" s="10" t="s">
        <v>46</v>
      </c>
      <c r="E36" s="10">
        <v>250</v>
      </c>
      <c r="F36" s="10">
        <v>210</v>
      </c>
    </row>
    <row r="37" spans="2:11" x14ac:dyDescent="0.3">
      <c r="C37" s="10"/>
      <c r="D37" s="10" t="s">
        <v>47</v>
      </c>
      <c r="E37" s="10">
        <v>600</v>
      </c>
      <c r="F37" s="10">
        <v>580</v>
      </c>
    </row>
    <row r="39" spans="2:11" x14ac:dyDescent="0.3">
      <c r="C39" t="s">
        <v>48</v>
      </c>
      <c r="D39" t="s">
        <v>49</v>
      </c>
      <c r="E39">
        <v>4500</v>
      </c>
      <c r="F39">
        <v>4000</v>
      </c>
    </row>
  </sheetData>
  <mergeCells count="8">
    <mergeCell ref="F2:F3"/>
    <mergeCell ref="B5:B6"/>
    <mergeCell ref="B7:B10"/>
    <mergeCell ref="B12:B18"/>
    <mergeCell ref="B26:B27"/>
    <mergeCell ref="B2:C3"/>
    <mergeCell ref="D2:D3"/>
    <mergeCell ref="E2:E3"/>
  </mergeCells>
  <phoneticPr fontId="1" type="noConversion"/>
  <pageMargins left="0.25" right="0.25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Controller.Conv</vt:lpstr>
      <vt:lpstr>MotorDriver</vt:lpstr>
      <vt:lpstr>MotorDriver Optimized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cp:lastPrinted>2018-08-01T06:02:28Z</cp:lastPrinted>
  <dcterms:created xsi:type="dcterms:W3CDTF">2018-08-01T04:20:34Z</dcterms:created>
  <dcterms:modified xsi:type="dcterms:W3CDTF">2018-08-03T08:34:58Z</dcterms:modified>
</cp:coreProperties>
</file>