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44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<sst xmlns="http://schemas.openxmlformats.org/spreadsheetml/2006/main" count="30">
  <si>
    <t>Aのマイニングレート</t>
  </si>
  <si>
    <t>BCのマイニングレート</t>
  </si>
  <si>
    <t>A→BCの遅延</t>
  </si>
  <si>
    <t>BC→の遅延</t>
  </si>
  <si>
    <t>破棄される確率</t>
  </si>
  <si>
    <r>
      <rPr>
        <sz val="11"/>
        <color theme="1"/>
        <rFont val="var(--jp-code-font-family)"/>
        <charset val="134"/>
      </rPr>
      <t>(1/30,1/30,1/30,1/0.1,1/1,1/0.1)</t>
    </r>
    <r>
      <rPr>
        <sz val="11"/>
        <color theme="1"/>
        <rFont val="ＭＳ ゴシック"/>
        <charset val="134"/>
      </rPr>
      <t>と比較</t>
    </r>
  </si>
  <si>
    <t>[0.01919956119489004,0.02090623996039146]</t>
  </si>
  <si>
    <t>遅延レートにBCの勝率をかけてみる</t>
  </si>
  <si>
    <t>1/30</t>
  </si>
  <si>
    <t>1/0.05</t>
  </si>
  <si>
    <t>遅延レートの分子に勝率の重みつけ</t>
  </si>
  <si>
    <t>遅延レートにBCの勝率をかけて1/2倍する</t>
  </si>
  <si>
    <r>
      <rPr>
        <sz val="11"/>
        <color theme="1"/>
        <rFont val="var(--jp-code-font-family)"/>
        <charset val="134"/>
      </rP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</si>
  <si>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</si>
  <si>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</si>
  <si>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r>
      <rPr>
        <sz val="11"/>
        <color theme="1"/>
        <rFont val="var(--jp-code-font-family)"/>
        <charset val="134"/>
      </rPr>
      <t>A-BC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</si>
  <si>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t>1/10</t>
  </si>
  <si>
    <t>1/0.1</t>
  </si>
  <si>
    <t>1/0.3</t>
  </si>
  <si>
    <t>1/0.4</t>
  </si>
  <si>
    <t>1/0.5</t>
  </si>
  <si>
    <r>
      <rPr>
        <sz val="11"/>
        <color theme="1"/>
        <rFont val="var(--jp-code-font-family)"/>
        <charset val="134"/>
      </rPr>
      <t>BC-A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</si>
  <si>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r>
      <rPr>
        <sz val="11"/>
        <color theme="1"/>
        <rFont val="var(--jp-code-font-family)"/>
        <charset val="134"/>
      </rPr>
      <t>(1/30,1/30,1/30,1/1,1/1,1/0.1)</t>
    </r>
    <r>
      <rPr>
        <sz val="11"/>
        <color theme="1"/>
        <rFont val="ＭＳ ゴシック"/>
        <charset val="134"/>
      </rPr>
      <t>と比較</t>
    </r>
  </si>
  <si>
    <t>[0.04500811885834703,0.046125355944363206]</t>
  </si>
  <si>
    <t>A-BCを1/2しない</t>
  </si>
  <si>
    <t>1/1</t>
  </si>
  <si>
    <r>
      <rPr>
        <sz val="11"/>
        <color theme="1"/>
        <rFont val="var(--jp-code-font-family)"/>
        <charset val="134"/>
      </rPr>
      <t>(1/30,1/30,1/30,1/0.01,1/0.01,1/0.1)</t>
    </r>
    <r>
      <rPr>
        <sz val="11"/>
        <color theme="1"/>
        <rFont val="ＭＳ ゴシック"/>
        <charset val="134"/>
      </rPr>
      <t>と比較</t>
    </r>
  </si>
  <si>
    <t>[0.0020118894522016817,0.0022691047747793918]</t>
  </si>
  <si>
    <t>1/0.005</t>
  </si>
  <si>
    <t>1/0.01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</si>
</sst>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ゴシック"/>
      <charset val="134"/>
    </font>
    <font>
      <sz val="11"/>
      <color theme="1"/>
      <name val="ＭＳ Ｐ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56" fontId="0" fillId="0" borderId="0" xfId="0" applyNumberForma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>
      <alignment vertical="center"/>
    </xf>
    <xf numFmtId="56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84</xdr:row>
      <xdr:rowOff>0</xdr:rowOff>
    </xdr:from>
    <xdr:to>
      <xdr:col>5</xdr:col>
      <xdr:colOff>609600</xdr:colOff>
      <xdr:row>85</xdr:row>
      <xdr:rowOff>0</xdr:rowOff>
    </xdr:to>
    <xdr:sp>
      <xdr:nvSpPr>
        <xdr:cNvPr id="2" name="Host Control  1"/>
        <xdr:cNvSpPr/>
      </xdr:nvSpPr>
      <xdr:spPr>
        <a:xfrm>
          <a:off x="7033260" y="1470660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609600</xdr:colOff>
      <xdr:row>85</xdr:row>
      <xdr:rowOff>0</xdr:rowOff>
    </xdr:to>
    <xdr:sp>
      <xdr:nvSpPr>
        <xdr:cNvPr id="3" name="Host Control  1"/>
        <xdr:cNvSpPr/>
      </xdr:nvSpPr>
      <xdr:spPr>
        <a:xfrm>
          <a:off x="7033260" y="1470660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5;&#34892;&#32080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  <sheetName val="後続0"/>
      <sheetName val="後続１"/>
      <sheetName val="3miner後続0"/>
      <sheetName val="3miner後続1"/>
      <sheetName val="hikaku"/>
      <sheetName val="B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>
            <v>0.263321960714897</v>
          </cell>
          <cell r="I3">
            <v>0.701446808026364</v>
          </cell>
          <cell r="J3">
            <v>0.298553191973636</v>
          </cell>
        </row>
        <row r="5">
          <cell r="I5">
            <v>0.506871976649876</v>
          </cell>
          <cell r="J5">
            <v>0.493128023350124</v>
          </cell>
        </row>
        <row r="6">
          <cell r="H6">
            <v>0.0664234836210433</v>
          </cell>
          <cell r="I6">
            <v>0.49925680979436</v>
          </cell>
          <cell r="J6">
            <v>0.50074319020564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workbookViewId="0">
      <selection activeCell="C6" sqref="C6"/>
    </sheetView>
  </sheetViews>
  <sheetFormatPr defaultColWidth="8.88888888888889" defaultRowHeight="13.2"/>
  <cols>
    <col min="1" max="1" width="39.3333333333333" customWidth="1"/>
    <col min="2" max="2" width="18.6666666666667" style="1" customWidth="1"/>
    <col min="3" max="3" width="19.3333333333333" style="1" customWidth="1"/>
    <col min="4" max="4" width="12.3333333333333" style="1" customWidth="1"/>
    <col min="5" max="5" width="12.8888888888889" style="1" customWidth="1"/>
    <col min="6" max="6" width="14.3333333333333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ht="13.8" spans="1:14">
      <c r="A2" s="2" t="s">
        <v>5</v>
      </c>
      <c r="E2" s="3"/>
      <c r="F2" s="3" t="s">
        <v>6</v>
      </c>
      <c r="N2" s="3"/>
    </row>
    <row r="3" ht="13.8" spans="1:14">
      <c r="A3" t="s">
        <v>7</v>
      </c>
      <c r="B3" s="13" t="s">
        <v>8</v>
      </c>
      <c r="C3" s="3">
        <v>0.0643409243106004</v>
      </c>
      <c r="D3" s="14" t="s">
        <v>9</v>
      </c>
      <c r="E3" s="1">
        <f>1*[1]BC!$I$5+10*[1]BC!$J$5</f>
        <v>5.43815221015112</v>
      </c>
      <c r="F3" s="3">
        <v>0.00984541850568544</v>
      </c>
      <c r="G3" s="5">
        <v>5.10981697302455e-5</v>
      </c>
      <c r="N3" s="3"/>
    </row>
    <row r="4" ht="13.8" spans="1:7">
      <c r="A4" t="s">
        <v>10</v>
      </c>
      <c r="B4" s="13" t="s">
        <v>8</v>
      </c>
      <c r="C4" s="3">
        <v>0.0643409243106004</v>
      </c>
      <c r="D4" s="14" t="s">
        <v>9</v>
      </c>
      <c r="E4" s="1">
        <f>1/(1*[1]BC!$I$5)+1/(0.1*[1]BC!$J$5)</f>
        <v>22.2515944021859</v>
      </c>
      <c r="F4" s="3">
        <v>0.00400852524860528</v>
      </c>
      <c r="G4" s="5">
        <v>8.38506153654948e-6</v>
      </c>
    </row>
    <row r="5" ht="13.8" spans="1:7">
      <c r="A5" t="s">
        <v>11</v>
      </c>
      <c r="B5" s="13" t="s">
        <v>8</v>
      </c>
      <c r="C5" s="3">
        <v>0.0643409243106004</v>
      </c>
      <c r="D5" s="14" t="s">
        <v>9</v>
      </c>
      <c r="E5" s="1">
        <f>(1*[1]BC!$I$5+10*[1]BC!$J$5)/2</f>
        <v>2.71907610507556</v>
      </c>
      <c r="F5" s="3">
        <v>0.0175015979436665</v>
      </c>
      <c r="G5" s="3">
        <v>0.00016401166729096</v>
      </c>
    </row>
    <row r="7" ht="13.8" spans="1:7">
      <c r="A7" s="2" t="s">
        <v>12</v>
      </c>
      <c r="F7" s="3" t="s">
        <v>13</v>
      </c>
      <c r="G7" s="3" t="s">
        <v>14</v>
      </c>
    </row>
    <row r="8" ht="13.8" spans="1:8">
      <c r="A8" s="2" t="s">
        <v>15</v>
      </c>
      <c r="E8" s="3"/>
      <c r="H8" s="3"/>
    </row>
    <row r="9" ht="13.8" spans="1:8">
      <c r="A9" s="2"/>
      <c r="B9" s="13" t="s">
        <v>16</v>
      </c>
      <c r="C9" s="6">
        <f>[1]BC!$H$3</f>
        <v>0.263321960714897</v>
      </c>
      <c r="D9" s="14" t="s">
        <v>9</v>
      </c>
      <c r="E9" s="1">
        <f>1/1*[1]BC!$I$3+1/0.1*[1]BC!$J$3</f>
        <v>3.68697872776272</v>
      </c>
      <c r="F9" s="3">
        <v>0.0590925427942975</v>
      </c>
      <c r="G9" s="3">
        <v>0.00146560255057005</v>
      </c>
      <c r="H9" s="3"/>
    </row>
    <row r="10" ht="13.8" spans="2:7">
      <c r="B10" s="13" t="s">
        <v>16</v>
      </c>
      <c r="C10" s="6">
        <f>[1]BC!$H$3</f>
        <v>0.263321960714897</v>
      </c>
      <c r="D10" s="14" t="s">
        <v>17</v>
      </c>
      <c r="E10" s="1">
        <f>1/1*[1]BC!$I$3+1/0.1*[1]BC!$J$3</f>
        <v>3.68697872776272</v>
      </c>
      <c r="F10" s="3">
        <v>0.0677216034547565</v>
      </c>
      <c r="G10" s="3">
        <v>0.0019418242523067</v>
      </c>
    </row>
    <row r="11" ht="13.8" spans="1:8">
      <c r="A11" s="2"/>
      <c r="B11" s="13" t="s">
        <v>16</v>
      </c>
      <c r="C11" s="6">
        <f>[1]BC!$H$3</f>
        <v>0.263321960714897</v>
      </c>
      <c r="D11" s="14" t="s">
        <v>18</v>
      </c>
      <c r="E11" s="1">
        <f>1/1*[1]BC!$I$3+1/0.1*[1]BC!$J$3</f>
        <v>3.68697872776272</v>
      </c>
      <c r="F11" s="3">
        <v>0.100063413128613</v>
      </c>
      <c r="G11" s="3">
        <v>0.0044866686232969</v>
      </c>
      <c r="H11" s="3"/>
    </row>
    <row r="12" ht="13.8" customHeight="1" spans="2:7">
      <c r="B12" s="13" t="s">
        <v>16</v>
      </c>
      <c r="C12" s="6">
        <f>[1]BC!$H$3</f>
        <v>0.263321960714897</v>
      </c>
      <c r="D12" s="14" t="s">
        <v>19</v>
      </c>
      <c r="E12" s="1">
        <f>1/1*[1]BC!$I$3+1/0.1*[1]BC!$J$3</f>
        <v>3.68697872776272</v>
      </c>
      <c r="F12" s="3">
        <v>0.115078958541255</v>
      </c>
      <c r="G12" s="3">
        <v>0.00612532954197424</v>
      </c>
    </row>
    <row r="13" ht="13.8" customHeight="1" spans="2:7">
      <c r="B13" s="13" t="s">
        <v>16</v>
      </c>
      <c r="C13" s="6">
        <f>[1]BC!$H$3</f>
        <v>0.263321960714897</v>
      </c>
      <c r="D13" s="14" t="s">
        <v>20</v>
      </c>
      <c r="E13" s="1">
        <f>1/1*[1]BC!$I$3+1/0.1*[1]BC!$J$3</f>
        <v>3.68697872776272</v>
      </c>
      <c r="F13" s="3">
        <v>0.129419293522735</v>
      </c>
      <c r="G13" s="3">
        <v>0.00799224723476078</v>
      </c>
    </row>
    <row r="14" ht="13.8" customHeight="1"/>
    <row r="15" ht="13.8" customHeight="1" spans="1:1">
      <c r="A15" s="2" t="s">
        <v>21</v>
      </c>
    </row>
    <row r="16" ht="13.8" customHeight="1" spans="1:7">
      <c r="A16" s="2"/>
      <c r="B16" s="13" t="s">
        <v>16</v>
      </c>
      <c r="C16" s="6">
        <f>[1]BC!$H$3</f>
        <v>0.263321960714897</v>
      </c>
      <c r="D16" s="14" t="s">
        <v>9</v>
      </c>
      <c r="E16" s="1">
        <v>1</v>
      </c>
      <c r="F16" s="3">
        <v>0.177947615234672</v>
      </c>
      <c r="G16" s="3">
        <v>0.016194101106518</v>
      </c>
    </row>
    <row r="17" ht="13.8" customHeight="1" spans="1:7">
      <c r="A17" s="2"/>
      <c r="B17" s="13" t="s">
        <v>16</v>
      </c>
      <c r="C17" s="6">
        <f>[1]BC!$H$3</f>
        <v>0.263321960714897</v>
      </c>
      <c r="D17" s="14" t="s">
        <v>9</v>
      </c>
      <c r="E17" s="1">
        <v>1.5</v>
      </c>
      <c r="F17" s="3">
        <v>0.126144070390407</v>
      </c>
      <c r="G17" s="3">
        <v>0.00749686130012588</v>
      </c>
    </row>
    <row r="18" ht="13.8" customHeight="1" spans="1:7">
      <c r="A18" t="s">
        <v>11</v>
      </c>
      <c r="B18" s="13" t="s">
        <v>16</v>
      </c>
      <c r="C18" s="6">
        <f>[1]BC!$H$3</f>
        <v>0.263321960714897</v>
      </c>
      <c r="D18" s="14" t="s">
        <v>9</v>
      </c>
      <c r="E18" s="1">
        <f>(1/1*[1]BC!$I$3+1/0.1*[1]BC!$J$3)/2</f>
        <v>1.84348936388136</v>
      </c>
      <c r="F18" s="3">
        <v>0.105755871035216</v>
      </c>
      <c r="G18" s="3">
        <v>0.00509323779796649</v>
      </c>
    </row>
    <row r="19" ht="13.8" customHeight="1" spans="1:7">
      <c r="A19" s="2"/>
      <c r="B19" s="13" t="s">
        <v>16</v>
      </c>
      <c r="C19" s="6">
        <f>[1]BC!$H$3</f>
        <v>0.263321960714897</v>
      </c>
      <c r="D19" s="14" t="s">
        <v>9</v>
      </c>
      <c r="E19" s="1">
        <v>2</v>
      </c>
      <c r="F19" s="3">
        <v>0.0986487139522709</v>
      </c>
      <c r="G19" s="3">
        <v>0.00437841353180648</v>
      </c>
    </row>
    <row r="20" ht="13.8" customHeight="1" spans="1:7">
      <c r="A20" s="2"/>
      <c r="B20" s="13" t="s">
        <v>16</v>
      </c>
      <c r="C20" s="6">
        <f>[1]BC!$H$3</f>
        <v>0.263321960714897</v>
      </c>
      <c r="D20" s="14" t="s">
        <v>9</v>
      </c>
      <c r="E20" s="1">
        <v>3</v>
      </c>
      <c r="F20" s="3">
        <v>0.0700425004032987</v>
      </c>
      <c r="G20" s="3">
        <v>0.00209978664611967</v>
      </c>
    </row>
    <row r="21" ht="13.8" customHeight="1" spans="1:7">
      <c r="A21" t="s">
        <v>7</v>
      </c>
      <c r="B21" s="13" t="s">
        <v>16</v>
      </c>
      <c r="C21" s="6">
        <f>[1]BC!$H$3</f>
        <v>0.263321960714897</v>
      </c>
      <c r="D21" s="14" t="s">
        <v>9</v>
      </c>
      <c r="E21" s="1">
        <f>1/1*[1]BC!$I$3+1/0.1*[1]BC!$J$3</f>
        <v>3.68697872776272</v>
      </c>
      <c r="F21" s="3">
        <v>0.0590925427942975</v>
      </c>
      <c r="G21" s="3">
        <v>0.00146560255057005</v>
      </c>
    </row>
    <row r="22" ht="13.8" customHeight="1" spans="2:7">
      <c r="B22" s="13" t="s">
        <v>16</v>
      </c>
      <c r="C22" s="6">
        <f>[1]BC!$H$3</f>
        <v>0.263321960714897</v>
      </c>
      <c r="D22" s="14" t="s">
        <v>9</v>
      </c>
      <c r="E22" s="1">
        <v>5</v>
      </c>
      <c r="F22" s="3">
        <v>0.0463396084184129</v>
      </c>
      <c r="G22" s="3">
        <v>0.000880838789498583</v>
      </c>
    </row>
    <row r="23" ht="13.8" customHeight="1" spans="2:3">
      <c r="B23" s="4"/>
      <c r="C23" s="6"/>
    </row>
    <row r="24" ht="13.8" customHeight="1" spans="1:6">
      <c r="A24" s="2" t="s">
        <v>22</v>
      </c>
      <c r="F24" s="3" t="s">
        <v>23</v>
      </c>
    </row>
    <row r="25" ht="13.8" customHeight="1" spans="1:7">
      <c r="A25" t="s">
        <v>11</v>
      </c>
      <c r="B25" s="13" t="s">
        <v>8</v>
      </c>
      <c r="C25" s="3">
        <v>0.0643409243106004</v>
      </c>
      <c r="D25" s="14" t="s">
        <v>20</v>
      </c>
      <c r="E25" s="1">
        <f>(1*[1]BC!$I$5+10*[1]BC!$J$5)/2</f>
        <v>2.71907610507556</v>
      </c>
      <c r="F25" s="3">
        <v>0.0354696125591889</v>
      </c>
      <c r="G25" s="3">
        <v>0.000695666560953541</v>
      </c>
    </row>
    <row r="26" ht="13.8" customHeight="1" spans="1:7">
      <c r="A26" s="7"/>
      <c r="B26" s="13" t="s">
        <v>8</v>
      </c>
      <c r="C26" s="3">
        <v>0.0643409243106004</v>
      </c>
      <c r="D26" s="14" t="s">
        <v>20</v>
      </c>
      <c r="E26" s="1">
        <f>1*[1]BC!$I$5+10*[1]BC!$J$5</f>
        <v>5.43815221015112</v>
      </c>
      <c r="F26" s="3">
        <v>0.0279882465575482</v>
      </c>
      <c r="G26" s="3">
        <v>0.000431389145396468</v>
      </c>
    </row>
    <row r="27" ht="13.8" customHeight="1" spans="1:7">
      <c r="A27" t="s">
        <v>24</v>
      </c>
      <c r="B27" s="13" t="s">
        <v>8</v>
      </c>
      <c r="C27" s="3">
        <v>0.0643409243106004</v>
      </c>
      <c r="D27" s="14" t="s">
        <v>25</v>
      </c>
      <c r="E27" s="1">
        <f>1*[1]BC!$I$5+10*[1]BC!$J$5</f>
        <v>5.43815221015112</v>
      </c>
      <c r="F27" s="3">
        <v>0.0468670119912535</v>
      </c>
      <c r="G27" s="3">
        <v>0.00127719420242718</v>
      </c>
    </row>
    <row r="28" ht="13.8" customHeight="1"/>
    <row r="29" ht="13.8" customHeight="1" spans="1:6">
      <c r="A29" s="2" t="s">
        <v>26</v>
      </c>
      <c r="F29" s="3" t="s">
        <v>27</v>
      </c>
    </row>
    <row r="30" ht="13.8" customHeight="1" spans="1:6">
      <c r="A30" t="s">
        <v>11</v>
      </c>
      <c r="B30" s="13" t="s">
        <v>8</v>
      </c>
      <c r="C30" s="3">
        <f>[1]BC!$H$6</f>
        <v>0.0664234836210433</v>
      </c>
      <c r="D30" s="14" t="s">
        <v>28</v>
      </c>
      <c r="E30" s="1">
        <f>(1/0.01*[1]BC!$I$6+1/0.1*[1]BC!$J$6)/2</f>
        <v>27.4665564407462</v>
      </c>
      <c r="F30" s="3">
        <v>0.00182924807085006</v>
      </c>
    </row>
    <row r="31" ht="13.8" customHeight="1" spans="2:7">
      <c r="B31" s="13" t="s">
        <v>8</v>
      </c>
      <c r="C31" s="3">
        <f>[1]BC!$H$6</f>
        <v>0.0664234836210433</v>
      </c>
      <c r="D31" s="14" t="s">
        <v>28</v>
      </c>
      <c r="E31" s="1">
        <f>1/0.01*[1]BC!$I$6+1/0.1*[1]BC!$J$6</f>
        <v>54.9331128814924</v>
      </c>
      <c r="F31" s="3">
        <v>0.00102555835202897</v>
      </c>
      <c r="G31" s="5">
        <v>5.28766072599101e-7</v>
      </c>
    </row>
    <row r="32" ht="13.8" customHeight="1" spans="1:7">
      <c r="A32" t="s">
        <v>24</v>
      </c>
      <c r="B32" s="13" t="s">
        <v>8</v>
      </c>
      <c r="C32" s="3">
        <f>[1]BC!$H$6</f>
        <v>0.0664234836210433</v>
      </c>
      <c r="D32" s="14" t="s">
        <v>29</v>
      </c>
      <c r="E32" s="1">
        <f>1/0.01*[1]BC!$I$6+1/0.1*[1]BC!$J$6</f>
        <v>54.9331128814924</v>
      </c>
      <c r="F32" s="3">
        <v>0.00124622076632202</v>
      </c>
      <c r="G32" s="5">
        <v>7.81014653503399e-7</v>
      </c>
    </row>
    <row r="33" ht="13.8" customHeight="1" spans="2:7">
      <c r="B33" s="4"/>
      <c r="C33" s="3"/>
      <c r="F33" s="3"/>
      <c r="G33" s="3"/>
    </row>
    <row r="34" ht="13.8" customHeight="1" spans="1:7">
      <c r="A34" s="7"/>
      <c r="B34" s="4"/>
      <c r="C34" s="3"/>
      <c r="F34" s="3"/>
      <c r="G34" s="3"/>
    </row>
    <row r="35" ht="13.8" customHeight="1" spans="2:7">
      <c r="B35" s="4"/>
      <c r="C35" s="3"/>
      <c r="F35" s="3"/>
      <c r="G35" s="3"/>
    </row>
    <row r="36" ht="13.8" customHeight="1"/>
    <row r="37" ht="13.8" customHeight="1" spans="1:5">
      <c r="A37" s="2"/>
      <c r="E37" s="3"/>
    </row>
    <row r="38" ht="13.8" customHeight="1" spans="2:6">
      <c r="B38" s="4"/>
      <c r="C38" s="3"/>
      <c r="F38" s="3"/>
    </row>
    <row r="39" ht="13.8" customHeight="1" spans="2:7">
      <c r="B39" s="4"/>
      <c r="C39" s="3"/>
      <c r="F39" s="3"/>
      <c r="G39" s="5"/>
    </row>
    <row r="40" ht="13.8" customHeight="1" spans="2:7">
      <c r="B40" s="4"/>
      <c r="C40" s="3"/>
      <c r="F40" s="3"/>
      <c r="G40" s="5"/>
    </row>
    <row r="41" ht="13.8" customHeight="1" spans="3:4">
      <c r="C41" s="3"/>
      <c r="D41" s="3"/>
    </row>
    <row r="42" ht="13.8" customHeight="1" spans="3:4">
      <c r="C42" s="3"/>
      <c r="D42" s="3"/>
    </row>
    <row r="43" ht="13.8" customHeight="1" spans="3:4">
      <c r="C43" s="3"/>
      <c r="D43" s="3"/>
    </row>
    <row r="44" ht="13.8" customHeight="1" spans="3:4">
      <c r="C44" s="3"/>
      <c r="D44" s="3"/>
    </row>
    <row r="45" ht="13.8" customHeight="1" spans="3:4">
      <c r="C45" s="3"/>
      <c r="D45" s="3"/>
    </row>
    <row r="46" ht="13.8" customHeight="1" spans="3:4">
      <c r="C46" s="3"/>
      <c r="D46" s="3"/>
    </row>
    <row r="47" ht="13.8" customHeight="1" spans="3:4">
      <c r="C47" s="3"/>
      <c r="D47" s="3"/>
    </row>
    <row r="48" ht="13.8" customHeight="1" spans="3:4">
      <c r="C48" s="3"/>
      <c r="D48" s="3"/>
    </row>
    <row r="49" ht="13.8" customHeight="1" spans="3:4">
      <c r="C49" s="3"/>
      <c r="D49" s="3"/>
    </row>
    <row r="50" ht="13.8" customHeight="1" spans="3:4">
      <c r="C50" s="3"/>
      <c r="D50" s="3"/>
    </row>
    <row r="51" ht="13.8" customHeight="1" spans="3:4">
      <c r="C51" s="3"/>
      <c r="D51" s="3"/>
    </row>
    <row r="52" ht="13.8" customHeight="1" spans="3:4">
      <c r="C52" s="3"/>
      <c r="D52" s="3"/>
    </row>
    <row r="53" ht="13.8" customHeight="1" spans="3:4">
      <c r="C53" s="3"/>
      <c r="D53" s="3"/>
    </row>
    <row r="54" ht="13.8" customHeight="1" spans="3:4">
      <c r="C54" s="3"/>
      <c r="D54" s="3"/>
    </row>
    <row r="55" ht="13.8" customHeight="1" spans="3:4">
      <c r="C55" s="3"/>
      <c r="D55" s="3"/>
    </row>
    <row r="56" ht="13.8" customHeight="1" spans="3:4">
      <c r="C56" s="3"/>
      <c r="D56" s="3"/>
    </row>
    <row r="57" ht="13.8" customHeight="1" spans="3:4">
      <c r="C57" s="3"/>
      <c r="D57" s="3"/>
    </row>
    <row r="58" ht="13.8" customHeight="1" spans="3:4">
      <c r="C58" s="3"/>
      <c r="D58" s="3"/>
    </row>
    <row r="59" ht="13.8" customHeight="1" spans="3:4">
      <c r="C59" s="3"/>
      <c r="D59" s="3"/>
    </row>
    <row r="60" ht="13.8" customHeight="1" spans="3:4">
      <c r="C60" s="3"/>
      <c r="D60" s="3"/>
    </row>
    <row r="61" ht="13.8" customHeight="1" spans="3:4">
      <c r="C61" s="3"/>
      <c r="D61" s="3"/>
    </row>
    <row r="62" ht="13.8" customHeight="1" spans="3:4">
      <c r="C62" s="3"/>
      <c r="D62" s="3"/>
    </row>
    <row r="63" ht="13.8" customHeight="1" spans="3:4">
      <c r="C63" s="3"/>
      <c r="D63" s="3"/>
    </row>
    <row r="64" ht="13.8" customHeight="1" spans="3:4">
      <c r="C64" s="3"/>
      <c r="D64" s="3"/>
    </row>
    <row r="65" ht="13.8" customHeight="1" spans="3:4">
      <c r="C65" s="3"/>
      <c r="D65" s="3"/>
    </row>
    <row r="66" ht="13.8" customHeight="1" spans="3:4">
      <c r="C66" s="3"/>
      <c r="D66" s="3"/>
    </row>
    <row r="67" ht="13.8" customHeight="1" spans="3:4">
      <c r="C67" s="3"/>
      <c r="D67" s="3"/>
    </row>
    <row r="68" ht="13.8" customHeight="1" spans="3:4">
      <c r="C68" s="3"/>
      <c r="D68" s="3"/>
    </row>
    <row r="69" ht="13.8" customHeight="1" spans="3:4">
      <c r="C69" s="3"/>
      <c r="D69" s="3"/>
    </row>
    <row r="70" ht="13.8" customHeight="1" spans="3:4">
      <c r="C70" s="3"/>
      <c r="D70" s="3"/>
    </row>
    <row r="71" ht="13.8" customHeight="1" spans="3:4">
      <c r="C71" s="3"/>
      <c r="D71" s="3"/>
    </row>
    <row r="72" ht="13.8" customHeight="1" spans="3:4">
      <c r="C72" s="3"/>
      <c r="D72" s="3"/>
    </row>
    <row r="73" ht="13.8" customHeight="1" spans="3:4">
      <c r="C73" s="3"/>
      <c r="D73" s="3"/>
    </row>
    <row r="74" ht="13.8" customHeight="1" spans="3:4">
      <c r="C74" s="3"/>
      <c r="D74" s="3"/>
    </row>
    <row r="75" ht="13.8" customHeight="1" spans="3:4">
      <c r="C75" s="3"/>
      <c r="D75" s="3"/>
    </row>
    <row r="76" ht="13.8" customHeight="1" spans="3:4">
      <c r="C76" s="3"/>
      <c r="D76" s="3"/>
    </row>
    <row r="77" ht="13.8" customHeight="1" spans="3:4">
      <c r="C77" s="3"/>
      <c r="D77" s="3"/>
    </row>
    <row r="78" ht="13.8" customHeight="1" spans="3:4">
      <c r="C78" s="3"/>
      <c r="D78" s="3"/>
    </row>
    <row r="79" ht="13.8" customHeight="1" spans="3:4">
      <c r="C79" s="3"/>
      <c r="D79" s="3"/>
    </row>
    <row r="80" ht="13.8" customHeight="1" spans="3:4">
      <c r="C80" s="3"/>
      <c r="D80" s="3"/>
    </row>
    <row r="81" ht="13.8" customHeight="1" spans="3:4">
      <c r="C81" s="3"/>
      <c r="D81" s="3"/>
    </row>
    <row r="82" ht="13.8" customHeight="1" spans="3:4">
      <c r="C82" s="3"/>
      <c r="D82" s="3"/>
    </row>
    <row r="83" ht="13.8" customHeight="1" spans="3:4">
      <c r="C83" s="3"/>
      <c r="D83" s="3"/>
    </row>
    <row r="84" ht="13.8" customHeight="1" spans="3:4">
      <c r="C84" s="3"/>
      <c r="D84" s="3"/>
    </row>
    <row r="85" ht="13.8" customHeight="1" spans="3:4">
      <c r="C85" s="3"/>
      <c r="D85" s="3"/>
    </row>
    <row r="86" ht="13.8" customHeight="1" spans="3:4">
      <c r="C86" s="3"/>
      <c r="D86" s="3"/>
    </row>
    <row r="87" ht="13.8" customHeight="1" spans="3:4">
      <c r="C87" s="3"/>
      <c r="D87" s="3"/>
    </row>
    <row r="88" ht="13.8" customHeight="1" spans="3:4">
      <c r="C88" s="3"/>
      <c r="D88" s="3"/>
    </row>
    <row r="89" ht="13.8" customHeight="1" spans="3:4">
      <c r="C89" s="3"/>
      <c r="D89" s="3"/>
    </row>
    <row r="90" ht="13.8" customHeight="1" spans="3:4">
      <c r="C90" s="3"/>
      <c r="D90" s="3"/>
    </row>
    <row r="91" ht="13.8" customHeight="1" spans="3:4">
      <c r="C91" s="3"/>
      <c r="D91" s="3"/>
    </row>
    <row r="92" ht="13.8" customHeight="1" spans="3:4">
      <c r="C92" s="3"/>
      <c r="D92" s="3"/>
    </row>
    <row r="93" ht="13.8" customHeight="1" spans="3:4">
      <c r="C93" s="3"/>
      <c r="D93" s="3"/>
    </row>
    <row r="94" ht="13.8" customHeight="1" spans="3:4">
      <c r="C94" s="3"/>
      <c r="D94" s="3"/>
    </row>
    <row r="95" ht="13.8" customHeight="1" spans="3:4">
      <c r="C95" s="3"/>
      <c r="D95" s="3"/>
    </row>
    <row r="96" ht="13.8" customHeight="1" spans="3:4">
      <c r="C96" s="3"/>
      <c r="D96" s="3"/>
    </row>
    <row r="97" ht="13.8" customHeight="1" spans="3:4">
      <c r="C97" s="3"/>
      <c r="D97" s="3"/>
    </row>
    <row r="98" ht="13.8" spans="3:4">
      <c r="C98" s="3"/>
      <c r="D98" s="3"/>
    </row>
    <row r="99" ht="13.8" spans="3:4">
      <c r="C99" s="3"/>
      <c r="D99" s="3"/>
    </row>
    <row r="100" ht="13.8" spans="3:4">
      <c r="C100" s="3"/>
      <c r="D100" s="3"/>
    </row>
    <row r="101" ht="13.8" spans="3:4">
      <c r="C101" s="3"/>
      <c r="D101" s="3"/>
    </row>
    <row r="102" ht="13.8" spans="3:4">
      <c r="C102" s="3"/>
      <c r="D102" s="3"/>
    </row>
    <row r="103" ht="13.8" spans="3:4">
      <c r="C103" s="3"/>
      <c r="D103" s="3"/>
    </row>
    <row r="104" ht="13.8" spans="3:4">
      <c r="C104" s="3"/>
      <c r="D104" s="3"/>
    </row>
    <row r="107" ht="13.8" spans="1:5">
      <c r="A107" s="2"/>
      <c r="E107" s="2"/>
    </row>
    <row r="108" spans="1:5">
      <c r="A108" s="7"/>
      <c r="E108" s="8"/>
    </row>
    <row r="110" ht="13.8" spans="3:10">
      <c r="C110" s="3"/>
      <c r="G110" s="9"/>
      <c r="H110" s="9"/>
      <c r="J110" s="3"/>
    </row>
    <row r="111" ht="13.8" spans="3:17">
      <c r="C111" s="3"/>
      <c r="G111" s="9"/>
      <c r="H111" s="9"/>
      <c r="J111" s="3"/>
      <c r="L111" s="7"/>
      <c r="N111" s="9"/>
      <c r="O111" s="9"/>
      <c r="Q111" s="3"/>
    </row>
    <row r="112" ht="13.8" spans="3:10">
      <c r="C112" s="3"/>
      <c r="D112" s="3"/>
      <c r="G112" s="9"/>
      <c r="H112" s="9"/>
      <c r="J112" s="3"/>
    </row>
    <row r="113" ht="13.8" spans="3:10">
      <c r="C113" s="3"/>
      <c r="G113" s="9"/>
      <c r="H113" s="9"/>
      <c r="J113" s="3"/>
    </row>
    <row r="114" ht="13.8" spans="3:10">
      <c r="C114" s="3"/>
      <c r="G114" s="9"/>
      <c r="H114" s="9"/>
      <c r="J114" s="3"/>
    </row>
    <row r="115" ht="13.8" spans="3:10">
      <c r="C115" s="3"/>
      <c r="G115" s="9"/>
      <c r="H115" s="9"/>
      <c r="J115" s="3"/>
    </row>
    <row r="116" ht="13.8" spans="3:10">
      <c r="C116" s="3"/>
      <c r="G116" s="9"/>
      <c r="H116" s="9"/>
      <c r="J116" s="3"/>
    </row>
    <row r="117" ht="13.8" spans="3:10">
      <c r="C117" s="3"/>
      <c r="G117" s="9"/>
      <c r="H117" s="9"/>
      <c r="J117" s="3"/>
    </row>
    <row r="118" ht="13.8" spans="3:10">
      <c r="C118" s="3"/>
      <c r="G118" s="9"/>
      <c r="H118" s="9"/>
      <c r="J118" s="3"/>
    </row>
    <row r="119" ht="13.8" spans="3:10">
      <c r="C119" s="3"/>
      <c r="G119" s="9"/>
      <c r="H119" s="9"/>
      <c r="J119" s="3"/>
    </row>
    <row r="120" ht="13.8" spans="3:10">
      <c r="C120" s="3"/>
      <c r="G120" s="9"/>
      <c r="H120" s="9"/>
      <c r="J120" s="3"/>
    </row>
    <row r="121" ht="13.8" spans="3:10">
      <c r="C121" s="3"/>
      <c r="H121" s="9"/>
      <c r="J121" s="3"/>
    </row>
    <row r="123" ht="13.8" spans="1:5">
      <c r="A123" s="2"/>
      <c r="E123" s="2"/>
    </row>
    <row r="124" spans="1:5">
      <c r="A124" s="10"/>
      <c r="B124" s="11"/>
      <c r="C124" s="11"/>
      <c r="D124" s="11"/>
      <c r="E124" s="8"/>
    </row>
    <row r="126" ht="13.8" spans="3:10">
      <c r="C126" s="3"/>
      <c r="F126" s="9"/>
      <c r="G126" s="9"/>
      <c r="H126" s="9"/>
      <c r="J126" s="3"/>
    </row>
    <row r="127" ht="13.8" spans="3:10">
      <c r="C127" s="3"/>
      <c r="F127" s="9"/>
      <c r="G127" s="9"/>
      <c r="H127" s="9"/>
      <c r="J127" s="3"/>
    </row>
    <row r="128" ht="13.8" spans="3:10">
      <c r="C128" s="3"/>
      <c r="F128" s="9"/>
      <c r="G128" s="9"/>
      <c r="H128" s="9"/>
      <c r="J128" s="3"/>
    </row>
    <row r="129" ht="13.8" spans="3:10">
      <c r="C129" s="3"/>
      <c r="F129" s="9"/>
      <c r="G129" s="9"/>
      <c r="H129" s="9"/>
      <c r="J129" s="3"/>
    </row>
    <row r="130" ht="13.8" spans="3:10">
      <c r="C130" s="3"/>
      <c r="F130" s="9"/>
      <c r="G130" s="9"/>
      <c r="H130" s="9"/>
      <c r="J130" s="3"/>
    </row>
    <row r="131" ht="13.8" spans="3:10">
      <c r="C131" s="3"/>
      <c r="F131" s="9"/>
      <c r="G131" s="9"/>
      <c r="H131" s="9"/>
      <c r="J131" s="3"/>
    </row>
    <row r="132" ht="13.8" spans="3:10">
      <c r="C132" s="3"/>
      <c r="F132" s="9"/>
      <c r="G132" s="9"/>
      <c r="H132" s="9"/>
      <c r="J132" s="3"/>
    </row>
    <row r="133" ht="13.8" spans="3:10">
      <c r="C133" s="3"/>
      <c r="F133" s="9"/>
      <c r="G133" s="9"/>
      <c r="H133" s="9"/>
      <c r="J133" s="3"/>
    </row>
    <row r="134" ht="13.8" spans="3:10">
      <c r="C134" s="3"/>
      <c r="F134" s="9"/>
      <c r="G134" s="9"/>
      <c r="H134" s="9"/>
      <c r="J134" s="3"/>
    </row>
    <row r="135" ht="13.8" spans="3:10">
      <c r="C135" s="3"/>
      <c r="F135" s="9"/>
      <c r="G135" s="9"/>
      <c r="H135" s="9"/>
      <c r="J135" s="3"/>
    </row>
    <row r="136" ht="13.8" spans="3:10">
      <c r="C136" s="3"/>
      <c r="F136" s="9"/>
      <c r="G136" s="9"/>
      <c r="H136" s="9"/>
      <c r="J136" s="3"/>
    </row>
    <row r="138" ht="13.8" spans="1:5">
      <c r="A138" s="2"/>
      <c r="E138" s="2"/>
    </row>
    <row r="139" spans="1:5">
      <c r="A139" s="10"/>
      <c r="B139" s="11"/>
      <c r="C139" s="11"/>
      <c r="D139" s="11"/>
      <c r="E139" s="8"/>
    </row>
    <row r="141" ht="13.8" spans="3:10">
      <c r="C141" s="3"/>
      <c r="F141" s="9"/>
      <c r="G141" s="9"/>
      <c r="H141" s="9"/>
      <c r="J141" s="3"/>
    </row>
    <row r="142" ht="13.8" spans="3:10">
      <c r="C142" s="3"/>
      <c r="F142" s="9"/>
      <c r="G142" s="9"/>
      <c r="H142" s="9"/>
      <c r="J142" s="3"/>
    </row>
    <row r="143" ht="13.8" spans="3:10">
      <c r="C143" s="3"/>
      <c r="F143" s="9"/>
      <c r="G143" s="9"/>
      <c r="H143" s="9"/>
      <c r="J143" s="3"/>
    </row>
    <row r="144" ht="13.8" spans="3:10">
      <c r="C144" s="3"/>
      <c r="F144" s="9"/>
      <c r="G144" s="9"/>
      <c r="H144" s="9"/>
      <c r="J144" s="3"/>
    </row>
    <row r="145" ht="13.8" spans="3:10">
      <c r="C145" s="3"/>
      <c r="F145" s="9"/>
      <c r="G145" s="9"/>
      <c r="H145" s="9"/>
      <c r="J145" s="3"/>
    </row>
    <row r="146" ht="13.8" spans="3:10">
      <c r="C146" s="3"/>
      <c r="F146" s="9"/>
      <c r="G146" s="9"/>
      <c r="H146" s="9"/>
      <c r="J146" s="3"/>
    </row>
    <row r="147" ht="13.8" spans="3:10">
      <c r="C147" s="3"/>
      <c r="F147" s="9"/>
      <c r="G147" s="9"/>
      <c r="H147" s="9"/>
      <c r="J147" s="3"/>
    </row>
    <row r="148" ht="13.8" customHeight="1" spans="3:10">
      <c r="C148" s="3"/>
      <c r="F148" s="9"/>
      <c r="G148" s="9"/>
      <c r="H148" s="9"/>
      <c r="J148" s="3"/>
    </row>
    <row r="149" ht="13.8" customHeight="1" spans="3:10">
      <c r="C149" s="3"/>
      <c r="F149" s="9"/>
      <c r="G149" s="9"/>
      <c r="H149" s="9"/>
      <c r="J149" s="3"/>
    </row>
    <row r="150" ht="13.8" customHeight="1" spans="3:10">
      <c r="C150" s="3"/>
      <c r="F150" s="9"/>
      <c r="G150" s="9"/>
      <c r="H150" s="9"/>
      <c r="J150" s="3"/>
    </row>
    <row r="151" ht="13.8" customHeight="1" spans="3:10">
      <c r="C151" s="3"/>
      <c r="F151" s="9"/>
      <c r="G151" s="9"/>
      <c r="H151" s="9"/>
      <c r="J151" s="3"/>
    </row>
    <row r="152" ht="13.8" customHeight="1" spans="3:10">
      <c r="C152" s="3"/>
      <c r="F152" s="9"/>
      <c r="G152" s="9"/>
      <c r="H152" s="9"/>
      <c r="J152" s="3"/>
    </row>
    <row r="153" ht="13.8" customHeight="1" spans="3:10">
      <c r="C153" s="3"/>
      <c r="F153" s="9"/>
      <c r="G153" s="9"/>
      <c r="H153" s="9"/>
      <c r="J153" s="3"/>
    </row>
    <row r="154" ht="13.8" customHeight="1" spans="3:10">
      <c r="C154" s="3"/>
      <c r="F154" s="9"/>
      <c r="G154" s="9"/>
      <c r="H154" s="9"/>
      <c r="J154" s="3"/>
    </row>
    <row r="155" ht="13.8" customHeight="1" spans="3:10">
      <c r="C155" s="3"/>
      <c r="F155" s="9"/>
      <c r="G155" s="9"/>
      <c r="H155" s="9"/>
      <c r="J155" s="3"/>
    </row>
    <row r="156" ht="13.8" customHeight="1" spans="3:10">
      <c r="C156" s="3"/>
      <c r="F156" s="9"/>
      <c r="G156" s="9"/>
      <c r="H156" s="9"/>
      <c r="J156" s="3"/>
    </row>
    <row r="157" ht="13.8" customHeight="1" spans="3:10">
      <c r="C157" s="3"/>
      <c r="F157" s="9"/>
      <c r="G157" s="9"/>
      <c r="H157" s="9"/>
      <c r="J157" s="3"/>
    </row>
    <row r="158" ht="13.8" customHeight="1" spans="3:10">
      <c r="C158" s="3"/>
      <c r="F158" s="9"/>
      <c r="G158" s="9"/>
      <c r="H158" s="9"/>
      <c r="J158" s="3"/>
    </row>
    <row r="159" ht="13.8" customHeight="1" spans="3:10">
      <c r="C159" s="3"/>
      <c r="F159" s="9"/>
      <c r="G159" s="9"/>
      <c r="H159" s="9"/>
      <c r="J159" s="3"/>
    </row>
    <row r="160" ht="13.8" customHeight="1" spans="3:10">
      <c r="C160" s="3"/>
      <c r="F160" s="9"/>
      <c r="G160" s="9"/>
      <c r="H160" s="9"/>
      <c r="J160" s="3"/>
    </row>
    <row r="161" ht="13.8" customHeight="1" spans="3:10">
      <c r="C161" s="3"/>
      <c r="F161" s="9"/>
      <c r="G161" s="9"/>
      <c r="H161" s="9"/>
      <c r="J161" s="3"/>
    </row>
    <row r="162" ht="13.8" customHeight="1" spans="3:8">
      <c r="C162" s="3"/>
      <c r="F162" s="9"/>
      <c r="G162" s="9"/>
      <c r="H162" s="9"/>
    </row>
    <row r="163" ht="13.8" customHeight="1" spans="3:8">
      <c r="C163" s="3"/>
      <c r="F163" s="9"/>
      <c r="G163" s="9"/>
      <c r="H163" s="9"/>
    </row>
    <row r="164" ht="13.8" customHeight="1" spans="3:8">
      <c r="C164" s="3"/>
      <c r="F164" s="9"/>
      <c r="G164" s="9"/>
      <c r="H164" s="9"/>
    </row>
    <row r="165" ht="13.8" customHeight="1" spans="3:8">
      <c r="C165" s="3"/>
      <c r="F165" s="9"/>
      <c r="G165" s="9"/>
      <c r="H165" s="9"/>
    </row>
    <row r="166" ht="13.8" customHeight="1" spans="3:8">
      <c r="C166" s="3"/>
      <c r="F166" s="9"/>
      <c r="G166" s="9"/>
      <c r="H166" s="9"/>
    </row>
    <row r="167" ht="13.8" customHeight="1"/>
    <row r="168" ht="13.8" customHeight="1" spans="1:8">
      <c r="A168" s="2"/>
      <c r="E168" s="3"/>
      <c r="H168" s="3"/>
    </row>
    <row r="169" ht="13.8" customHeight="1" spans="1:5">
      <c r="A169" s="7"/>
      <c r="B169" s="6"/>
      <c r="E169" s="8"/>
    </row>
    <row r="170" ht="13.8" customHeight="1"/>
    <row r="171" ht="13.8" customHeight="1" spans="3:3">
      <c r="C171" s="3"/>
    </row>
    <row r="172" ht="13.8" customHeight="1" spans="3:10">
      <c r="C172" s="3"/>
      <c r="D172" s="3"/>
      <c r="J172" s="3"/>
    </row>
    <row r="173" ht="13.8" customHeight="1" spans="3:11">
      <c r="C173" s="3"/>
      <c r="D173" s="3"/>
      <c r="F173" s="12"/>
      <c r="J173" s="3"/>
      <c r="K173" s="3"/>
    </row>
    <row r="174" ht="13.8" customHeight="1" spans="3:4">
      <c r="C174" s="3"/>
      <c r="D174" s="3"/>
    </row>
    <row r="175" ht="13.8" customHeight="1" spans="3:4">
      <c r="C175" s="3"/>
      <c r="D175" s="3"/>
    </row>
    <row r="176" ht="13.8" customHeight="1" spans="3:4">
      <c r="C176" s="3"/>
      <c r="D176" s="3"/>
    </row>
    <row r="177" ht="13.8" customHeight="1" spans="3:4">
      <c r="C177" s="3"/>
      <c r="D177" s="3"/>
    </row>
    <row r="178" ht="13.8" customHeight="1" spans="3:4">
      <c r="C178" s="3"/>
      <c r="D178" s="3"/>
    </row>
    <row r="179" ht="13.8" customHeight="1" spans="3:4">
      <c r="C179" s="3"/>
      <c r="D179" s="3"/>
    </row>
    <row r="180" ht="13.8" customHeight="1" spans="3:4">
      <c r="C180" s="3"/>
      <c r="D180" s="3"/>
    </row>
    <row r="181" ht="13.8" customHeight="1" spans="3:4">
      <c r="C181" s="3"/>
      <c r="D181" s="3"/>
    </row>
    <row r="182" ht="13.8" customHeight="1" spans="3:4">
      <c r="C182" s="3"/>
      <c r="D182" s="3"/>
    </row>
    <row r="183" ht="13.8" customHeight="1" spans="3:4">
      <c r="C183" s="3"/>
      <c r="D183" s="3"/>
    </row>
    <row r="184" ht="13.8" customHeight="1"/>
    <row r="185" ht="13.8" customHeight="1"/>
    <row r="186" ht="13.8" customHeight="1"/>
    <row r="187" ht="13.8" customHeight="1"/>
    <row r="188" ht="13.8" customHeight="1"/>
    <row r="190" ht="13.8" spans="3:4">
      <c r="C190" s="3"/>
      <c r="D190" s="3"/>
    </row>
    <row r="193" ht="13.8" spans="1:9">
      <c r="A193" s="2"/>
      <c r="E193" s="2"/>
      <c r="I193" s="3"/>
    </row>
    <row r="194" spans="1:1">
      <c r="A194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2020-11-26T03:25:02Z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