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sh\Desktop\"/>
    </mc:Choice>
  </mc:AlternateContent>
  <xr:revisionPtr revIDLastSave="0" documentId="13_ncr:1_{CBF647DF-D679-48AD-A4B3-898CAFCFDE93}" xr6:coauthVersionLast="47" xr6:coauthVersionMax="47" xr10:uidLastSave="{00000000-0000-0000-0000-000000000000}"/>
  <bookViews>
    <workbookView xWindow="-98" yWindow="-98" windowWidth="20715" windowHeight="13515" activeTab="4" xr2:uid="{7BC596EE-31FD-4A81-8285-6AE28B405935}"/>
  </bookViews>
  <sheets>
    <sheet name="Man Unit" sheetId="3" r:id="rId1"/>
    <sheet name="Ajax" sheetId="1" r:id="rId2"/>
    <sheet name="Juventus" sheetId="5" r:id="rId3"/>
    <sheet name="Dortmund" sheetId="4" r:id="rId4"/>
    <sheet name="All Team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E4" i="6"/>
  <c r="D4" i="6"/>
  <c r="C4" i="6"/>
  <c r="C14" i="6"/>
  <c r="C13" i="6"/>
  <c r="C15" i="6" s="1"/>
  <c r="C11" i="6"/>
  <c r="C10" i="6"/>
  <c r="C11" i="5"/>
  <c r="C14" i="5"/>
  <c r="C10" i="5"/>
  <c r="C13" i="5" s="1"/>
  <c r="C4" i="5"/>
  <c r="C11" i="4"/>
  <c r="C14" i="4" s="1"/>
  <c r="C10" i="4"/>
  <c r="C13" i="4" s="1"/>
  <c r="C4" i="4"/>
  <c r="C11" i="3"/>
  <c r="C14" i="3" s="1"/>
  <c r="C10" i="3"/>
  <c r="C13" i="3" s="1"/>
  <c r="C4" i="3"/>
  <c r="C10" i="1"/>
  <c r="C4" i="1"/>
  <c r="C13" i="1"/>
  <c r="C14" i="1"/>
  <c r="C11" i="1"/>
  <c r="C15" i="5" l="1"/>
  <c r="C15" i="3"/>
  <c r="C15" i="4"/>
  <c r="C15" i="1"/>
</calcChain>
</file>

<file path=xl/sharedStrings.xml><?xml version="1.0" encoding="utf-8"?>
<sst xmlns="http://schemas.openxmlformats.org/spreadsheetml/2006/main" count="60" uniqueCount="16">
  <si>
    <t>Total Liabilities (2024)</t>
    <phoneticPr fontId="2"/>
  </si>
  <si>
    <t>Total Equity (2024)</t>
    <phoneticPr fontId="2"/>
  </si>
  <si>
    <t>Debt-to-Equity Ratio</t>
    <phoneticPr fontId="2"/>
  </si>
  <si>
    <t>Cost of Debt</t>
    <phoneticPr fontId="2"/>
  </si>
  <si>
    <t>Cost of Equity</t>
    <phoneticPr fontId="2"/>
  </si>
  <si>
    <t>Corporate Tax Rate</t>
    <phoneticPr fontId="2"/>
  </si>
  <si>
    <t>Debt Contribution (after tax)</t>
    <phoneticPr fontId="2"/>
  </si>
  <si>
    <t>Equity Contribution</t>
    <phoneticPr fontId="2"/>
  </si>
  <si>
    <t>WACC</t>
    <phoneticPr fontId="2"/>
  </si>
  <si>
    <t>Debt Proportion</t>
    <phoneticPr fontId="2"/>
  </si>
  <si>
    <t>Equity Proportion</t>
    <phoneticPr fontId="2"/>
  </si>
  <si>
    <t>Man United</t>
    <phoneticPr fontId="2"/>
  </si>
  <si>
    <t>Ajax</t>
    <phoneticPr fontId="2"/>
  </si>
  <si>
    <t>Juventus</t>
    <phoneticPr fontId="2"/>
  </si>
  <si>
    <t>Team</t>
    <phoneticPr fontId="2"/>
  </si>
  <si>
    <t>Dortmund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</si>
</sst>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[$€-2]\ #,##0.00;[$€-2]\ #,##0.00"/>
    <numFmt numFmtId="178" formatCode="0.0%"/>
    <numFmt numFmtId="179" formatCode="0.000%"/>
  </numFmts>
  <fonts count="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scheme val="minor"/>
    </font>
    <font>
      <b/>
      <sz val="11"/>
      <color rgb="FFFF0000"/>
      <name val="游ゴシック"/>
      <scheme val="minor"/>
    </font>
    <font>
      <b/>
      <sz val="11"/>
      <color theme="1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78" fontId="0" fillId="0" borderId="1" xfId="1" applyNumberFormat="1" applyFont="1" applyBorder="1">
      <alignment vertical="center"/>
    </xf>
    <xf numFmtId="9" fontId="0" fillId="0" borderId="1" xfId="1" applyFont="1" applyBorder="1">
      <alignment vertical="center"/>
    </xf>
    <xf numFmtId="179" fontId="0" fillId="0" borderId="1" xfId="0" applyNumberFormat="1" applyBorder="1">
      <alignment vertical="center"/>
    </xf>
    <xf numFmtId="179" fontId="4" fillId="0" borderId="1" xfId="0" applyNumberFormat="1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2" fontId="0" fillId="0" borderId="1" xfId="1" applyNumberFormat="1" applyFont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F557-6677-4564-9E58-3E592471EAA1}">
  <dimension ref="B2:C15"/>
  <sheetViews>
    <sheetView workbookViewId="0">
      <selection activeCell="B2" sqref="B2:C15"/>
    </sheetView>
  </sheetViews>
  <sheetFormatPr defaultRowHeight="17.649999999999999"/>
  <cols>
    <col min="2" max="2" width="25.75" customWidth="1"/>
    <col min="3" max="3" width="15.0625" customWidth="1"/>
  </cols>
  <sheetData>
    <row r="2" spans="2:3">
      <c r="B2" s="8" t="s">
        <v>0</v>
      </c>
      <c r="C2" s="2">
        <v>1200</v>
      </c>
    </row>
    <row r="3" spans="2:3">
      <c r="B3" s="8" t="s">
        <v>1</v>
      </c>
      <c r="C3" s="2">
        <v>145</v>
      </c>
    </row>
    <row r="4" spans="2:3">
      <c r="B4" s="8" t="s">
        <v>2</v>
      </c>
      <c r="C4" s="3">
        <f>$C$2/$C$3</f>
        <v>8.2758620689655178</v>
      </c>
    </row>
    <row r="5" spans="2:3">
      <c r="B5" s="8"/>
      <c r="C5" s="1"/>
    </row>
    <row r="6" spans="2:3">
      <c r="B6" s="8" t="s">
        <v>3</v>
      </c>
      <c r="C6" s="4">
        <v>5.8500000000000003E-2</v>
      </c>
    </row>
    <row r="7" spans="2:3">
      <c r="B7" s="8" t="s">
        <v>4</v>
      </c>
      <c r="C7" s="4">
        <v>7.4999999999999997E-2</v>
      </c>
    </row>
    <row r="8" spans="2:3">
      <c r="B8" s="8" t="s">
        <v>5</v>
      </c>
      <c r="C8" s="4">
        <v>0.216</v>
      </c>
    </row>
    <row r="9" spans="2:3">
      <c r="B9" s="8"/>
      <c r="C9" s="1"/>
    </row>
    <row r="10" spans="2:3">
      <c r="B10" s="8" t="s">
        <v>9</v>
      </c>
      <c r="C10" s="5">
        <f>C2/(C2+C3)</f>
        <v>0.89219330855018586</v>
      </c>
    </row>
    <row r="11" spans="2:3">
      <c r="B11" s="8" t="s">
        <v>10</v>
      </c>
      <c r="C11" s="5">
        <f>C3/(C2+C3)</f>
        <v>0.10780669144981413</v>
      </c>
    </row>
    <row r="12" spans="2:3">
      <c r="B12" s="8"/>
      <c r="C12" s="1"/>
    </row>
    <row r="13" spans="2:3">
      <c r="B13" s="8" t="s">
        <v>6</v>
      </c>
      <c r="C13" s="6">
        <f>C10*C6*(1-C8)</f>
        <v>4.0919553903345729E-2</v>
      </c>
    </row>
    <row r="14" spans="2:3">
      <c r="B14" s="8" t="s">
        <v>7</v>
      </c>
      <c r="C14" s="6">
        <f>C11*C7</f>
        <v>8.0855018587360598E-3</v>
      </c>
    </row>
    <row r="15" spans="2:3">
      <c r="B15" s="8" t="s">
        <v>8</v>
      </c>
      <c r="C15" s="7">
        <f>C13+C14</f>
        <v>4.9005055762081792E-2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DC2E-5880-49FA-BB44-E65B5FF6FCDA}">
  <dimension ref="B2:C15"/>
  <sheetViews>
    <sheetView workbookViewId="0">
      <selection activeCell="C2" sqref="C2:C15"/>
    </sheetView>
  </sheetViews>
  <sheetFormatPr defaultRowHeight="17.649999999999999"/>
  <cols>
    <col min="2" max="2" width="25.75" customWidth="1"/>
    <col min="3" max="3" width="15.0625" customWidth="1"/>
  </cols>
  <sheetData>
    <row r="2" spans="2:3">
      <c r="B2" s="8" t="s">
        <v>0</v>
      </c>
      <c r="C2" s="2">
        <v>354</v>
      </c>
    </row>
    <row r="3" spans="2:3">
      <c r="B3" s="8" t="s">
        <v>1</v>
      </c>
      <c r="C3" s="2">
        <v>226</v>
      </c>
    </row>
    <row r="4" spans="2:3">
      <c r="B4" s="8" t="s">
        <v>2</v>
      </c>
      <c r="C4" s="3">
        <f>$C$2/$C$3</f>
        <v>1.5663716814159292</v>
      </c>
    </row>
    <row r="5" spans="2:3">
      <c r="B5" s="8"/>
      <c r="C5" s="1"/>
    </row>
    <row r="6" spans="2:3">
      <c r="B6" s="8" t="s">
        <v>3</v>
      </c>
      <c r="C6" s="4">
        <v>5.5E-2</v>
      </c>
    </row>
    <row r="7" spans="2:3">
      <c r="B7" s="8" t="s">
        <v>4</v>
      </c>
      <c r="C7" s="4">
        <v>5.1999999999999998E-2</v>
      </c>
    </row>
    <row r="8" spans="2:3">
      <c r="B8" s="8" t="s">
        <v>5</v>
      </c>
      <c r="C8" s="4">
        <v>0.25800000000000001</v>
      </c>
    </row>
    <row r="9" spans="2:3">
      <c r="B9" s="8"/>
      <c r="C9" s="1"/>
    </row>
    <row r="10" spans="2:3">
      <c r="B10" s="8" t="s">
        <v>9</v>
      </c>
      <c r="C10" s="5">
        <f>C2/(C2+C3)</f>
        <v>0.6103448275862069</v>
      </c>
    </row>
    <row r="11" spans="2:3">
      <c r="B11" s="8" t="s">
        <v>10</v>
      </c>
      <c r="C11" s="5">
        <f>C3/(C2+C3)</f>
        <v>0.3896551724137931</v>
      </c>
    </row>
    <row r="12" spans="2:3">
      <c r="B12" s="8"/>
      <c r="C12" s="1"/>
    </row>
    <row r="13" spans="2:3">
      <c r="B13" s="8" t="s">
        <v>6</v>
      </c>
      <c r="C13" s="6">
        <f>C10*C6*(1-C8)</f>
        <v>2.4908172413793103E-2</v>
      </c>
    </row>
    <row r="14" spans="2:3">
      <c r="B14" s="8" t="s">
        <v>7</v>
      </c>
      <c r="C14" s="6">
        <f>C11*C7</f>
        <v>2.026206896551724E-2</v>
      </c>
    </row>
    <row r="15" spans="2:3">
      <c r="B15" s="8" t="s">
        <v>8</v>
      </c>
      <c r="C15" s="7">
        <f>C13+C14</f>
        <v>4.5170241379310347E-2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82A2-7CD4-44CC-ADF7-E12E50EAAC3C}">
  <dimension ref="B2:C15"/>
  <sheetViews>
    <sheetView workbookViewId="0">
      <selection activeCell="C2" sqref="C2:C15"/>
    </sheetView>
  </sheetViews>
  <sheetFormatPr defaultRowHeight="17.649999999999999"/>
  <cols>
    <col min="2" max="2" width="25.75" customWidth="1"/>
    <col min="3" max="3" width="15.0625" customWidth="1"/>
  </cols>
  <sheetData>
    <row r="2" spans="2:3">
      <c r="B2" s="8" t="s">
        <v>0</v>
      </c>
      <c r="C2" s="2">
        <v>639</v>
      </c>
    </row>
    <row r="3" spans="2:3">
      <c r="B3" s="8" t="s">
        <v>1</v>
      </c>
      <c r="C3" s="2">
        <v>40.200000000000003</v>
      </c>
    </row>
    <row r="4" spans="2:3">
      <c r="B4" s="8" t="s">
        <v>2</v>
      </c>
      <c r="C4" s="3">
        <f>$C$2/$C$3</f>
        <v>15.8955223880597</v>
      </c>
    </row>
    <row r="5" spans="2:3">
      <c r="B5" s="8"/>
      <c r="C5" s="1"/>
    </row>
    <row r="6" spans="2:3">
      <c r="B6" s="8" t="s">
        <v>3</v>
      </c>
      <c r="C6" s="4">
        <v>5.6000000000000001E-2</v>
      </c>
    </row>
    <row r="7" spans="2:3">
      <c r="B7" s="8" t="s">
        <v>4</v>
      </c>
      <c r="C7" s="4">
        <v>7.5499999999999998E-2</v>
      </c>
    </row>
    <row r="8" spans="2:3">
      <c r="B8" s="8" t="s">
        <v>5</v>
      </c>
      <c r="C8" s="4">
        <v>2.1999999999999999E-2</v>
      </c>
    </row>
    <row r="9" spans="2:3">
      <c r="B9" s="8"/>
      <c r="C9" s="1"/>
    </row>
    <row r="10" spans="2:3">
      <c r="B10" s="8" t="s">
        <v>9</v>
      </c>
      <c r="C10" s="5">
        <f>C2/(C2+C3)</f>
        <v>0.94081272084805645</v>
      </c>
    </row>
    <row r="11" spans="2:3">
      <c r="B11" s="8" t="s">
        <v>10</v>
      </c>
      <c r="C11" s="5">
        <f>C3/(C2+C3)</f>
        <v>5.918727915194346E-2</v>
      </c>
    </row>
    <row r="12" spans="2:3">
      <c r="B12" s="8"/>
      <c r="C12" s="1"/>
    </row>
    <row r="13" spans="2:3">
      <c r="B13" s="8" t="s">
        <v>6</v>
      </c>
      <c r="C13" s="6">
        <f>C10*C6*(1-C8)</f>
        <v>5.1526431095406354E-2</v>
      </c>
    </row>
    <row r="14" spans="2:3">
      <c r="B14" s="8" t="s">
        <v>7</v>
      </c>
      <c r="C14" s="6">
        <f>C11*C7</f>
        <v>4.4686395759717312E-3</v>
      </c>
    </row>
    <row r="15" spans="2:3">
      <c r="B15" s="8" t="s">
        <v>8</v>
      </c>
      <c r="C15" s="7">
        <f>C13+C14</f>
        <v>5.5995070671378086E-2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9AB9-0B9F-4CB2-B97A-4BD0310F5A50}">
  <dimension ref="B2:C15"/>
  <sheetViews>
    <sheetView workbookViewId="0">
      <selection activeCell="C22" sqref="C22"/>
    </sheetView>
  </sheetViews>
  <sheetFormatPr defaultRowHeight="17.649999999999999"/>
  <cols>
    <col min="2" max="2" width="25.75" customWidth="1"/>
    <col min="3" max="3" width="15.0625" customWidth="1"/>
  </cols>
  <sheetData>
    <row r="2" spans="2:3">
      <c r="B2" s="8" t="s">
        <v>0</v>
      </c>
      <c r="C2" s="2">
        <v>263</v>
      </c>
    </row>
    <row r="3" spans="2:3">
      <c r="B3" s="8" t="s">
        <v>1</v>
      </c>
      <c r="C3" s="2">
        <v>327</v>
      </c>
    </row>
    <row r="4" spans="2:3">
      <c r="B4" s="8" t="s">
        <v>2</v>
      </c>
      <c r="C4" s="3">
        <f>$C$2/$C$3</f>
        <v>0.80428134556574926</v>
      </c>
    </row>
    <row r="5" spans="2:3">
      <c r="B5" s="8"/>
      <c r="C5" s="1"/>
    </row>
    <row r="6" spans="2:3">
      <c r="B6" s="8" t="s">
        <v>3</v>
      </c>
      <c r="C6" s="4">
        <v>5.7500000000000002E-2</v>
      </c>
    </row>
    <row r="7" spans="2:3">
      <c r="B7" s="8" t="s">
        <v>4</v>
      </c>
      <c r="C7" s="4">
        <v>6.1499999999999999E-2</v>
      </c>
    </row>
    <row r="8" spans="2:3">
      <c r="B8" s="8" t="s">
        <v>5</v>
      </c>
      <c r="C8" s="4">
        <v>6.3E-2</v>
      </c>
    </row>
    <row r="9" spans="2:3">
      <c r="B9" s="8"/>
      <c r="C9" s="1"/>
    </row>
    <row r="10" spans="2:3">
      <c r="B10" s="8" t="s">
        <v>9</v>
      </c>
      <c r="C10" s="5">
        <f>C2/(C2+C3)</f>
        <v>0.4457627118644068</v>
      </c>
    </row>
    <row r="11" spans="2:3">
      <c r="B11" s="8" t="s">
        <v>10</v>
      </c>
      <c r="C11" s="5">
        <f>C3/(C2+C3)</f>
        <v>0.55423728813559325</v>
      </c>
    </row>
    <row r="12" spans="2:3">
      <c r="B12" s="8"/>
      <c r="C12" s="1"/>
    </row>
    <row r="13" spans="2:3">
      <c r="B13" s="8" t="s">
        <v>6</v>
      </c>
      <c r="C13" s="6">
        <f>C10*C6*(1-C8)</f>
        <v>2.4016580508474581E-2</v>
      </c>
    </row>
    <row r="14" spans="2:3">
      <c r="B14" s="8" t="s">
        <v>7</v>
      </c>
      <c r="C14" s="6">
        <f>C11*C7</f>
        <v>3.4085593220338987E-2</v>
      </c>
    </row>
    <row r="15" spans="2:3">
      <c r="B15" s="8" t="s">
        <v>8</v>
      </c>
      <c r="C15" s="7">
        <f>C13+C14</f>
        <v>5.8102173728813572E-2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8B00-B1B0-41F3-AF3C-8D0DB35A7A21}">
  <dimension ref="B1:F15"/>
  <sheetViews>
    <sheetView tabSelected="1" workbookViewId="0">
      <selection activeCell="F2" sqref="F2"/>
    </sheetView>
  </sheetViews>
  <sheetFormatPr defaultRowHeight="17.649999999999999"/>
  <cols>
    <col min="2" max="2" width="24.6875" customWidth="1"/>
    <col min="3" max="3" width="13.9375" customWidth="1"/>
    <col min="4" max="4" width="10.5625" customWidth="1"/>
    <col min="5" max="5" width="11.5" customWidth="1"/>
    <col min="6" max="6" width="13.625" customWidth="1"/>
  </cols>
  <sheetData>
    <row r="1" spans="2:6">
      <c r="B1" s="9" t="s">
        <v>14</v>
      </c>
      <c r="C1" s="10" t="s">
        <v>11</v>
      </c>
      <c r="D1" s="11" t="s">
        <v>12</v>
      </c>
      <c r="E1" s="12" t="s">
        <v>13</v>
      </c>
      <c r="F1" s="13" t="s">
        <v>15</v>
      </c>
    </row>
    <row r="2" spans="2:6">
      <c r="B2" s="8" t="s">
        <v>0</v>
      </c>
      <c r="C2" s="2">
        <v>1200</v>
      </c>
      <c r="D2" s="2">
        <v>354</v>
      </c>
      <c r="E2" s="2">
        <v>639</v>
      </c>
      <c r="F2" s="2">
        <v>263</v>
      </c>
    </row>
    <row r="3" spans="2:6">
      <c r="B3" s="8" t="s">
        <v>1</v>
      </c>
      <c r="C3" s="2">
        <v>145</v>
      </c>
      <c r="D3" s="2">
        <v>226</v>
      </c>
      <c r="E3" s="2">
        <v>40.200000000000003</v>
      </c>
      <c r="F3" s="2">
        <v>327</v>
      </c>
    </row>
    <row r="4" spans="2:6">
      <c r="B4" s="8" t="s">
        <v>2</v>
      </c>
      <c r="C4" s="14">
        <f>C2/C3</f>
        <v>8.2758620689655178</v>
      </c>
      <c r="D4" s="14">
        <f>D2/D3</f>
        <v>1.5663716814159292</v>
      </c>
      <c r="E4" s="14">
        <f>E2/E3</f>
        <v>15.8955223880597</v>
      </c>
      <c r="F4" s="14">
        <f>F2/F3</f>
        <v>0.80428134556574926</v>
      </c>
    </row>
    <row r="5" spans="2:6">
      <c r="B5" s="8"/>
      <c r="C5" s="1"/>
      <c r="D5" s="1"/>
    </row>
    <row r="6" spans="2:6">
      <c r="B6" s="8" t="s">
        <v>3</v>
      </c>
      <c r="C6" s="4">
        <v>5.8500000000000003E-2</v>
      </c>
      <c r="D6" s="4">
        <v>5.5E-2</v>
      </c>
      <c r="E6" s="4">
        <v>5.6000000000000001E-2</v>
      </c>
      <c r="F6" s="4">
        <v>5.7500000000000002E-2</v>
      </c>
    </row>
    <row r="7" spans="2:6">
      <c r="B7" s="8" t="s">
        <v>4</v>
      </c>
      <c r="C7" s="4">
        <v>7.4999999999999997E-2</v>
      </c>
      <c r="D7" s="4">
        <v>5.1999999999999998E-2</v>
      </c>
      <c r="E7" s="4">
        <v>7.5499999999999998E-2</v>
      </c>
      <c r="F7" s="4">
        <v>6.1499999999999999E-2</v>
      </c>
    </row>
    <row r="8" spans="2:6">
      <c r="B8" s="8" t="s">
        <v>5</v>
      </c>
      <c r="C8" s="4">
        <v>0.216</v>
      </c>
      <c r="D8" s="4">
        <v>0.25800000000000001</v>
      </c>
      <c r="E8" s="4">
        <v>2.1999999999999999E-2</v>
      </c>
      <c r="F8" s="4">
        <v>6.3E-2</v>
      </c>
    </row>
    <row r="9" spans="2:6">
      <c r="B9" s="8"/>
      <c r="C9" s="1"/>
      <c r="D9" s="1"/>
    </row>
    <row r="10" spans="2:6">
      <c r="B10" s="8" t="s">
        <v>9</v>
      </c>
      <c r="C10" s="5">
        <f>C2/(C2+C3)</f>
        <v>0.89219330855018586</v>
      </c>
      <c r="D10" s="5">
        <v>0.6103448275862069</v>
      </c>
      <c r="E10" s="5">
        <v>0.94081272084805645</v>
      </c>
      <c r="F10" s="5">
        <v>0.4457627118644068</v>
      </c>
    </row>
    <row r="11" spans="2:6">
      <c r="B11" s="8" t="s">
        <v>10</v>
      </c>
      <c r="C11" s="5">
        <f>C3/(C2+C3)</f>
        <v>0.10780669144981413</v>
      </c>
      <c r="D11" s="5">
        <v>0.3896551724137931</v>
      </c>
      <c r="E11" s="5">
        <v>5.918727915194346E-2</v>
      </c>
      <c r="F11" s="5">
        <v>0.55423728813559325</v>
      </c>
    </row>
    <row r="12" spans="2:6">
      <c r="B12" s="8"/>
      <c r="C12" s="1"/>
      <c r="D12" s="1"/>
    </row>
    <row r="13" spans="2:6">
      <c r="B13" s="8" t="s">
        <v>6</v>
      </c>
      <c r="C13" s="6">
        <f>C10*C6*(1-C8)</f>
        <v>4.0919553903345729E-2</v>
      </c>
      <c r="D13" s="6">
        <v>2.4908172413793103E-2</v>
      </c>
      <c r="E13" s="6">
        <v>5.1526431095406354E-2</v>
      </c>
      <c r="F13" s="6">
        <v>2.4016580508474581E-2</v>
      </c>
    </row>
    <row r="14" spans="2:6">
      <c r="B14" s="8" t="s">
        <v>7</v>
      </c>
      <c r="C14" s="6">
        <f>C11*C7</f>
        <v>8.0855018587360598E-3</v>
      </c>
      <c r="D14" s="6">
        <v>2.026206896551724E-2</v>
      </c>
      <c r="E14" s="6">
        <v>4.4686395759717312E-3</v>
      </c>
      <c r="F14" s="6">
        <v>3.4085593220338987E-2</v>
      </c>
    </row>
    <row r="15" spans="2:6">
      <c r="B15" s="8" t="s">
        <v>8</v>
      </c>
      <c r="C15" s="7">
        <f>C13+C14</f>
        <v>4.9005055762081792E-2</v>
      </c>
      <c r="D15" s="7">
        <v>4.5170241379310347E-2</v>
      </c>
      <c r="E15" s="7">
        <v>5.5995070671378086E-2</v>
      </c>
      <c r="F15" s="7">
        <v>5.8102173728813572E-2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 Unit</vt:lpstr>
      <vt:lpstr>Ajax</vt:lpstr>
      <vt:lpstr>Juventus</vt:lpstr>
      <vt:lpstr>Dortmund</vt:lpstr>
      <vt:lpstr>All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Taishin Inoue</dc:creator>
  <cp:lastModifiedBy>Taishin Inoue</cp:lastModifiedBy>
  <dcterms:created xsi:type="dcterms:W3CDTF">2025-04-28T21:06:54Z</dcterms:created>
  <dcterms:modified xsi:type="dcterms:W3CDTF">2025-05-06T07:50:58Z</dcterms:modified>
</cp:coreProperties>
</file>