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\Desktop\"/>
    </mc:Choice>
  </mc:AlternateContent>
  <xr:revisionPtr revIDLastSave="1988" documentId="8_{52D20D09-33E0-41E6-888C-4C213826D068}" xr6:coauthVersionLast="47" xr6:coauthVersionMax="47" xr10:uidLastSave="{E5E86636-ACF8-40CF-8B97-FC5214859FA9}"/>
  <bookViews>
    <workbookView xWindow="-120" yWindow="-120" windowWidth="29040" windowHeight="15840" firstSheet="28" activeTab="29" xr2:uid="{64B21CA4-42AC-4B85-A338-F1C64343EED6}"/>
  </bookViews>
  <sheets>
    <sheet name="9.30" sheetId="4" r:id="rId1"/>
    <sheet name="10.1" sheetId="5" r:id="rId2"/>
    <sheet name="10.2" sheetId="6" r:id="rId3"/>
    <sheet name="10.3" sheetId="7" r:id="rId4"/>
    <sheet name="10.4" sheetId="8" r:id="rId5"/>
    <sheet name="10.5" sheetId="9" r:id="rId6"/>
    <sheet name="10.7" sheetId="3" r:id="rId7"/>
    <sheet name="10.8" sheetId="10" r:id="rId8"/>
    <sheet name="10.9" sheetId="11" r:id="rId9"/>
    <sheet name="10.10" sheetId="12" r:id="rId10"/>
    <sheet name="10.11" sheetId="13" r:id="rId11"/>
    <sheet name="10.12" sheetId="14" r:id="rId12"/>
    <sheet name="10.14" sheetId="16" r:id="rId13"/>
    <sheet name="10.15" sheetId="18" r:id="rId14"/>
    <sheet name="10.16" sheetId="19" r:id="rId15"/>
    <sheet name="10.17" sheetId="15" r:id="rId16"/>
    <sheet name="10.18" sheetId="20" r:id="rId17"/>
    <sheet name="10.19" sheetId="21" r:id="rId18"/>
    <sheet name="10.21" sheetId="22" r:id="rId19"/>
    <sheet name="10.22" sheetId="23" r:id="rId20"/>
    <sheet name="10.24" sheetId="25" r:id="rId21"/>
    <sheet name="10.25" sheetId="26" r:id="rId22"/>
    <sheet name="10.26" sheetId="27" r:id="rId23"/>
    <sheet name="10.28" sheetId="28" r:id="rId24"/>
    <sheet name="10.29" sheetId="29" r:id="rId25"/>
    <sheet name="10.30" sheetId="30" r:id="rId26"/>
    <sheet name="10.31" sheetId="1" r:id="rId27"/>
    <sheet name="11.1" sheetId="31" r:id="rId28"/>
    <sheet name="11.2" sheetId="32" r:id="rId29"/>
    <sheet name="list of produce" sheetId="2" r:id="rId30"/>
  </sheets>
  <definedNames>
    <definedName name="_xlnm.Print_Area" localSheetId="1">'10.1'!$A$5:$D$36</definedName>
    <definedName name="_xlnm.Print_Area" localSheetId="9">'10.10'!$A$5:$D$36</definedName>
    <definedName name="_xlnm.Print_Area" localSheetId="10">'10.11'!$A$5:$D$28</definedName>
    <definedName name="_xlnm.Print_Area" localSheetId="11">'10.12'!$A$5:$D$30</definedName>
    <definedName name="_xlnm.Print_Area" localSheetId="12">'10.14'!$A$5:$D$37</definedName>
    <definedName name="_xlnm.Print_Area" localSheetId="13">'10.15'!$A$5:$D$21</definedName>
    <definedName name="_xlnm.Print_Area" localSheetId="14">'10.16'!$A$5:$D$37</definedName>
    <definedName name="_xlnm.Print_Area" localSheetId="15">'10.17'!$A$5:$D$34</definedName>
    <definedName name="_xlnm.Print_Area" localSheetId="16">'10.18'!$A$5:$D$23</definedName>
    <definedName name="_xlnm.Print_Area" localSheetId="17">'10.19'!$A$5:$D$37</definedName>
    <definedName name="_xlnm.Print_Area" localSheetId="2">'10.2'!$A$5:$D$30</definedName>
    <definedName name="_xlnm.Print_Area" localSheetId="18">'10.21'!$A$5:$D$32</definedName>
    <definedName name="_xlnm.Print_Area" localSheetId="19">'10.22'!$A$5:$D$36</definedName>
    <definedName name="_xlnm.Print_Area" localSheetId="20">'10.24'!$A$5:$D$37</definedName>
    <definedName name="_xlnm.Print_Area" localSheetId="21">'10.25'!$A$5:$D$20</definedName>
    <definedName name="_xlnm.Print_Area" localSheetId="22">'10.26'!$A$5:$D$21</definedName>
    <definedName name="_xlnm.Print_Area" localSheetId="23">'10.28'!$A$5:$D$30</definedName>
    <definedName name="_xlnm.Print_Area" localSheetId="24">'10.29'!$A$5:$D$27</definedName>
    <definedName name="_xlnm.Print_Area" localSheetId="3">'10.3'!$A$5:$D$59</definedName>
    <definedName name="_xlnm.Print_Area" localSheetId="25">'10.30'!$A$5:$D$32</definedName>
    <definedName name="_xlnm.Print_Area" localSheetId="26">'10.31'!$A$5:$D$19</definedName>
    <definedName name="_xlnm.Print_Area" localSheetId="4">'10.4'!$A$5:$D$23</definedName>
    <definedName name="_xlnm.Print_Area" localSheetId="5">'10.5'!$A$5:$D$45</definedName>
    <definedName name="_xlnm.Print_Area" localSheetId="6">'10.7'!$A$5:$D$28</definedName>
    <definedName name="_xlnm.Print_Area" localSheetId="7">'10.8'!$A$5:$D$23</definedName>
    <definedName name="_xlnm.Print_Area" localSheetId="8">'10.9'!$A$5:$D$16</definedName>
    <definedName name="_xlnm.Print_Area" localSheetId="27">'11.1'!$A$5:$D$18</definedName>
    <definedName name="_xlnm.Print_Area" localSheetId="28">'11.2'!$A$5:$D$19</definedName>
    <definedName name="_xlnm.Print_Area" localSheetId="0">'9.30'!$A$5:$D$28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2" l="1"/>
  <c r="G14" i="31"/>
  <c r="E20" i="29"/>
  <c r="E12" i="29"/>
  <c r="E36" i="25"/>
  <c r="E29" i="25"/>
  <c r="E23" i="25"/>
  <c r="E19" i="25"/>
  <c r="E8" i="25"/>
  <c r="C29" i="25"/>
  <c r="B29" i="25"/>
  <c r="D29" i="25" s="1"/>
  <c r="C24" i="23"/>
  <c r="B24" i="23"/>
  <c r="C36" i="23"/>
  <c r="B36" i="23"/>
  <c r="B8" i="20"/>
  <c r="C8" i="20"/>
  <c r="D8" i="20"/>
  <c r="C22" i="15"/>
  <c r="B22" i="15"/>
  <c r="C30" i="15"/>
  <c r="B30" i="15"/>
  <c r="D30" i="15"/>
  <c r="E8" i="20"/>
  <c r="E17" i="19"/>
  <c r="E8" i="19"/>
  <c r="E8" i="18"/>
  <c r="E14" i="18"/>
  <c r="C9" i="3"/>
  <c r="B9" i="3"/>
  <c r="C8" i="9"/>
  <c r="B8" i="9"/>
  <c r="C21" i="14"/>
  <c r="C18" i="32"/>
  <c r="B18" i="32"/>
  <c r="D18" i="32"/>
  <c r="C8" i="32"/>
  <c r="B8" i="32"/>
  <c r="D8" i="32"/>
  <c r="B5" i="32"/>
  <c r="C8" i="31"/>
  <c r="B8" i="31"/>
  <c r="D8" i="31"/>
  <c r="B5" i="31"/>
  <c r="C27" i="30"/>
  <c r="B27" i="30"/>
  <c r="D27" i="30"/>
  <c r="E27" i="30" s="1"/>
  <c r="C18" i="30"/>
  <c r="B18" i="30"/>
  <c r="D18" i="30"/>
  <c r="E18" i="30" s="1"/>
  <c r="C13" i="30"/>
  <c r="B13" i="30"/>
  <c r="D13" i="30"/>
  <c r="E13" i="30" s="1"/>
  <c r="C8" i="30"/>
  <c r="B8" i="30"/>
  <c r="D8" i="30"/>
  <c r="E8" i="30" s="1"/>
  <c r="B5" i="30"/>
  <c r="C20" i="29"/>
  <c r="B20" i="29"/>
  <c r="D20" i="29"/>
  <c r="C12" i="29"/>
  <c r="B12" i="29"/>
  <c r="D12" i="29"/>
  <c r="C8" i="29"/>
  <c r="B8" i="29"/>
  <c r="D8" i="29"/>
  <c r="E8" i="29" s="1"/>
  <c r="B5" i="29"/>
  <c r="C23" i="28"/>
  <c r="B23" i="28"/>
  <c r="D23" i="28"/>
  <c r="C16" i="28"/>
  <c r="B16" i="28"/>
  <c r="D16" i="28"/>
  <c r="C8" i="28"/>
  <c r="B8" i="28"/>
  <c r="D8" i="28"/>
  <c r="B5" i="28"/>
  <c r="C8" i="27"/>
  <c r="B8" i="27"/>
  <c r="D8" i="27"/>
  <c r="B5" i="27"/>
  <c r="C12" i="26"/>
  <c r="B12" i="26"/>
  <c r="D12" i="26"/>
  <c r="E12" i="26" s="1"/>
  <c r="C8" i="26"/>
  <c r="B8" i="26"/>
  <c r="D8" i="26"/>
  <c r="E8" i="26" s="1"/>
  <c r="B5" i="26"/>
  <c r="C36" i="25"/>
  <c r="B36" i="25"/>
  <c r="C23" i="25"/>
  <c r="B23" i="25"/>
  <c r="D23" i="25"/>
  <c r="C19" i="25"/>
  <c r="B19" i="25"/>
  <c r="D19" i="25"/>
  <c r="C8" i="25"/>
  <c r="B8" i="25"/>
  <c r="D8" i="25"/>
  <c r="B5" i="25"/>
  <c r="D24" i="23"/>
  <c r="E24" i="23"/>
  <c r="C14" i="23"/>
  <c r="B14" i="23"/>
  <c r="D14" i="23"/>
  <c r="E14" i="23"/>
  <c r="C8" i="23"/>
  <c r="B8" i="23"/>
  <c r="D8" i="23"/>
  <c r="E8" i="23"/>
  <c r="B5" i="23"/>
  <c r="C29" i="22"/>
  <c r="B29" i="22"/>
  <c r="D29" i="22"/>
  <c r="E29" i="22"/>
  <c r="B16" i="22"/>
  <c r="D16" i="22"/>
  <c r="E16" i="22"/>
  <c r="C8" i="22"/>
  <c r="D8" i="22"/>
  <c r="E8" i="22"/>
  <c r="B5" i="22"/>
  <c r="C30" i="21"/>
  <c r="B30" i="21"/>
  <c r="D30" i="21"/>
  <c r="E30" i="21"/>
  <c r="C21" i="21"/>
  <c r="B21" i="21"/>
  <c r="D21" i="21"/>
  <c r="E21" i="21"/>
  <c r="C8" i="21"/>
  <c r="B8" i="21"/>
  <c r="D8" i="21"/>
  <c r="E8" i="21"/>
  <c r="B5" i="21"/>
  <c r="C21" i="20"/>
  <c r="B21" i="20"/>
  <c r="D21" i="20"/>
  <c r="E21" i="20"/>
  <c r="B5" i="20"/>
  <c r="C17" i="19"/>
  <c r="B17" i="19"/>
  <c r="D17" i="19"/>
  <c r="B5" i="19"/>
  <c r="C14" i="18"/>
  <c r="B14" i="18"/>
  <c r="D14" i="18"/>
  <c r="C8" i="18"/>
  <c r="C9" i="19"/>
  <c r="C8" i="19"/>
  <c r="B8" i="18"/>
  <c r="B5" i="18"/>
  <c r="C31" i="16"/>
  <c r="B31" i="16"/>
  <c r="D31" i="16"/>
  <c r="C26" i="16"/>
  <c r="B26" i="16"/>
  <c r="D26" i="16"/>
  <c r="C21" i="16"/>
  <c r="B21" i="16"/>
  <c r="D21" i="16"/>
  <c r="C8" i="16"/>
  <c r="B8" i="16"/>
  <c r="D8" i="16"/>
  <c r="B5" i="16"/>
  <c r="D22" i="15"/>
  <c r="E21" i="15"/>
  <c r="C8" i="15"/>
  <c r="B8" i="15"/>
  <c r="D8" i="15"/>
  <c r="E8" i="15"/>
  <c r="B5" i="15"/>
  <c r="E27" i="12"/>
  <c r="E14" i="12"/>
  <c r="E8" i="12"/>
  <c r="B24" i="10"/>
  <c r="C24" i="10"/>
  <c r="D24" i="10"/>
  <c r="E24" i="10"/>
  <c r="B37" i="9"/>
  <c r="C37" i="9"/>
  <c r="D37" i="9"/>
  <c r="C8" i="8"/>
  <c r="B8" i="8"/>
  <c r="B8" i="7"/>
  <c r="C8" i="7"/>
  <c r="D8" i="7"/>
  <c r="B18" i="6"/>
  <c r="C18" i="6"/>
  <c r="C24" i="6"/>
  <c r="B24" i="6"/>
  <c r="D24" i="6"/>
  <c r="C24" i="5"/>
  <c r="B24" i="5"/>
  <c r="C30" i="5"/>
  <c r="B30" i="5"/>
  <c r="D30" i="5"/>
  <c r="E37" i="9"/>
  <c r="C8" i="4"/>
  <c r="C9" i="5"/>
  <c r="B8" i="4"/>
  <c r="B9" i="5"/>
  <c r="D8" i="4"/>
  <c r="E8" i="4"/>
  <c r="C29" i="14"/>
  <c r="B29" i="14"/>
  <c r="C27" i="14"/>
  <c r="B27" i="14"/>
  <c r="D27" i="14"/>
  <c r="B21" i="14"/>
  <c r="D21" i="14"/>
  <c r="C8" i="14"/>
  <c r="B8" i="14"/>
  <c r="D8" i="14"/>
  <c r="B5" i="14"/>
  <c r="C25" i="13"/>
  <c r="B25" i="13"/>
  <c r="D25" i="13"/>
  <c r="C18" i="13"/>
  <c r="B18" i="13"/>
  <c r="D18" i="13"/>
  <c r="C8" i="13"/>
  <c r="B8" i="13"/>
  <c r="D8" i="13"/>
  <c r="B5" i="13"/>
  <c r="C27" i="12"/>
  <c r="B27" i="12"/>
  <c r="D27" i="12"/>
  <c r="C14" i="12"/>
  <c r="B14" i="12"/>
  <c r="D14" i="12"/>
  <c r="C8" i="12"/>
  <c r="B8" i="12"/>
  <c r="D8" i="12"/>
  <c r="B5" i="12"/>
  <c r="C8" i="11"/>
  <c r="B8" i="11"/>
  <c r="D8" i="11"/>
  <c r="E8" i="11"/>
  <c r="B5" i="11"/>
  <c r="C16" i="10"/>
  <c r="B16" i="10"/>
  <c r="D16" i="10"/>
  <c r="E16" i="10"/>
  <c r="C13" i="10"/>
  <c r="B13" i="10"/>
  <c r="D13" i="10"/>
  <c r="E13" i="10"/>
  <c r="C8" i="10"/>
  <c r="B8" i="10"/>
  <c r="D8" i="10"/>
  <c r="E8" i="10"/>
  <c r="B5" i="10"/>
  <c r="C40" i="9"/>
  <c r="B40" i="9"/>
  <c r="D40" i="9"/>
  <c r="E40" i="9"/>
  <c r="D8" i="9"/>
  <c r="E8" i="9"/>
  <c r="B5" i="9"/>
  <c r="D8" i="8"/>
  <c r="E8" i="8"/>
  <c r="B5" i="8"/>
  <c r="C47" i="7"/>
  <c r="B47" i="7"/>
  <c r="D47" i="7"/>
  <c r="E47" i="7"/>
  <c r="C34" i="7"/>
  <c r="B34" i="7"/>
  <c r="D34" i="7"/>
  <c r="E34" i="7"/>
  <c r="C21" i="7"/>
  <c r="B21" i="7"/>
  <c r="D21" i="7"/>
  <c r="E21" i="7"/>
  <c r="E8" i="7"/>
  <c r="B5" i="7"/>
  <c r="D18" i="6"/>
  <c r="E18" i="6"/>
  <c r="C13" i="6"/>
  <c r="B13" i="6"/>
  <c r="D13" i="6"/>
  <c r="E13" i="6"/>
  <c r="C8" i="6"/>
  <c r="B8" i="6"/>
  <c r="D8" i="6"/>
  <c r="E8" i="6"/>
  <c r="B5" i="6"/>
  <c r="C21" i="5"/>
  <c r="B21" i="5"/>
  <c r="D21" i="5"/>
  <c r="E21" i="5"/>
  <c r="C16" i="5"/>
  <c r="B16" i="5"/>
  <c r="D16" i="5"/>
  <c r="E16" i="5"/>
  <c r="C8" i="5"/>
  <c r="B8" i="5"/>
  <c r="D8" i="5"/>
  <c r="E8" i="5"/>
  <c r="B5" i="5"/>
  <c r="C26" i="4"/>
  <c r="B26" i="4"/>
  <c r="D26" i="4"/>
  <c r="E26" i="4"/>
  <c r="B5" i="4"/>
  <c r="C21" i="3"/>
  <c r="B21" i="3"/>
  <c r="D21" i="3"/>
  <c r="E21" i="3"/>
  <c r="C14" i="3"/>
  <c r="B14" i="3"/>
  <c r="D14" i="3"/>
  <c r="E14" i="3"/>
  <c r="C8" i="3"/>
  <c r="B8" i="3"/>
  <c r="D8" i="3"/>
  <c r="E8" i="3"/>
  <c r="B5" i="3"/>
  <c r="C13" i="1"/>
  <c r="B13" i="1"/>
  <c r="C8" i="1"/>
  <c r="B8" i="1"/>
  <c r="B5" i="1"/>
  <c r="D36" i="23"/>
  <c r="D8" i="18"/>
  <c r="B9" i="19"/>
  <c r="B8" i="19"/>
  <c r="D8" i="19"/>
  <c r="D24" i="5"/>
  <c r="E24" i="5"/>
  <c r="D13" i="1"/>
  <c r="D8" i="1"/>
</calcChain>
</file>

<file path=xl/sharedStrings.xml><?xml version="1.0" encoding="utf-8"?>
<sst xmlns="http://schemas.openxmlformats.org/spreadsheetml/2006/main" count="765" uniqueCount="139">
  <si>
    <t xml:space="preserve">Directions: </t>
  </si>
  <si>
    <t xml:space="preserve">1. Select the produce type from the green dropdown list </t>
  </si>
  <si>
    <t>2. Enter the Dropped values throughout the day in the peach-colored cells.</t>
  </si>
  <si>
    <t>3. Enter the Returns values throughout the day in the yellow-colored cells.</t>
  </si>
  <si>
    <t>Date</t>
  </si>
  <si>
    <t>Monday</t>
  </si>
  <si>
    <t>4. Write closed after produce is complete. If produce continues the next day, move data to the following day</t>
  </si>
  <si>
    <t>5. Print completed waste log and submit to Warehouse office</t>
  </si>
  <si>
    <t>Produce Type</t>
  </si>
  <si>
    <t>Dropped</t>
  </si>
  <si>
    <t>Returns</t>
  </si>
  <si>
    <t>Waste Total</t>
  </si>
  <si>
    <t>Apple</t>
  </si>
  <si>
    <t>enter &gt;&gt;</t>
  </si>
  <si>
    <t>Sat AM</t>
  </si>
  <si>
    <t>Sat PM</t>
  </si>
  <si>
    <t>mon am</t>
  </si>
  <si>
    <t>nativity prep</t>
  </si>
  <si>
    <t>mon pm</t>
  </si>
  <si>
    <t xml:space="preserve">mon pm </t>
  </si>
  <si>
    <t>leaving in space</t>
  </si>
  <si>
    <t>Bread</t>
  </si>
  <si>
    <t>Flowers</t>
  </si>
  <si>
    <t>Tuesday</t>
  </si>
  <si>
    <t>Sat/Monday</t>
  </si>
  <si>
    <t>Stonefruit</t>
  </si>
  <si>
    <t>tues aft</t>
  </si>
  <si>
    <t>Cantaloupe</t>
  </si>
  <si>
    <t>return</t>
  </si>
  <si>
    <t>nativity</t>
  </si>
  <si>
    <t>Tomato</t>
  </si>
  <si>
    <t>tues evening</t>
  </si>
  <si>
    <t>Wednesday</t>
  </si>
  <si>
    <t>Orange</t>
  </si>
  <si>
    <t>sp lexignton</t>
  </si>
  <si>
    <t>closed</t>
  </si>
  <si>
    <t xml:space="preserve">lexington </t>
  </si>
  <si>
    <t>wed morning</t>
  </si>
  <si>
    <t>Potato</t>
  </si>
  <si>
    <t>Thursday</t>
  </si>
  <si>
    <t>dewey</t>
  </si>
  <si>
    <t>evening, close</t>
  </si>
  <si>
    <t>Honeydew</t>
  </si>
  <si>
    <t>evening</t>
  </si>
  <si>
    <t>Friday</t>
  </si>
  <si>
    <t>morning</t>
  </si>
  <si>
    <t>afternoon</t>
  </si>
  <si>
    <t>Saturday</t>
  </si>
  <si>
    <t>Sat Am</t>
  </si>
  <si>
    <t>Grapefruit</t>
  </si>
  <si>
    <t>Summer squash</t>
  </si>
  <si>
    <t>Charoyte</t>
  </si>
  <si>
    <t>Bimbo</t>
  </si>
  <si>
    <t>clothier</t>
  </si>
  <si>
    <t>wed am</t>
  </si>
  <si>
    <t>wed pm</t>
  </si>
  <si>
    <t>sp lincoln</t>
  </si>
  <si>
    <t>totes</t>
  </si>
  <si>
    <t xml:space="preserve"> </t>
  </si>
  <si>
    <t>Onion</t>
  </si>
  <si>
    <t>bayside</t>
  </si>
  <si>
    <t>close</t>
  </si>
  <si>
    <t>bp johnson</t>
  </si>
  <si>
    <t>Reclamation</t>
  </si>
  <si>
    <t>Bayside</t>
  </si>
  <si>
    <t>aft</t>
  </si>
  <si>
    <t>return, closed</t>
  </si>
  <si>
    <t>am</t>
  </si>
  <si>
    <t>pm</t>
  </si>
  <si>
    <t>Watermelon</t>
  </si>
  <si>
    <t>Sat pm</t>
  </si>
  <si>
    <t>market tues</t>
  </si>
  <si>
    <t>market wed</t>
  </si>
  <si>
    <t>market thurs</t>
  </si>
  <si>
    <t>market fri</t>
  </si>
  <si>
    <t>Salvage</t>
  </si>
  <si>
    <t>Bread, Flowers</t>
  </si>
  <si>
    <t>Bread, Bimbo</t>
  </si>
  <si>
    <t>Pear</t>
  </si>
  <si>
    <t>open, moved to wed</t>
  </si>
  <si>
    <t>leftover tuesday</t>
  </si>
  <si>
    <t>lex</t>
  </si>
  <si>
    <t>ramona</t>
  </si>
  <si>
    <t>closed, submitted</t>
  </si>
  <si>
    <t>pears</t>
  </si>
  <si>
    <t>potato</t>
  </si>
  <si>
    <t>SP: Vista</t>
  </si>
  <si>
    <t>bethlehem</t>
  </si>
  <si>
    <t>logan</t>
  </si>
  <si>
    <t>Nazarene</t>
  </si>
  <si>
    <t>food for life</t>
  </si>
  <si>
    <t>[=</t>
  </si>
  <si>
    <t>return, submitted</t>
  </si>
  <si>
    <t>fri am</t>
  </si>
  <si>
    <t>fri pm</t>
  </si>
  <si>
    <t>morning, bagged</t>
  </si>
  <si>
    <t>sat afternoon</t>
  </si>
  <si>
    <t>thursday event</t>
  </si>
  <si>
    <t>bagged</t>
  </si>
  <si>
    <t xml:space="preserve">not gleaned </t>
  </si>
  <si>
    <t>sat pm in boxes</t>
  </si>
  <si>
    <t xml:space="preserve">return </t>
  </si>
  <si>
    <t xml:space="preserve">retun </t>
  </si>
  <si>
    <t>p0</t>
  </si>
  <si>
    <t>not gleaned</t>
  </si>
  <si>
    <t>Closed</t>
  </si>
  <si>
    <t>Tuesday/Wednesday</t>
  </si>
  <si>
    <t>sp clothier</t>
  </si>
  <si>
    <t>lincoln</t>
  </si>
  <si>
    <t>orange glen</t>
  </si>
  <si>
    <t>sp nativity</t>
  </si>
  <si>
    <t>bulk boxes</t>
  </si>
  <si>
    <t>Kiwi</t>
  </si>
  <si>
    <t>evening, bagged</t>
  </si>
  <si>
    <t>thurs mp</t>
  </si>
  <si>
    <t>fri mp</t>
  </si>
  <si>
    <t>4. When produce is complete, delete excess rows. Waste total will be caluculated immediately</t>
  </si>
  <si>
    <t>sp bayside</t>
  </si>
  <si>
    <t>Sweet potato</t>
  </si>
  <si>
    <t>Squash, Summer</t>
  </si>
  <si>
    <t>zucchini</t>
  </si>
  <si>
    <t>Banana</t>
  </si>
  <si>
    <t>Cucumber</t>
  </si>
  <si>
    <t>aft, closed</t>
  </si>
  <si>
    <t>evn</t>
  </si>
  <si>
    <t>return closed</t>
  </si>
  <si>
    <t>Halloween!</t>
  </si>
  <si>
    <t>Avocado</t>
  </si>
  <si>
    <t>Bell pepper</t>
  </si>
  <si>
    <t>Carrot</t>
  </si>
  <si>
    <t>Corn</t>
  </si>
  <si>
    <t>Cauliflower</t>
  </si>
  <si>
    <t>Dragonfruit</t>
  </si>
  <si>
    <t>Grapes</t>
  </si>
  <si>
    <t>Lemon</t>
  </si>
  <si>
    <t>Mango</t>
  </si>
  <si>
    <t>Squash</t>
  </si>
  <si>
    <t>Squash, Winter</t>
  </si>
  <si>
    <t>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</si>
</sst>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0" fontId="2" fillId="4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right"/>
    </xf>
    <xf numFmtId="0" fontId="2" fillId="5" borderId="0" xfId="0" applyFont="1" applyFill="1"/>
    <xf numFmtId="0" fontId="4" fillId="0" borderId="0" xfId="0" applyFont="1"/>
    <xf numFmtId="0" fontId="5" fillId="0" borderId="0" xfId="0" applyFont="1"/>
    <xf numFmtId="9" fontId="2" fillId="0" borderId="0" xfId="0" applyNumberFormat="1" applyFont="1"/>
    <xf numFmtId="0" fontId="1" fillId="6" borderId="0" xfId="0" applyFont="1" applyFill="1"/>
    <xf numFmtId="0" fontId="1" fillId="7" borderId="0" xfId="0" applyFont="1" applyFill="1"/>
    <xf numFmtId="16" fontId="2" fillId="0" borderId="0" xfId="0" applyNumberFormat="1" applyFont="1"/>
    <xf numFmtId="16" fontId="3" fillId="0" borderId="0" xfId="0" applyNumberFormat="1" applyFont="1" applyAlignment="1">
      <alignment horizontal="right"/>
    </xf>
    <xf numFmtId="0" fontId="6" fillId="3" borderId="0" xfId="0" applyFon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AD7666-5ADA-43ED-A332-C3ABE9595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8B3264-71A2-4304-985B-5F8355393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B743E6-DCD7-48D5-8E49-93420E69A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682AB5-D295-4D5C-9BC2-90414AE05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99BD9B-2F36-4F7B-9E7D-3F87E6AB2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B721E-A3B9-4B3E-8E68-4B8F82122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0D419A-E7B9-4E28-8EE5-25A08219C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ECAAAC-52B3-4578-9E89-7EDBE4445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1354D9-3BF1-498D-A485-4E97C0987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9117C2-6C0A-4BBE-8855-1D2AD7944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6849F6-09CF-4506-9630-B8A954997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0E3184-7C75-4DC4-9803-CAEDDB6BE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D1337D-5EBA-4F13-B3A1-F967F4C42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5F5B75-72F4-4E6C-99C1-18A8A440A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4B2416-5BEF-4BE7-836B-EB29CF6BF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31103C-0177-42E2-A836-EC8A2158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0</xdr:rowOff>
    </xdr:from>
    <xdr:to>
      <xdr:col>13</xdr:col>
      <xdr:colOff>314389</xdr:colOff>
      <xdr:row>8</xdr:row>
      <xdr:rowOff>95297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6C707-7ABE-4FE6-B823-2D335D391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0</xdr:rowOff>
    </xdr:from>
    <xdr:to>
      <xdr:col>13</xdr:col>
      <xdr:colOff>314389</xdr:colOff>
      <xdr:row>8</xdr:row>
      <xdr:rowOff>95297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10A285-B31E-4A7B-A5EC-0D619827C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0E252-3CDD-4345-BE89-7CB10CE7A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7</xdr:row>
      <xdr:rowOff>209550</xdr:rowOff>
    </xdr:from>
    <xdr:to>
      <xdr:col>13</xdr:col>
      <xdr:colOff>314389</xdr:colOff>
      <xdr:row>9</xdr:row>
      <xdr:rowOff>66722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89179A-8554-475F-BA4B-F711BD8F0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1876425"/>
          <a:ext cx="457264" cy="333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BA5B-13F2-40C5-8F45-C513D771F6DD}">
  <dimension ref="A1:F30"/>
  <sheetViews>
    <sheetView zoomScale="70" zoomScaleNormal="70" workbookViewId="0">
      <selection activeCell="F10" sqref="F10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5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12</v>
      </c>
      <c r="B8" s="5">
        <f>SUM(B9:B25)</f>
        <v>10243</v>
      </c>
      <c r="C8" s="5">
        <f>SUM(C9:C25)</f>
        <v>9824</v>
      </c>
      <c r="D8" s="13">
        <f>B8-C8</f>
        <v>419</v>
      </c>
      <c r="E8" s="12">
        <f>D8/B8</f>
        <v>4.0905984574831591E-2</v>
      </c>
    </row>
    <row r="9" spans="1:6" outlineLevel="1">
      <c r="A9" s="8" t="s">
        <v>13</v>
      </c>
      <c r="B9" s="7">
        <v>634</v>
      </c>
      <c r="C9" s="9">
        <v>575</v>
      </c>
      <c r="D9" s="3" t="s">
        <v>14</v>
      </c>
    </row>
    <row r="10" spans="1:6" outlineLevel="1">
      <c r="B10" s="7">
        <v>619</v>
      </c>
      <c r="C10" s="9">
        <v>526</v>
      </c>
    </row>
    <row r="11" spans="1:6" outlineLevel="1">
      <c r="B11" s="7">
        <v>644</v>
      </c>
      <c r="C11" s="9">
        <v>600</v>
      </c>
    </row>
    <row r="12" spans="1:6" outlineLevel="1">
      <c r="B12" s="7">
        <v>652</v>
      </c>
      <c r="C12" s="9">
        <v>557</v>
      </c>
    </row>
    <row r="13" spans="1:6" outlineLevel="1">
      <c r="B13" s="7">
        <v>640</v>
      </c>
      <c r="C13" s="9">
        <v>254</v>
      </c>
      <c r="D13" s="3" t="s">
        <v>15</v>
      </c>
    </row>
    <row r="14" spans="1:6" outlineLevel="1">
      <c r="B14" s="7">
        <v>633</v>
      </c>
      <c r="C14" s="9">
        <v>680</v>
      </c>
      <c r="D14" s="3" t="s">
        <v>16</v>
      </c>
    </row>
    <row r="15" spans="1:6" outlineLevel="1">
      <c r="B15" s="7">
        <v>634</v>
      </c>
      <c r="C15" s="9">
        <v>614</v>
      </c>
      <c r="D15" s="3" t="s">
        <v>16</v>
      </c>
    </row>
    <row r="16" spans="1:6" outlineLevel="1">
      <c r="B16" s="7">
        <v>641</v>
      </c>
      <c r="C16" s="9">
        <v>618</v>
      </c>
      <c r="D16" s="3" t="s">
        <v>16</v>
      </c>
    </row>
    <row r="17" spans="1:5" outlineLevel="1">
      <c r="B17" s="7">
        <v>634</v>
      </c>
      <c r="C17" s="9">
        <v>256</v>
      </c>
      <c r="D17" s="3" t="s">
        <v>17</v>
      </c>
    </row>
    <row r="18" spans="1:5" outlineLevel="1">
      <c r="B18" s="7">
        <v>636</v>
      </c>
      <c r="C18" s="9">
        <v>658</v>
      </c>
      <c r="D18" s="3" t="s">
        <v>16</v>
      </c>
    </row>
    <row r="19" spans="1:5" outlineLevel="1">
      <c r="B19" s="7">
        <v>621</v>
      </c>
      <c r="C19" s="9">
        <v>698</v>
      </c>
      <c r="D19" s="3" t="s">
        <v>18</v>
      </c>
    </row>
    <row r="20" spans="1:5" outlineLevel="1">
      <c r="B20" s="7">
        <v>617</v>
      </c>
      <c r="C20" s="9">
        <v>660</v>
      </c>
      <c r="D20" s="3" t="s">
        <v>19</v>
      </c>
    </row>
    <row r="21" spans="1:5" outlineLevel="1">
      <c r="B21" s="7">
        <v>675</v>
      </c>
      <c r="C21" s="9">
        <v>671</v>
      </c>
      <c r="D21" s="3" t="s">
        <v>19</v>
      </c>
    </row>
    <row r="22" spans="1:5" outlineLevel="1">
      <c r="B22" s="7">
        <v>640</v>
      </c>
      <c r="C22" s="9">
        <v>635</v>
      </c>
      <c r="D22" s="3" t="s">
        <v>19</v>
      </c>
    </row>
    <row r="23" spans="1:5" outlineLevel="1">
      <c r="B23" s="7">
        <v>693</v>
      </c>
      <c r="C23" s="9">
        <v>612</v>
      </c>
      <c r="D23" s="3" t="s">
        <v>20</v>
      </c>
    </row>
    <row r="24" spans="1:5" outlineLevel="1">
      <c r="B24" s="7">
        <v>630</v>
      </c>
      <c r="C24" s="9">
        <v>734</v>
      </c>
      <c r="D24" s="3" t="s">
        <v>20</v>
      </c>
    </row>
    <row r="25" spans="1:5" outlineLevel="1">
      <c r="B25" s="7"/>
      <c r="C25" s="9">
        <v>476</v>
      </c>
      <c r="D25" s="3" t="s">
        <v>19</v>
      </c>
    </row>
    <row r="26" spans="1:5">
      <c r="A26" s="4" t="s">
        <v>21</v>
      </c>
      <c r="B26" s="5">
        <f>SUM(B27:B28)</f>
        <v>438</v>
      </c>
      <c r="C26" s="5">
        <f>SUM(C27:C28)</f>
        <v>253</v>
      </c>
      <c r="D26" s="14">
        <f>B26-C26</f>
        <v>185</v>
      </c>
      <c r="E26" s="12">
        <f>D26/B26</f>
        <v>0.4223744292237443</v>
      </c>
    </row>
    <row r="27" spans="1:5" outlineLevel="1">
      <c r="A27" s="8" t="s">
        <v>13</v>
      </c>
      <c r="B27" s="7">
        <v>159</v>
      </c>
      <c r="C27" s="9">
        <v>253</v>
      </c>
    </row>
    <row r="28" spans="1:5" outlineLevel="1">
      <c r="A28" s="3" t="s">
        <v>22</v>
      </c>
      <c r="B28" s="7">
        <v>279</v>
      </c>
      <c r="C28" s="9"/>
    </row>
    <row r="29" spans="1:5" outlineLevel="1"/>
    <row r="30" spans="1:5" outlineLevel="1"/>
  </sheetData>
  <pageMargins left="0.7" right="0.7" top="0.75" bottom="0.75" header="0.3" footer="0.3"/>
  <pageSetup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096904-E79E-4840-8033-893385129DE5}">
          <x14:formula1>
            <xm:f>'list of produce'!$A$1:$A$31</xm:f>
          </x14:formula1>
          <xm:sqref>A8 A26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E116-DF36-4AB9-8D67-17FF35530901}">
  <dimension ref="A1:F37"/>
  <sheetViews>
    <sheetView topLeftCell="A34" zoomScale="70" zoomScaleNormal="70" workbookViewId="0">
      <selection activeCell="S25" sqref="S25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39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59</v>
      </c>
      <c r="B8" s="5">
        <f>SUM(B9:B13)</f>
        <v>4500</v>
      </c>
      <c r="C8" s="5">
        <f>SUM(C9:C13)</f>
        <v>2687</v>
      </c>
      <c r="D8" s="6">
        <f>B8-C8</f>
        <v>1813</v>
      </c>
      <c r="E8" s="12">
        <f>D8/B8</f>
        <v>0.40288888888888891</v>
      </c>
    </row>
    <row r="9" spans="1:6" outlineLevel="1">
      <c r="A9" s="8" t="s">
        <v>13</v>
      </c>
      <c r="B9" s="7">
        <v>2250</v>
      </c>
      <c r="C9" s="9">
        <v>358</v>
      </c>
    </row>
    <row r="10" spans="1:6" outlineLevel="1">
      <c r="B10" s="7">
        <v>2250</v>
      </c>
      <c r="C10" s="9">
        <v>691</v>
      </c>
    </row>
    <row r="11" spans="1:6" outlineLevel="1">
      <c r="B11" s="7"/>
      <c r="C11" s="9">
        <v>689</v>
      </c>
    </row>
    <row r="12" spans="1:6" outlineLevel="1">
      <c r="B12" s="7"/>
      <c r="C12" s="9">
        <v>565</v>
      </c>
      <c r="D12" s="3" t="s">
        <v>60</v>
      </c>
    </row>
    <row r="13" spans="1:6" outlineLevel="1">
      <c r="B13" s="7"/>
      <c r="C13" s="9">
        <v>384</v>
      </c>
      <c r="D13" s="3" t="s">
        <v>61</v>
      </c>
    </row>
    <row r="14" spans="1:6">
      <c r="A14" s="4" t="s">
        <v>25</v>
      </c>
      <c r="B14" s="5">
        <f>SUM(B15:B26)</f>
        <v>9155</v>
      </c>
      <c r="C14" s="5">
        <f>SUM(C15:C26)</f>
        <v>8069</v>
      </c>
      <c r="D14" s="6">
        <f>B14-C14</f>
        <v>1086</v>
      </c>
      <c r="E14" s="12">
        <f>D14/B14</f>
        <v>0.11862370289459312</v>
      </c>
    </row>
    <row r="15" spans="1:6" outlineLevel="1">
      <c r="A15" s="8" t="s">
        <v>13</v>
      </c>
      <c r="B15" s="7">
        <v>540</v>
      </c>
      <c r="C15" s="9">
        <v>1343</v>
      </c>
      <c r="D15" s="3" t="s">
        <v>45</v>
      </c>
    </row>
    <row r="16" spans="1:6" outlineLevel="1">
      <c r="B16" s="7">
        <v>404</v>
      </c>
      <c r="C16" s="9">
        <v>1306</v>
      </c>
    </row>
    <row r="17" spans="1:5" outlineLevel="1">
      <c r="B17" s="7">
        <v>874</v>
      </c>
      <c r="C17" s="9">
        <v>1361</v>
      </c>
    </row>
    <row r="18" spans="1:5" outlineLevel="1">
      <c r="B18" s="7">
        <v>869</v>
      </c>
      <c r="C18" s="9">
        <v>1154</v>
      </c>
      <c r="D18" s="3" t="s">
        <v>46</v>
      </c>
    </row>
    <row r="19" spans="1:5" outlineLevel="1">
      <c r="B19" s="7">
        <v>871</v>
      </c>
      <c r="C19" s="9">
        <v>436</v>
      </c>
      <c r="D19" s="3" t="s">
        <v>60</v>
      </c>
    </row>
    <row r="20" spans="1:5" outlineLevel="1">
      <c r="B20" s="7">
        <v>883</v>
      </c>
      <c r="C20" s="9">
        <v>820</v>
      </c>
      <c r="D20" s="3" t="s">
        <v>43</v>
      </c>
    </row>
    <row r="21" spans="1:5" outlineLevel="1">
      <c r="B21" s="7">
        <v>886</v>
      </c>
      <c r="C21" s="9">
        <v>883</v>
      </c>
    </row>
    <row r="22" spans="1:5" outlineLevel="1">
      <c r="B22" s="7">
        <v>878</v>
      </c>
      <c r="C22" s="9">
        <v>354</v>
      </c>
      <c r="D22" s="3" t="s">
        <v>28</v>
      </c>
    </row>
    <row r="23" spans="1:5" outlineLevel="1">
      <c r="B23" s="7">
        <v>877</v>
      </c>
      <c r="C23" s="9">
        <v>292</v>
      </c>
    </row>
    <row r="24" spans="1:5" outlineLevel="1">
      <c r="B24" s="7">
        <v>879</v>
      </c>
      <c r="C24" s="9">
        <v>120</v>
      </c>
      <c r="D24" s="3" t="s">
        <v>62</v>
      </c>
    </row>
    <row r="25" spans="1:5" outlineLevel="1">
      <c r="B25" s="7">
        <v>870</v>
      </c>
      <c r="C25" s="9"/>
    </row>
    <row r="26" spans="1:5" outlineLevel="1">
      <c r="B26" s="7">
        <v>324</v>
      </c>
      <c r="C26" s="9"/>
    </row>
    <row r="27" spans="1:5">
      <c r="A27" s="4" t="s">
        <v>21</v>
      </c>
      <c r="B27" s="5">
        <f>SUM(B28:B36)</f>
        <v>1188</v>
      </c>
      <c r="C27" s="5">
        <f>SUM(C28:C36)</f>
        <v>1160</v>
      </c>
      <c r="D27" s="6">
        <f>B27-C27</f>
        <v>28</v>
      </c>
      <c r="E27" s="12">
        <f>D27/B27</f>
        <v>2.3569023569023569E-2</v>
      </c>
    </row>
    <row r="28" spans="1:5" outlineLevel="1">
      <c r="A28" s="8" t="s">
        <v>13</v>
      </c>
      <c r="B28" s="7">
        <v>142</v>
      </c>
      <c r="C28" s="9">
        <v>274</v>
      </c>
    </row>
    <row r="29" spans="1:5" outlineLevel="1">
      <c r="B29" s="7">
        <v>143</v>
      </c>
      <c r="C29" s="9">
        <v>321</v>
      </c>
    </row>
    <row r="30" spans="1:5" outlineLevel="1">
      <c r="B30" s="7">
        <v>125</v>
      </c>
      <c r="C30" s="9">
        <v>278</v>
      </c>
    </row>
    <row r="31" spans="1:5" outlineLevel="1">
      <c r="B31" s="7">
        <v>138</v>
      </c>
      <c r="C31" s="9">
        <v>287</v>
      </c>
    </row>
    <row r="32" spans="1:5" outlineLevel="1">
      <c r="B32" s="7">
        <v>140</v>
      </c>
      <c r="C32" s="9"/>
    </row>
    <row r="33" spans="1:3" outlineLevel="1">
      <c r="B33" s="7">
        <v>137</v>
      </c>
      <c r="C33" s="9"/>
    </row>
    <row r="34" spans="1:3" outlineLevel="1">
      <c r="B34" s="7">
        <v>113</v>
      </c>
      <c r="C34" s="9"/>
    </row>
    <row r="35" spans="1:3" outlineLevel="1">
      <c r="B35" s="7">
        <v>118</v>
      </c>
      <c r="C35" s="9"/>
    </row>
    <row r="36" spans="1:3" outlineLevel="1">
      <c r="B36" s="7">
        <v>132</v>
      </c>
      <c r="C36" s="9"/>
    </row>
    <row r="37" spans="1:3">
      <c r="A37" s="3" t="s">
        <v>63</v>
      </c>
      <c r="C37" s="3">
        <v>81</v>
      </c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6AA47E-97E0-4418-B93B-0FE87227E191}">
          <x14:formula1>
            <xm:f>'list of produce'!$A$1:$A$31</xm:f>
          </x14:formula1>
          <xm:sqref>A27 A14 A8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76A7-21F1-44F3-8CBE-EDBCD3AA313C}">
  <dimension ref="A1:F28"/>
  <sheetViews>
    <sheetView topLeftCell="A8" zoomScale="70" zoomScaleNormal="70" workbookViewId="0">
      <selection activeCell="C15" sqref="C15:C17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44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12</v>
      </c>
      <c r="B8" s="5">
        <f>SUM(B9:B17)</f>
        <v>5746</v>
      </c>
      <c r="C8" s="5">
        <f>SUM(C9:C17)</f>
        <v>4808</v>
      </c>
      <c r="D8" s="6">
        <f>B8-C8</f>
        <v>938</v>
      </c>
    </row>
    <row r="9" spans="1:6" outlineLevel="1">
      <c r="A9" s="8" t="s">
        <v>13</v>
      </c>
      <c r="B9" s="7">
        <v>777</v>
      </c>
      <c r="C9" s="9">
        <v>451</v>
      </c>
      <c r="D9" s="3" t="s">
        <v>64</v>
      </c>
    </row>
    <row r="10" spans="1:6" outlineLevel="1">
      <c r="B10" s="7">
        <v>721</v>
      </c>
      <c r="C10" s="9">
        <v>665</v>
      </c>
    </row>
    <row r="11" spans="1:6" outlineLevel="1">
      <c r="B11" s="7">
        <v>662</v>
      </c>
      <c r="C11" s="9">
        <v>759</v>
      </c>
    </row>
    <row r="12" spans="1:6" outlineLevel="1">
      <c r="B12" s="7">
        <v>715</v>
      </c>
      <c r="C12" s="9">
        <v>708</v>
      </c>
      <c r="D12" s="3" t="s">
        <v>65</v>
      </c>
    </row>
    <row r="13" spans="1:6" outlineLevel="1">
      <c r="B13" s="7">
        <v>734</v>
      </c>
      <c r="C13" s="9">
        <v>637</v>
      </c>
    </row>
    <row r="14" spans="1:6" outlineLevel="1">
      <c r="B14" s="7">
        <v>736</v>
      </c>
      <c r="C14" s="9">
        <v>715</v>
      </c>
    </row>
    <row r="15" spans="1:6" outlineLevel="1">
      <c r="B15" s="7">
        <v>704</v>
      </c>
      <c r="C15" s="9">
        <v>281</v>
      </c>
      <c r="D15" s="3" t="s">
        <v>28</v>
      </c>
    </row>
    <row r="16" spans="1:6" outlineLevel="1">
      <c r="B16" s="7">
        <v>697</v>
      </c>
      <c r="C16" s="9">
        <v>338</v>
      </c>
      <c r="D16" s="3" t="s">
        <v>28</v>
      </c>
    </row>
    <row r="17" spans="1:4" outlineLevel="1">
      <c r="B17" s="7"/>
      <c r="C17" s="9">
        <v>254</v>
      </c>
      <c r="D17" s="3" t="s">
        <v>66</v>
      </c>
    </row>
    <row r="18" spans="1:4">
      <c r="A18" s="4" t="s">
        <v>25</v>
      </c>
      <c r="B18" s="5">
        <f>SUM(B19:B24)</f>
        <v>1506</v>
      </c>
      <c r="C18" s="5">
        <f>SUM(C19:C24)</f>
        <v>1136</v>
      </c>
      <c r="D18" s="6">
        <f>B18-C18</f>
        <v>370</v>
      </c>
    </row>
    <row r="19" spans="1:4" outlineLevel="1">
      <c r="A19" s="8" t="s">
        <v>13</v>
      </c>
      <c r="B19" s="7">
        <v>869</v>
      </c>
      <c r="C19" s="9">
        <v>687</v>
      </c>
      <c r="D19" s="3" t="s">
        <v>67</v>
      </c>
    </row>
    <row r="20" spans="1:4" outlineLevel="1">
      <c r="B20" s="7">
        <v>292</v>
      </c>
      <c r="C20" s="9">
        <v>449</v>
      </c>
      <c r="D20" s="3" t="s">
        <v>68</v>
      </c>
    </row>
    <row r="21" spans="1:4" outlineLevel="1">
      <c r="B21" s="7">
        <v>345</v>
      </c>
      <c r="C21" s="9"/>
    </row>
    <row r="22" spans="1:4" outlineLevel="1">
      <c r="B22" s="7"/>
      <c r="C22" s="9"/>
    </row>
    <row r="23" spans="1:4" outlineLevel="1">
      <c r="B23" s="7"/>
      <c r="C23" s="9"/>
    </row>
    <row r="24" spans="1:4" outlineLevel="1">
      <c r="B24" s="7"/>
      <c r="C24" s="9"/>
    </row>
    <row r="25" spans="1:4">
      <c r="A25" s="4" t="s">
        <v>69</v>
      </c>
      <c r="B25" s="5">
        <f>SUM(B26:B28)</f>
        <v>1412</v>
      </c>
      <c r="C25" s="5">
        <f>SUM(C26:C28)</f>
        <v>1390</v>
      </c>
      <c r="D25" s="6">
        <f>B25-C25</f>
        <v>22</v>
      </c>
    </row>
    <row r="26" spans="1:4" outlineLevel="1">
      <c r="A26" s="8" t="s">
        <v>13</v>
      </c>
      <c r="B26" s="7">
        <v>1412</v>
      </c>
      <c r="C26" s="9">
        <v>510</v>
      </c>
      <c r="D26" s="3" t="s">
        <v>60</v>
      </c>
    </row>
    <row r="27" spans="1:4" outlineLevel="1">
      <c r="B27" s="7"/>
      <c r="C27" s="9">
        <v>880</v>
      </c>
      <c r="D27" s="3" t="s">
        <v>66</v>
      </c>
    </row>
    <row r="28" spans="1:4" outlineLevel="1">
      <c r="B28" s="7"/>
      <c r="C28" s="9"/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5C3AD0-C660-443E-B439-5DC3F93B3720}">
          <x14:formula1>
            <xm:f>'list of produce'!$A$1:$A$31</xm:f>
          </x14:formula1>
          <xm:sqref>A25 A18 A8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79BC-1536-4ABB-B531-494BE957BF41}">
  <dimension ref="A1:F30"/>
  <sheetViews>
    <sheetView topLeftCell="A6" zoomScale="70" zoomScaleNormal="70" workbookViewId="0">
      <selection activeCell="I20" sqref="I20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47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12</v>
      </c>
      <c r="B8" s="5">
        <f>SUM(B9:B20)</f>
        <v>6619</v>
      </c>
      <c r="C8" s="5">
        <f>SUM(C9:C20)</f>
        <v>6385</v>
      </c>
      <c r="D8" s="6">
        <f>B8-C8</f>
        <v>234</v>
      </c>
    </row>
    <row r="9" spans="1:6" outlineLevel="1">
      <c r="A9" s="8" t="s">
        <v>13</v>
      </c>
      <c r="B9" s="17">
        <v>281</v>
      </c>
      <c r="C9" s="9">
        <v>700</v>
      </c>
      <c r="D9" s="3" t="s">
        <v>48</v>
      </c>
    </row>
    <row r="10" spans="1:6" outlineLevel="1">
      <c r="B10" s="17">
        <v>338</v>
      </c>
      <c r="C10" s="9">
        <v>679</v>
      </c>
    </row>
    <row r="11" spans="1:6" outlineLevel="1">
      <c r="B11" s="17">
        <v>254</v>
      </c>
      <c r="C11" s="9">
        <v>737</v>
      </c>
    </row>
    <row r="12" spans="1:6" outlineLevel="1">
      <c r="B12" s="17">
        <v>686</v>
      </c>
      <c r="C12" s="9">
        <v>709</v>
      </c>
      <c r="D12" s="3" t="s">
        <v>70</v>
      </c>
    </row>
    <row r="13" spans="1:6" outlineLevel="1">
      <c r="B13" s="17">
        <v>724</v>
      </c>
      <c r="C13" s="9">
        <v>747</v>
      </c>
    </row>
    <row r="14" spans="1:6" outlineLevel="1">
      <c r="B14" s="17">
        <v>745</v>
      </c>
      <c r="C14" s="9">
        <v>659</v>
      </c>
    </row>
    <row r="15" spans="1:6" outlineLevel="1">
      <c r="B15" s="17">
        <v>789</v>
      </c>
      <c r="C15" s="9">
        <v>584</v>
      </c>
    </row>
    <row r="16" spans="1:6" outlineLevel="1">
      <c r="B16" s="17">
        <v>653</v>
      </c>
      <c r="C16" s="9">
        <v>279</v>
      </c>
      <c r="D16" s="3" t="s">
        <v>28</v>
      </c>
    </row>
    <row r="17" spans="1:4" outlineLevel="1">
      <c r="B17" s="17">
        <v>689</v>
      </c>
      <c r="C17" s="9">
        <v>321</v>
      </c>
      <c r="D17" s="3" t="s">
        <v>28</v>
      </c>
    </row>
    <row r="18" spans="1:4" outlineLevel="1">
      <c r="B18" s="17">
        <v>705</v>
      </c>
      <c r="C18" s="9">
        <v>357</v>
      </c>
      <c r="D18" s="3" t="s">
        <v>28</v>
      </c>
    </row>
    <row r="19" spans="1:4" outlineLevel="1">
      <c r="B19" s="17">
        <v>755</v>
      </c>
      <c r="C19" s="9">
        <v>208</v>
      </c>
      <c r="D19" s="3" t="s">
        <v>28</v>
      </c>
    </row>
    <row r="20" spans="1:4" outlineLevel="1">
      <c r="B20" s="7"/>
      <c r="C20" s="9">
        <v>405</v>
      </c>
    </row>
    <row r="21" spans="1:4">
      <c r="A21" s="4" t="s">
        <v>21</v>
      </c>
      <c r="B21" s="5">
        <f>SUM(B22:B26)</f>
        <v>666</v>
      </c>
      <c r="C21" s="5">
        <f>SUM(C22:C26)</f>
        <v>643</v>
      </c>
      <c r="D21" s="6">
        <f>B21-C21</f>
        <v>23</v>
      </c>
    </row>
    <row r="22" spans="1:4" outlineLevel="1">
      <c r="A22" s="8" t="s">
        <v>13</v>
      </c>
      <c r="B22" s="7">
        <v>131</v>
      </c>
      <c r="C22" s="9">
        <v>126</v>
      </c>
      <c r="D22" s="3" t="s">
        <v>71</v>
      </c>
    </row>
    <row r="23" spans="1:4" outlineLevel="1">
      <c r="B23" s="7">
        <v>144</v>
      </c>
      <c r="C23" s="9">
        <v>126</v>
      </c>
      <c r="D23" s="3" t="s">
        <v>72</v>
      </c>
    </row>
    <row r="24" spans="1:4" outlineLevel="1">
      <c r="B24" s="7">
        <v>136</v>
      </c>
      <c r="C24" s="9">
        <v>117</v>
      </c>
      <c r="D24" s="3" t="s">
        <v>73</v>
      </c>
    </row>
    <row r="25" spans="1:4" outlineLevel="1">
      <c r="B25" s="7">
        <v>124</v>
      </c>
      <c r="C25" s="9">
        <v>109</v>
      </c>
      <c r="D25" s="3" t="s">
        <v>74</v>
      </c>
    </row>
    <row r="26" spans="1:4" outlineLevel="1">
      <c r="B26" s="7">
        <v>131</v>
      </c>
      <c r="C26" s="9">
        <v>165</v>
      </c>
      <c r="D26" s="3" t="s">
        <v>35</v>
      </c>
    </row>
    <row r="27" spans="1:4">
      <c r="A27" s="4" t="s">
        <v>30</v>
      </c>
      <c r="B27" s="5">
        <f>SUM(B28:B28)</f>
        <v>360</v>
      </c>
      <c r="C27" s="5">
        <f>SUM(C28:C28)</f>
        <v>383</v>
      </c>
      <c r="D27" s="6">
        <f>B27-C27</f>
        <v>-23</v>
      </c>
    </row>
    <row r="28" spans="1:4" outlineLevel="1">
      <c r="A28" s="8"/>
      <c r="B28" s="7">
        <v>360</v>
      </c>
      <c r="C28" s="9">
        <v>383</v>
      </c>
      <c r="D28" s="3" t="s">
        <v>15</v>
      </c>
    </row>
    <row r="29" spans="1:4">
      <c r="A29" s="4" t="s">
        <v>75</v>
      </c>
      <c r="B29" s="5">
        <f>SUM(B30:B30)</f>
        <v>0</v>
      </c>
      <c r="C29" s="5">
        <f>SUM(C30:C30)</f>
        <v>0</v>
      </c>
      <c r="D29" s="6">
        <v>250</v>
      </c>
    </row>
    <row r="30" spans="1:4" outlineLevel="1">
      <c r="A30" s="8"/>
      <c r="B30" s="7"/>
      <c r="C30" s="9"/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0F9C00-F7CC-4799-954C-700122F338F4}">
          <x14:formula1>
            <xm:f>'list of produce'!$A$1:$A$31</xm:f>
          </x14:formula1>
          <xm:sqref>A27 A29 A21 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3207-A363-48D7-A087-071A55B053F5}">
  <dimension ref="A1:F37"/>
  <sheetViews>
    <sheetView topLeftCell="B1" zoomScale="70" zoomScaleNormal="70" workbookViewId="0">
      <selection activeCell="C27" sqref="C27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5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12</v>
      </c>
      <c r="B8" s="5">
        <f>SUM(B9:B20)</f>
        <v>5739</v>
      </c>
      <c r="C8" s="5">
        <f>SUM(C9:C20)</f>
        <v>5072</v>
      </c>
      <c r="D8" s="6">
        <f>B8-C8</f>
        <v>667</v>
      </c>
    </row>
    <row r="9" spans="1:6" outlineLevel="1">
      <c r="A9" s="8" t="s">
        <v>13</v>
      </c>
      <c r="B9" s="7">
        <v>691</v>
      </c>
      <c r="C9" s="9">
        <v>706</v>
      </c>
    </row>
    <row r="10" spans="1:6" outlineLevel="1">
      <c r="B10" s="7">
        <v>692</v>
      </c>
      <c r="C10" s="9">
        <v>690</v>
      </c>
    </row>
    <row r="11" spans="1:6" outlineLevel="1">
      <c r="B11" s="7">
        <v>736</v>
      </c>
      <c r="C11" s="9">
        <v>717</v>
      </c>
    </row>
    <row r="12" spans="1:6" outlineLevel="1">
      <c r="B12" s="7">
        <v>672</v>
      </c>
      <c r="C12" s="9">
        <v>744</v>
      </c>
    </row>
    <row r="13" spans="1:6" outlineLevel="1">
      <c r="B13" s="7">
        <v>694</v>
      </c>
      <c r="C13" s="9">
        <v>500</v>
      </c>
    </row>
    <row r="14" spans="1:6" outlineLevel="1">
      <c r="B14" s="7">
        <v>684</v>
      </c>
      <c r="C14" s="9">
        <v>765</v>
      </c>
    </row>
    <row r="15" spans="1:6" outlineLevel="1">
      <c r="B15" s="7">
        <v>321</v>
      </c>
      <c r="C15" s="9">
        <v>753</v>
      </c>
    </row>
    <row r="16" spans="1:6" outlineLevel="1">
      <c r="B16" s="7">
        <v>357</v>
      </c>
      <c r="C16" s="9">
        <v>197</v>
      </c>
    </row>
    <row r="17" spans="1:4" outlineLevel="1">
      <c r="B17" s="7">
        <v>208</v>
      </c>
      <c r="C17" s="9"/>
    </row>
    <row r="18" spans="1:4" outlineLevel="1">
      <c r="B18" s="7">
        <v>405</v>
      </c>
      <c r="C18" s="9"/>
    </row>
    <row r="19" spans="1:4" outlineLevel="1">
      <c r="B19" s="7">
        <v>279</v>
      </c>
      <c r="C19" s="9"/>
    </row>
    <row r="20" spans="1:4" outlineLevel="1">
      <c r="B20" s="7"/>
      <c r="C20" s="9"/>
    </row>
    <row r="21" spans="1:4">
      <c r="A21" s="4" t="s">
        <v>76</v>
      </c>
      <c r="B21" s="5">
        <f>SUM(B22:B25)</f>
        <v>196</v>
      </c>
      <c r="C21" s="5">
        <f>SUM(C22:C25)</f>
        <v>169</v>
      </c>
      <c r="D21" s="6">
        <f>B21-C21</f>
        <v>27</v>
      </c>
    </row>
    <row r="22" spans="1:4" outlineLevel="1">
      <c r="A22" s="8" t="s">
        <v>13</v>
      </c>
      <c r="B22" s="7">
        <v>93</v>
      </c>
      <c r="C22" s="9">
        <v>169</v>
      </c>
    </row>
    <row r="23" spans="1:4" outlineLevel="1">
      <c r="B23" s="7">
        <v>103</v>
      </c>
      <c r="C23" s="9"/>
    </row>
    <row r="24" spans="1:4" outlineLevel="1">
      <c r="B24" s="7"/>
      <c r="C24" s="9"/>
    </row>
    <row r="25" spans="1:4" outlineLevel="1">
      <c r="B25" s="7"/>
      <c r="C25" s="9"/>
    </row>
    <row r="26" spans="1:4">
      <c r="A26" s="4" t="s">
        <v>38</v>
      </c>
      <c r="B26" s="5">
        <f>SUM(B27:B30)</f>
        <v>2100</v>
      </c>
      <c r="C26" s="5">
        <f>SUM(C27:C30)</f>
        <v>1811</v>
      </c>
      <c r="D26" s="6">
        <f>B26-C26</f>
        <v>289</v>
      </c>
    </row>
    <row r="27" spans="1:4" outlineLevel="1">
      <c r="A27" s="8" t="s">
        <v>13</v>
      </c>
      <c r="B27" s="7">
        <v>2100</v>
      </c>
      <c r="C27" s="9">
        <v>1454</v>
      </c>
    </row>
    <row r="28" spans="1:4" outlineLevel="1">
      <c r="B28" s="7"/>
      <c r="C28" s="9">
        <v>357</v>
      </c>
    </row>
    <row r="29" spans="1:4" outlineLevel="1">
      <c r="B29" s="7"/>
      <c r="C29" s="9"/>
    </row>
    <row r="30" spans="1:4" outlineLevel="1">
      <c r="B30" s="7"/>
      <c r="C30" s="9"/>
    </row>
    <row r="31" spans="1:4">
      <c r="A31" s="4" t="s">
        <v>77</v>
      </c>
      <c r="B31" s="5">
        <f>SUM(B32:B37)</f>
        <v>950</v>
      </c>
      <c r="C31" s="5">
        <f>SUM(C32:C37)</f>
        <v>761</v>
      </c>
      <c r="D31" s="6">
        <f>B31-C31</f>
        <v>189</v>
      </c>
    </row>
    <row r="32" spans="1:4" outlineLevel="1">
      <c r="A32" s="8" t="s">
        <v>13</v>
      </c>
      <c r="B32" s="7">
        <v>188</v>
      </c>
      <c r="C32" s="9">
        <v>146</v>
      </c>
    </row>
    <row r="33" spans="2:3" outlineLevel="1">
      <c r="B33" s="7">
        <v>184</v>
      </c>
      <c r="C33" s="9">
        <v>339</v>
      </c>
    </row>
    <row r="34" spans="2:3" outlineLevel="1">
      <c r="B34" s="7">
        <v>200</v>
      </c>
      <c r="C34" s="9">
        <v>276</v>
      </c>
    </row>
    <row r="35" spans="2:3" outlineLevel="1">
      <c r="B35" s="7">
        <v>186</v>
      </c>
      <c r="C35" s="9"/>
    </row>
    <row r="36" spans="2:3" outlineLevel="1">
      <c r="B36" s="7">
        <v>192</v>
      </c>
      <c r="C36" s="9"/>
    </row>
    <row r="37" spans="2:3" outlineLevel="1">
      <c r="B37" s="7"/>
      <c r="C37" s="9"/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821155-FF03-42CA-9878-1DC2373CF650}">
          <x14:formula1>
            <xm:f>'list of produce'!$A$1:$A$31</xm:f>
          </x14:formula1>
          <xm:sqref>A26 A31 A21 A8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B988-B69C-41D9-82AC-6BC93A0414C4}">
  <dimension ref="A1:F21"/>
  <sheetViews>
    <sheetView topLeftCell="A4" zoomScale="70" zoomScaleNormal="70" workbookViewId="0">
      <selection activeCell="E8" sqref="E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23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78</v>
      </c>
      <c r="B8" s="5">
        <f>SUM(B9:B13)</f>
        <v>4150</v>
      </c>
      <c r="C8" s="5">
        <f>SUM(C9:C13)</f>
        <v>2374</v>
      </c>
      <c r="D8" s="6">
        <f>B8-C8</f>
        <v>1776</v>
      </c>
      <c r="E8" s="12">
        <f>D8/B8</f>
        <v>0.42795180722891568</v>
      </c>
    </row>
    <row r="9" spans="1:6" outlineLevel="1">
      <c r="A9" s="8" t="s">
        <v>13</v>
      </c>
      <c r="B9" s="7">
        <v>804</v>
      </c>
      <c r="C9" s="9">
        <v>686</v>
      </c>
    </row>
    <row r="10" spans="1:6" outlineLevel="1">
      <c r="B10" s="7">
        <v>838</v>
      </c>
      <c r="C10" s="9">
        <v>843</v>
      </c>
    </row>
    <row r="11" spans="1:6" outlineLevel="1">
      <c r="B11" s="7">
        <v>823</v>
      </c>
      <c r="C11" s="9">
        <v>845</v>
      </c>
      <c r="D11" s="3" t="s">
        <v>79</v>
      </c>
    </row>
    <row r="12" spans="1:6" outlineLevel="1">
      <c r="B12" s="7">
        <v>856</v>
      </c>
      <c r="C12" s="9"/>
    </row>
    <row r="13" spans="1:6" outlineLevel="1">
      <c r="B13" s="7">
        <v>829</v>
      </c>
      <c r="C13" s="9"/>
    </row>
    <row r="14" spans="1:6">
      <c r="A14" s="4" t="s">
        <v>77</v>
      </c>
      <c r="B14" s="5">
        <f>SUM(B15:B21)</f>
        <v>1874</v>
      </c>
      <c r="C14" s="5">
        <f>SUM(C15:C21)</f>
        <v>1756</v>
      </c>
      <c r="D14" s="6">
        <f>B14-C14</f>
        <v>118</v>
      </c>
      <c r="E14" s="12">
        <f>D14/B14</f>
        <v>6.2966915688367125E-2</v>
      </c>
    </row>
    <row r="15" spans="1:6" outlineLevel="1">
      <c r="A15" s="8" t="s">
        <v>13</v>
      </c>
      <c r="B15" s="7">
        <v>966</v>
      </c>
      <c r="C15" s="9">
        <v>226</v>
      </c>
    </row>
    <row r="16" spans="1:6" outlineLevel="1">
      <c r="B16" s="7">
        <v>908</v>
      </c>
      <c r="C16" s="9">
        <v>236</v>
      </c>
    </row>
    <row r="17" spans="2:4" outlineLevel="1">
      <c r="B17" s="7"/>
      <c r="C17" s="9">
        <v>276</v>
      </c>
    </row>
    <row r="18" spans="2:4" outlineLevel="1">
      <c r="B18" s="7"/>
      <c r="C18" s="9">
        <v>278</v>
      </c>
    </row>
    <row r="19" spans="2:4" outlineLevel="1">
      <c r="B19" s="7"/>
      <c r="C19" s="9">
        <v>262</v>
      </c>
    </row>
    <row r="20" spans="2:4" outlineLevel="1">
      <c r="B20" s="7"/>
      <c r="C20" s="9">
        <v>236</v>
      </c>
    </row>
    <row r="21" spans="2:4" outlineLevel="1">
      <c r="B21" s="7"/>
      <c r="C21" s="9">
        <v>242</v>
      </c>
      <c r="D21" s="3" t="s">
        <v>35</v>
      </c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6AD5A6-98D8-4E02-927F-570F0F56D735}">
          <x14:formula1>
            <xm:f>'list of produce'!$A$1:$A$31</xm:f>
          </x14:formula1>
          <xm:sqref>A14 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BCA4-E2C0-447B-849B-7BB8BF2336EC}">
  <dimension ref="A1:J37"/>
  <sheetViews>
    <sheetView topLeftCell="A6" zoomScale="70" zoomScaleNormal="70" workbookViewId="0">
      <selection activeCell="D15" sqref="D15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32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78</v>
      </c>
      <c r="B8" s="5">
        <f>SUM(B9:B16)</f>
        <v>7511</v>
      </c>
      <c r="C8" s="5">
        <f>SUM(C9:C16)</f>
        <v>6278</v>
      </c>
      <c r="D8" s="6">
        <f>B8-C8</f>
        <v>1233</v>
      </c>
      <c r="E8" s="12">
        <f>D8/B8</f>
        <v>0.16415923312475036</v>
      </c>
    </row>
    <row r="9" spans="1:6" outlineLevel="1">
      <c r="A9" s="8" t="s">
        <v>13</v>
      </c>
      <c r="B9" s="7">
        <f>'10.15'!B8</f>
        <v>4150</v>
      </c>
      <c r="C9" s="9">
        <f>'10.15'!C8</f>
        <v>2374</v>
      </c>
      <c r="D9" s="3" t="s">
        <v>80</v>
      </c>
    </row>
    <row r="10" spans="1:6" outlineLevel="1">
      <c r="B10" s="7">
        <v>849</v>
      </c>
      <c r="C10" s="9">
        <v>720</v>
      </c>
    </row>
    <row r="11" spans="1:6" outlineLevel="1">
      <c r="B11" s="7">
        <v>884</v>
      </c>
      <c r="C11" s="9">
        <v>594</v>
      </c>
    </row>
    <row r="12" spans="1:6" outlineLevel="1">
      <c r="B12" s="7">
        <v>806</v>
      </c>
      <c r="C12" s="9">
        <v>532</v>
      </c>
    </row>
    <row r="13" spans="1:6" outlineLevel="1">
      <c r="B13" s="7">
        <v>822</v>
      </c>
      <c r="C13" s="9">
        <v>804</v>
      </c>
      <c r="D13" s="3" t="s">
        <v>81</v>
      </c>
    </row>
    <row r="14" spans="1:6" outlineLevel="1">
      <c r="B14" s="7"/>
      <c r="C14" s="9">
        <v>803</v>
      </c>
      <c r="D14" s="3" t="s">
        <v>82</v>
      </c>
    </row>
    <row r="15" spans="1:6" outlineLevel="1">
      <c r="B15" s="7"/>
      <c r="C15" s="9">
        <v>451</v>
      </c>
      <c r="D15" s="3" t="s">
        <v>83</v>
      </c>
    </row>
    <row r="16" spans="1:6" outlineLevel="1">
      <c r="B16" s="7"/>
      <c r="C16" s="9"/>
    </row>
    <row r="17" spans="1:10">
      <c r="A17" s="4" t="s">
        <v>38</v>
      </c>
      <c r="B17" s="5">
        <f>SUM(B18:B37)</f>
        <v>20962</v>
      </c>
      <c r="C17" s="5">
        <f>SUM(C18:C37)</f>
        <v>20944</v>
      </c>
      <c r="D17" s="6">
        <f>B17-C17</f>
        <v>18</v>
      </c>
      <c r="E17" s="12">
        <f>D17/B17</f>
        <v>8.5869668924720927E-4</v>
      </c>
    </row>
    <row r="18" spans="1:10" outlineLevel="1">
      <c r="A18" s="8" t="s">
        <v>13</v>
      </c>
      <c r="B18" s="7">
        <v>2093</v>
      </c>
      <c r="C18" s="9">
        <v>1357</v>
      </c>
    </row>
    <row r="19" spans="1:10" outlineLevel="1">
      <c r="B19" s="7">
        <v>2106</v>
      </c>
      <c r="C19" s="9">
        <v>1406</v>
      </c>
    </row>
    <row r="20" spans="1:10" outlineLevel="1">
      <c r="B20" s="7">
        <v>2097</v>
      </c>
      <c r="C20" s="9">
        <v>1453</v>
      </c>
    </row>
    <row r="21" spans="1:10" outlineLevel="1">
      <c r="B21" s="7">
        <v>2086</v>
      </c>
      <c r="C21" s="9">
        <v>1113</v>
      </c>
    </row>
    <row r="22" spans="1:10" outlineLevel="1">
      <c r="B22" s="7">
        <v>2072</v>
      </c>
      <c r="C22" s="9">
        <v>1450</v>
      </c>
      <c r="I22" s="3" t="s">
        <v>84</v>
      </c>
    </row>
    <row r="23" spans="1:10" outlineLevel="1">
      <c r="B23" s="7">
        <v>2086</v>
      </c>
      <c r="C23" s="9">
        <v>1138</v>
      </c>
      <c r="I23" s="9">
        <v>803</v>
      </c>
      <c r="J23" s="3" t="s">
        <v>82</v>
      </c>
    </row>
    <row r="24" spans="1:10" outlineLevel="1">
      <c r="B24" s="7">
        <v>2106</v>
      </c>
      <c r="C24" s="9">
        <v>806</v>
      </c>
      <c r="D24" s="3" t="s">
        <v>81</v>
      </c>
    </row>
    <row r="25" spans="1:10" outlineLevel="1">
      <c r="B25" s="7">
        <v>2122</v>
      </c>
      <c r="C25" s="9">
        <v>979</v>
      </c>
      <c r="I25" s="3" t="s">
        <v>85</v>
      </c>
    </row>
    <row r="26" spans="1:10" outlineLevel="1">
      <c r="B26" s="7">
        <v>2095</v>
      </c>
      <c r="C26" s="9">
        <v>765</v>
      </c>
      <c r="D26" s="3" t="s">
        <v>82</v>
      </c>
      <c r="I26" s="9">
        <v>560</v>
      </c>
      <c r="J26" s="3" t="s">
        <v>86</v>
      </c>
    </row>
    <row r="27" spans="1:10" outlineLevel="1">
      <c r="B27" s="7">
        <v>2099</v>
      </c>
      <c r="C27" s="9">
        <v>892</v>
      </c>
      <c r="D27" s="3" t="s">
        <v>87</v>
      </c>
      <c r="I27" s="9">
        <v>765</v>
      </c>
      <c r="J27" s="3" t="s">
        <v>82</v>
      </c>
    </row>
    <row r="28" spans="1:10" outlineLevel="1">
      <c r="B28" s="7"/>
      <c r="C28" s="9">
        <v>679</v>
      </c>
      <c r="D28" s="3" t="s">
        <v>88</v>
      </c>
      <c r="I28" s="9">
        <v>892</v>
      </c>
      <c r="J28" s="3" t="s">
        <v>87</v>
      </c>
    </row>
    <row r="29" spans="1:10" outlineLevel="1">
      <c r="B29" s="7"/>
      <c r="C29" s="9">
        <v>813</v>
      </c>
      <c r="D29" s="3" t="s">
        <v>89</v>
      </c>
      <c r="I29" s="9">
        <v>679</v>
      </c>
      <c r="J29" s="3" t="s">
        <v>88</v>
      </c>
    </row>
    <row r="30" spans="1:10" outlineLevel="1">
      <c r="B30" s="7"/>
      <c r="C30" s="9">
        <v>603</v>
      </c>
      <c r="D30" s="3" t="s">
        <v>90</v>
      </c>
      <c r="I30" s="9">
        <v>813</v>
      </c>
      <c r="J30" s="3" t="s">
        <v>89</v>
      </c>
    </row>
    <row r="31" spans="1:10" outlineLevel="1">
      <c r="B31" s="7"/>
      <c r="C31" s="9">
        <v>1280</v>
      </c>
      <c r="D31" s="3" t="s">
        <v>28</v>
      </c>
      <c r="I31" s="9">
        <v>603</v>
      </c>
      <c r="J31" s="3" t="s">
        <v>90</v>
      </c>
    </row>
    <row r="32" spans="1:10" outlineLevel="1">
      <c r="B32" s="7"/>
      <c r="C32" s="9">
        <v>918</v>
      </c>
      <c r="D32" s="3" t="s">
        <v>28</v>
      </c>
    </row>
    <row r="33" spans="2:7" outlineLevel="1">
      <c r="B33" s="7"/>
      <c r="C33" s="9">
        <v>1095</v>
      </c>
      <c r="D33" s="3" t="s">
        <v>28</v>
      </c>
    </row>
    <row r="34" spans="2:7" outlineLevel="1">
      <c r="B34" s="7"/>
      <c r="C34" s="9">
        <v>598</v>
      </c>
      <c r="D34" s="3" t="s">
        <v>28</v>
      </c>
    </row>
    <row r="35" spans="2:7" outlineLevel="1">
      <c r="B35" s="7"/>
      <c r="C35" s="9">
        <v>1987</v>
      </c>
      <c r="D35" s="3" t="s">
        <v>28</v>
      </c>
    </row>
    <row r="36" spans="2:7" outlineLevel="1">
      <c r="B36" s="7"/>
      <c r="C36" s="9">
        <v>560</v>
      </c>
      <c r="D36" s="3" t="s">
        <v>86</v>
      </c>
      <c r="G36" s="3" t="s">
        <v>91</v>
      </c>
    </row>
    <row r="37" spans="2:7" outlineLevel="1">
      <c r="B37" s="7"/>
      <c r="C37" s="9">
        <v>1052</v>
      </c>
      <c r="D37" s="3" t="s">
        <v>28</v>
      </c>
    </row>
  </sheetData>
  <pageMargins left="0.7" right="0.7" top="0.75" bottom="0.75" header="0.3" footer="0.3"/>
  <pageSetup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451FB9-8D76-461A-A077-38F8E5C38D6D}">
          <x14:formula1>
            <xm:f>'list of produce'!$A$1:$A$31</xm:f>
          </x14:formula1>
          <xm:sqref>A17 A8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39C1-F3A9-4F37-8687-C6ECCDA7CCE3}">
  <dimension ref="A1:F38"/>
  <sheetViews>
    <sheetView topLeftCell="A16" zoomScale="70" zoomScaleNormal="70" workbookViewId="0">
      <selection activeCell="A22" sqref="A22:D29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39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38</v>
      </c>
      <c r="B8" s="5">
        <f>SUM(B9:B20)</f>
        <v>12590</v>
      </c>
      <c r="C8" s="5">
        <f>SUM(C9:C20)</f>
        <v>11873</v>
      </c>
      <c r="D8" s="6">
        <f>B8-C8</f>
        <v>717</v>
      </c>
      <c r="E8" s="12">
        <f>D8/B8</f>
        <v>5.6949960285941223E-2</v>
      </c>
    </row>
    <row r="9" spans="1:6" outlineLevel="1">
      <c r="A9" s="8" t="s">
        <v>13</v>
      </c>
      <c r="B9" s="7">
        <v>2091</v>
      </c>
      <c r="C9" s="9">
        <v>1604</v>
      </c>
    </row>
    <row r="10" spans="1:6" outlineLevel="1">
      <c r="B10" s="7">
        <v>2085</v>
      </c>
      <c r="C10" s="9">
        <v>1628</v>
      </c>
    </row>
    <row r="11" spans="1:6" outlineLevel="1">
      <c r="B11" s="7">
        <v>2094</v>
      </c>
      <c r="C11" s="9">
        <v>847</v>
      </c>
    </row>
    <row r="12" spans="1:6" outlineLevel="1">
      <c r="B12" s="7">
        <v>2105</v>
      </c>
      <c r="C12" s="9">
        <v>1616</v>
      </c>
    </row>
    <row r="13" spans="1:6" outlineLevel="1">
      <c r="B13" s="7">
        <v>2090</v>
      </c>
      <c r="C13" s="9">
        <v>757</v>
      </c>
    </row>
    <row r="14" spans="1:6" outlineLevel="1">
      <c r="B14" s="7">
        <v>2125</v>
      </c>
      <c r="C14" s="9">
        <v>1664</v>
      </c>
    </row>
    <row r="15" spans="1:6" outlineLevel="1">
      <c r="B15" s="7"/>
      <c r="C15" s="9">
        <v>571</v>
      </c>
    </row>
    <row r="16" spans="1:6" outlineLevel="1">
      <c r="B16" s="7"/>
      <c r="C16" s="9">
        <v>1318</v>
      </c>
    </row>
    <row r="17" spans="1:5" outlineLevel="1">
      <c r="B17" s="7"/>
      <c r="C17" s="9">
        <v>394</v>
      </c>
    </row>
    <row r="18" spans="1:5" outlineLevel="1">
      <c r="B18" s="7"/>
      <c r="C18" s="9">
        <v>618</v>
      </c>
      <c r="D18" s="3" t="s">
        <v>28</v>
      </c>
    </row>
    <row r="19" spans="1:5" outlineLevel="1">
      <c r="B19" s="7"/>
      <c r="C19" s="9">
        <v>476</v>
      </c>
      <c r="D19" s="3" t="s">
        <v>28</v>
      </c>
    </row>
    <row r="20" spans="1:5" outlineLevel="1">
      <c r="B20" s="7"/>
      <c r="C20" s="9">
        <v>380</v>
      </c>
      <c r="D20" s="3" t="s">
        <v>28</v>
      </c>
    </row>
    <row r="21" spans="1:5">
      <c r="B21" s="7"/>
      <c r="C21" s="9">
        <v>847</v>
      </c>
      <c r="D21" s="3" t="s">
        <v>92</v>
      </c>
      <c r="E21" s="12">
        <f>D22/B22</f>
        <v>0.60767696909272184</v>
      </c>
    </row>
    <row r="22" spans="1:5" outlineLevel="1">
      <c r="A22" s="4" t="s">
        <v>12</v>
      </c>
      <c r="B22" s="5">
        <f>SUM(B23:B29)</f>
        <v>4012</v>
      </c>
      <c r="C22" s="5">
        <f>SUM(C23:C29)</f>
        <v>1574</v>
      </c>
      <c r="D22" s="6">
        <f>B22-C22</f>
        <v>2438</v>
      </c>
    </row>
    <row r="23" spans="1:5" outlineLevel="1">
      <c r="A23" s="8" t="s">
        <v>13</v>
      </c>
      <c r="B23" s="7">
        <v>691</v>
      </c>
      <c r="C23" s="9">
        <v>431</v>
      </c>
      <c r="D23" s="3" t="s">
        <v>40</v>
      </c>
    </row>
    <row r="24" spans="1:5" outlineLevel="1">
      <c r="B24" s="7">
        <v>655</v>
      </c>
      <c r="C24" s="9">
        <v>648</v>
      </c>
    </row>
    <row r="25" spans="1:5" outlineLevel="1">
      <c r="B25" s="7">
        <v>641</v>
      </c>
      <c r="C25" s="9">
        <v>495</v>
      </c>
    </row>
    <row r="26" spans="1:5" outlineLevel="1">
      <c r="B26" s="7">
        <v>651</v>
      </c>
      <c r="C26" s="9"/>
    </row>
    <row r="27" spans="1:5" outlineLevel="1">
      <c r="B27" s="7">
        <v>722</v>
      </c>
      <c r="C27" s="9"/>
    </row>
    <row r="28" spans="1:5" outlineLevel="1">
      <c r="B28" s="7">
        <v>652</v>
      </c>
      <c r="C28" s="9"/>
    </row>
    <row r="29" spans="1:5" outlineLevel="1">
      <c r="B29" s="7"/>
      <c r="C29" s="9"/>
    </row>
    <row r="30" spans="1:5" outlineLevel="1">
      <c r="A30" s="4" t="s">
        <v>77</v>
      </c>
      <c r="B30" s="5">
        <f>SUM(B31:B43)</f>
        <v>1234</v>
      </c>
      <c r="C30" s="5">
        <f>SUM(C31:C43)</f>
        <v>1231</v>
      </c>
      <c r="D30" s="6">
        <f>B30-C30</f>
        <v>3</v>
      </c>
    </row>
    <row r="31" spans="1:5" outlineLevel="1">
      <c r="A31" s="8" t="s">
        <v>13</v>
      </c>
      <c r="B31" s="7">
        <v>161</v>
      </c>
      <c r="C31" s="9">
        <v>268</v>
      </c>
    </row>
    <row r="32" spans="1:5" outlineLevel="1">
      <c r="B32" s="7">
        <v>154</v>
      </c>
      <c r="C32" s="9">
        <v>240</v>
      </c>
    </row>
    <row r="33" spans="2:3" outlineLevel="1">
      <c r="B33" s="7">
        <v>154</v>
      </c>
      <c r="C33" s="9">
        <v>170</v>
      </c>
    </row>
    <row r="34" spans="2:3">
      <c r="B34" s="7">
        <v>136</v>
      </c>
      <c r="C34" s="9">
        <v>553</v>
      </c>
    </row>
    <row r="35" spans="2:3">
      <c r="B35" s="7">
        <v>173</v>
      </c>
      <c r="C35" s="9"/>
    </row>
    <row r="36" spans="2:3">
      <c r="B36" s="7">
        <v>162</v>
      </c>
      <c r="C36" s="9"/>
    </row>
    <row r="37" spans="2:3">
      <c r="B37" s="7">
        <v>139</v>
      </c>
      <c r="C37" s="9"/>
    </row>
    <row r="38" spans="2:3">
      <c r="B38" s="7">
        <v>155</v>
      </c>
      <c r="C38" s="9"/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BAD45B-5087-4566-A3B5-01B16A82E390}">
          <x14:formula1>
            <xm:f>'list of produce'!$A$1:$A$31</xm:f>
          </x14:formula1>
          <xm:sqref>A22 A8 A30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4E91-2840-4709-928A-139E13043C9E}">
  <dimension ref="A1:F23"/>
  <sheetViews>
    <sheetView zoomScale="70" zoomScaleNormal="70" workbookViewId="0">
      <selection activeCell="H20" sqref="H20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44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12</v>
      </c>
      <c r="B8" s="5">
        <f>SUM(B9:B18)</f>
        <v>4682</v>
      </c>
      <c r="C8" s="5">
        <f>SUM(C9:C17)</f>
        <v>4173</v>
      </c>
      <c r="D8" s="6">
        <f>B8-C8</f>
        <v>509</v>
      </c>
      <c r="E8" s="12">
        <f>D8/B8</f>
        <v>0.10871422469030328</v>
      </c>
    </row>
    <row r="9" spans="1:6" outlineLevel="1">
      <c r="A9" s="8" t="s">
        <v>13</v>
      </c>
      <c r="B9" s="7">
        <v>691</v>
      </c>
      <c r="C9" s="9">
        <v>431</v>
      </c>
      <c r="D9" s="3" t="s">
        <v>40</v>
      </c>
    </row>
    <row r="10" spans="1:6" outlineLevel="1">
      <c r="B10" s="7">
        <v>655</v>
      </c>
      <c r="C10" s="9">
        <v>648</v>
      </c>
    </row>
    <row r="11" spans="1:6" outlineLevel="1">
      <c r="B11" s="7">
        <v>641</v>
      </c>
      <c r="C11" s="9">
        <v>495</v>
      </c>
    </row>
    <row r="12" spans="1:6" outlineLevel="1">
      <c r="B12" s="7">
        <v>651</v>
      </c>
      <c r="C12" s="9">
        <v>618</v>
      </c>
      <c r="D12" s="3" t="s">
        <v>93</v>
      </c>
    </row>
    <row r="13" spans="1:6" outlineLevel="1">
      <c r="B13" s="7">
        <v>722</v>
      </c>
      <c r="C13" s="9">
        <v>572</v>
      </c>
      <c r="D13" s="3" t="s">
        <v>94</v>
      </c>
    </row>
    <row r="14" spans="1:6" outlineLevel="1">
      <c r="B14" s="7">
        <v>652</v>
      </c>
      <c r="C14" s="9">
        <v>702</v>
      </c>
    </row>
    <row r="15" spans="1:6" outlineLevel="1">
      <c r="B15" s="7">
        <v>89</v>
      </c>
      <c r="C15" s="9">
        <v>621</v>
      </c>
    </row>
    <row r="16" spans="1:6" outlineLevel="1">
      <c r="B16" s="7">
        <v>581</v>
      </c>
      <c r="C16" s="9">
        <v>86</v>
      </c>
    </row>
    <row r="17" spans="1:5" outlineLevel="1">
      <c r="B17" s="7"/>
      <c r="C17" s="9"/>
    </row>
    <row r="18" spans="1:5" outlineLevel="1">
      <c r="B18" s="7"/>
      <c r="C18" s="9"/>
    </row>
    <row r="19" spans="1:5" outlineLevel="1">
      <c r="B19" s="7"/>
      <c r="C19" s="9"/>
    </row>
    <row r="20" spans="1:5" outlineLevel="1">
      <c r="B20" s="7"/>
      <c r="C20" s="9"/>
    </row>
    <row r="21" spans="1:5">
      <c r="A21" s="4" t="s">
        <v>27</v>
      </c>
      <c r="B21" s="5">
        <f>SUM(B22:B23)</f>
        <v>1595</v>
      </c>
      <c r="C21" s="5">
        <f>SUM(C22:C23)</f>
        <v>1499</v>
      </c>
      <c r="D21" s="6">
        <f>B21-C21</f>
        <v>96</v>
      </c>
      <c r="E21" s="12">
        <f>D21/B21</f>
        <v>6.0188087774294671E-2</v>
      </c>
    </row>
    <row r="22" spans="1:5" outlineLevel="1">
      <c r="A22" s="8" t="s">
        <v>13</v>
      </c>
      <c r="B22" s="7">
        <v>1595</v>
      </c>
      <c r="C22" s="9">
        <v>312</v>
      </c>
      <c r="D22" s="3" t="s">
        <v>40</v>
      </c>
    </row>
    <row r="23" spans="1:5" outlineLevel="1">
      <c r="B23" s="7"/>
      <c r="C23" s="9">
        <v>1187</v>
      </c>
      <c r="D23" s="3" t="s">
        <v>28</v>
      </c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83378E-F6CC-4C80-8785-C20EE51FD714}">
          <x14:formula1>
            <xm:f>'list of produce'!$A$1:$A$31</xm:f>
          </x14:formula1>
          <xm:sqref>A21 A8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7B4B-B2D5-429C-AF75-D0468157E0C9}">
  <dimension ref="A1:F37"/>
  <sheetViews>
    <sheetView zoomScale="70" zoomScaleNormal="70" workbookViewId="0">
      <selection activeCell="B22" sqref="B22:D29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47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78</v>
      </c>
      <c r="B8" s="5">
        <f>SUM(B9:B20)</f>
        <v>9145</v>
      </c>
      <c r="C8" s="5">
        <f>SUM(C9:C20)</f>
        <v>8824</v>
      </c>
      <c r="D8" s="6">
        <f>B8-C8</f>
        <v>321</v>
      </c>
      <c r="E8" s="12">
        <f>D8/B8</f>
        <v>3.510114816839803E-2</v>
      </c>
    </row>
    <row r="9" spans="1:6" outlineLevel="1">
      <c r="A9" s="8" t="s">
        <v>13</v>
      </c>
      <c r="B9" s="7">
        <v>841</v>
      </c>
      <c r="C9" s="9">
        <v>813</v>
      </c>
      <c r="D9" s="3" t="s">
        <v>95</v>
      </c>
    </row>
    <row r="10" spans="1:6" outlineLevel="1">
      <c r="B10" s="7">
        <v>844</v>
      </c>
      <c r="C10" s="9">
        <v>773</v>
      </c>
    </row>
    <row r="11" spans="1:6" outlineLevel="1">
      <c r="B11" s="7">
        <v>829</v>
      </c>
      <c r="C11" s="9">
        <v>800</v>
      </c>
    </row>
    <row r="12" spans="1:6" outlineLevel="1">
      <c r="B12" s="7">
        <v>819</v>
      </c>
      <c r="C12" s="9">
        <v>795</v>
      </c>
    </row>
    <row r="13" spans="1:6" outlineLevel="1">
      <c r="B13" s="7">
        <v>846</v>
      </c>
      <c r="C13" s="9">
        <v>708</v>
      </c>
    </row>
    <row r="14" spans="1:6" outlineLevel="1">
      <c r="B14" s="7">
        <v>814</v>
      </c>
      <c r="C14" s="9">
        <v>720</v>
      </c>
    </row>
    <row r="15" spans="1:6" outlineLevel="1">
      <c r="B15" s="7">
        <v>829</v>
      </c>
      <c r="C15" s="9">
        <v>710</v>
      </c>
      <c r="D15" s="3" t="s">
        <v>96</v>
      </c>
    </row>
    <row r="16" spans="1:6" outlineLevel="1">
      <c r="B16" s="7">
        <v>824</v>
      </c>
      <c r="C16" s="9">
        <v>973</v>
      </c>
      <c r="D16" s="3" t="s">
        <v>97</v>
      </c>
    </row>
    <row r="17" spans="1:5" outlineLevel="1">
      <c r="B17" s="7">
        <v>829</v>
      </c>
      <c r="C17" s="9">
        <v>1015</v>
      </c>
      <c r="D17" s="3" t="s">
        <v>97</v>
      </c>
    </row>
    <row r="18" spans="1:5" outlineLevel="1">
      <c r="B18" s="7">
        <v>798</v>
      </c>
      <c r="C18" s="9">
        <v>774</v>
      </c>
      <c r="D18" s="3" t="s">
        <v>97</v>
      </c>
    </row>
    <row r="19" spans="1:5" outlineLevel="1">
      <c r="B19" s="7">
        <v>872</v>
      </c>
      <c r="C19" s="9">
        <v>743</v>
      </c>
      <c r="D19" s="3" t="s">
        <v>97</v>
      </c>
    </row>
    <row r="20" spans="1:5" outlineLevel="1">
      <c r="B20" s="7"/>
      <c r="C20" s="9"/>
    </row>
    <row r="21" spans="1:5">
      <c r="A21" s="4" t="s">
        <v>12</v>
      </c>
      <c r="B21" s="5">
        <f>SUM(B22:B29)</f>
        <v>3954</v>
      </c>
      <c r="C21" s="5">
        <f>SUM(C22:C29)</f>
        <v>3265</v>
      </c>
      <c r="D21" s="6">
        <f>B21-C21</f>
        <v>689</v>
      </c>
      <c r="E21" s="12">
        <f>D21/B21</f>
        <v>0.17425392008093071</v>
      </c>
    </row>
    <row r="22" spans="1:5" outlineLevel="1">
      <c r="A22" s="8" t="s">
        <v>13</v>
      </c>
      <c r="B22" s="7">
        <v>89</v>
      </c>
      <c r="C22" s="9">
        <v>734</v>
      </c>
      <c r="D22" s="3" t="s">
        <v>98</v>
      </c>
    </row>
    <row r="23" spans="1:5" outlineLevel="1">
      <c r="B23" s="7">
        <v>656</v>
      </c>
      <c r="C23" s="9">
        <v>714</v>
      </c>
      <c r="D23" s="3" t="s">
        <v>98</v>
      </c>
    </row>
    <row r="24" spans="1:5" outlineLevel="1">
      <c r="B24" s="7">
        <v>616</v>
      </c>
      <c r="C24" s="9">
        <v>540</v>
      </c>
      <c r="D24" s="3" t="s">
        <v>98</v>
      </c>
    </row>
    <row r="25" spans="1:5" outlineLevel="1">
      <c r="B25" s="7">
        <v>676</v>
      </c>
      <c r="C25" s="9">
        <v>676</v>
      </c>
      <c r="D25" s="3" t="s">
        <v>98</v>
      </c>
    </row>
    <row r="26" spans="1:5" outlineLevel="1">
      <c r="B26" s="7">
        <v>657</v>
      </c>
      <c r="C26" s="9">
        <v>217</v>
      </c>
      <c r="D26" s="3" t="s">
        <v>99</v>
      </c>
    </row>
    <row r="27" spans="1:5" outlineLevel="1">
      <c r="B27" s="7">
        <v>631</v>
      </c>
      <c r="C27" s="9">
        <v>145</v>
      </c>
      <c r="D27" s="3" t="s">
        <v>99</v>
      </c>
    </row>
    <row r="28" spans="1:5" outlineLevel="1">
      <c r="B28" s="7">
        <v>629</v>
      </c>
      <c r="C28" s="9">
        <v>150</v>
      </c>
      <c r="D28" s="3" t="s">
        <v>99</v>
      </c>
    </row>
    <row r="29" spans="1:5" outlineLevel="1">
      <c r="B29" s="7"/>
      <c r="C29" s="9">
        <v>89</v>
      </c>
      <c r="D29" s="3" t="s">
        <v>99</v>
      </c>
    </row>
    <row r="30" spans="1:5">
      <c r="A30" s="4" t="s">
        <v>38</v>
      </c>
      <c r="B30" s="5">
        <f>SUM(B31:B37)</f>
        <v>7495</v>
      </c>
      <c r="C30" s="5">
        <f>SUM(C31:C37)</f>
        <v>7457</v>
      </c>
      <c r="D30" s="6">
        <f>B30-C30</f>
        <v>38</v>
      </c>
      <c r="E30" s="12">
        <f>D30/B30</f>
        <v>5.0700466977985324E-3</v>
      </c>
    </row>
    <row r="31" spans="1:5" outlineLevel="1">
      <c r="A31" s="8" t="s">
        <v>13</v>
      </c>
      <c r="B31" s="7">
        <v>2101</v>
      </c>
      <c r="C31" s="9">
        <v>1359</v>
      </c>
      <c r="D31" s="3" t="s">
        <v>100</v>
      </c>
    </row>
    <row r="32" spans="1:5" outlineLevel="1">
      <c r="B32" s="7">
        <v>2186</v>
      </c>
      <c r="C32" s="9">
        <v>1227</v>
      </c>
      <c r="D32" s="3" t="s">
        <v>100</v>
      </c>
    </row>
    <row r="33" spans="2:5" outlineLevel="1">
      <c r="B33" s="7">
        <v>2070</v>
      </c>
      <c r="C33" s="9">
        <v>294</v>
      </c>
      <c r="D33" s="3" t="s">
        <v>100</v>
      </c>
    </row>
    <row r="34" spans="2:5" outlineLevel="1">
      <c r="B34" s="7">
        <v>1138</v>
      </c>
      <c r="C34" s="9">
        <v>1575</v>
      </c>
      <c r="D34" s="3" t="s">
        <v>101</v>
      </c>
    </row>
    <row r="35" spans="2:5" outlineLevel="1">
      <c r="B35" s="7"/>
      <c r="C35" s="9">
        <v>1149</v>
      </c>
      <c r="D35" s="3" t="s">
        <v>102</v>
      </c>
    </row>
    <row r="36" spans="2:5" outlineLevel="1">
      <c r="B36" s="7"/>
      <c r="C36" s="9">
        <v>1530</v>
      </c>
      <c r="D36" s="3" t="s">
        <v>101</v>
      </c>
    </row>
    <row r="37" spans="2:5" outlineLevel="1">
      <c r="B37" s="7"/>
      <c r="C37" s="9">
        <v>323</v>
      </c>
      <c r="E37" s="3" t="s">
        <v>103</v>
      </c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58FBC8-B615-4A93-8322-FEDB84263CC5}">
          <x14:formula1>
            <xm:f>'list of produce'!$A$1:$A$31</xm:f>
          </x14:formula1>
          <xm:sqref>A30 A21 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0EF0-3C63-4F7F-8340-C0430312D8F1}">
  <dimension ref="A1:F32"/>
  <sheetViews>
    <sheetView topLeftCell="A11" zoomScale="70" zoomScaleNormal="70" workbookViewId="0">
      <selection activeCell="C25" sqref="C25:C27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5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12</v>
      </c>
      <c r="B8" s="5">
        <v>601</v>
      </c>
      <c r="C8" s="5">
        <f>SUM(C9:C15)</f>
        <v>513</v>
      </c>
      <c r="D8" s="6">
        <f>B8-C8</f>
        <v>88</v>
      </c>
      <c r="E8" s="12">
        <f>D8/B8</f>
        <v>0.1464226289517471</v>
      </c>
    </row>
    <row r="9" spans="1:6" outlineLevel="1">
      <c r="A9" s="8" t="s">
        <v>13</v>
      </c>
      <c r="B9" s="7">
        <v>217</v>
      </c>
      <c r="C9" s="9">
        <v>140</v>
      </c>
    </row>
    <row r="10" spans="1:6" outlineLevel="1">
      <c r="B10" s="7">
        <v>145</v>
      </c>
      <c r="C10" s="9">
        <v>100</v>
      </c>
    </row>
    <row r="11" spans="1:6" outlineLevel="1">
      <c r="B11" s="7">
        <v>150</v>
      </c>
      <c r="C11" s="9">
        <v>273</v>
      </c>
      <c r="D11" s="3" t="s">
        <v>35</v>
      </c>
    </row>
    <row r="12" spans="1:6" outlineLevel="1">
      <c r="B12" s="7">
        <v>89</v>
      </c>
      <c r="C12" s="9"/>
    </row>
    <row r="13" spans="1:6" outlineLevel="1">
      <c r="B13" s="7"/>
      <c r="C13" s="9"/>
    </row>
    <row r="14" spans="1:6" outlineLevel="1">
      <c r="B14" s="7"/>
      <c r="C14" s="9"/>
    </row>
    <row r="15" spans="1:6" outlineLevel="1">
      <c r="B15" s="7"/>
      <c r="C15" s="9"/>
    </row>
    <row r="16" spans="1:6">
      <c r="A16" s="4" t="s">
        <v>78</v>
      </c>
      <c r="B16" s="5">
        <f>SUM(B17:B25)</f>
        <v>8095</v>
      </c>
      <c r="C16" s="5">
        <v>7700</v>
      </c>
      <c r="D16" s="6">
        <f>B16-C16</f>
        <v>395</v>
      </c>
      <c r="E16" s="12">
        <f>D16/B16</f>
        <v>4.8795552810376779E-2</v>
      </c>
    </row>
    <row r="17" spans="1:5" outlineLevel="1">
      <c r="A17" s="8" t="s">
        <v>13</v>
      </c>
      <c r="B17" s="7">
        <v>946</v>
      </c>
      <c r="C17" s="9">
        <v>758</v>
      </c>
    </row>
    <row r="18" spans="1:5" outlineLevel="1">
      <c r="B18" s="7">
        <v>921</v>
      </c>
      <c r="C18" s="9">
        <v>732</v>
      </c>
    </row>
    <row r="19" spans="1:5" outlineLevel="1">
      <c r="B19" s="7">
        <v>929</v>
      </c>
      <c r="C19" s="9">
        <v>705</v>
      </c>
    </row>
    <row r="20" spans="1:5" outlineLevel="1">
      <c r="B20" s="7">
        <v>885</v>
      </c>
      <c r="C20" s="9">
        <v>759</v>
      </c>
    </row>
    <row r="21" spans="1:5" outlineLevel="1">
      <c r="B21" s="7">
        <v>907</v>
      </c>
      <c r="C21" s="9">
        <v>743</v>
      </c>
    </row>
    <row r="22" spans="1:5" outlineLevel="1">
      <c r="B22" s="7">
        <v>871</v>
      </c>
      <c r="C22" s="9">
        <v>818</v>
      </c>
    </row>
    <row r="23" spans="1:5" outlineLevel="1">
      <c r="B23" s="7">
        <v>852</v>
      </c>
      <c r="C23" s="9">
        <v>750</v>
      </c>
    </row>
    <row r="24" spans="1:5" outlineLevel="1">
      <c r="B24" s="7">
        <v>884</v>
      </c>
      <c r="C24" s="9">
        <v>625</v>
      </c>
    </row>
    <row r="25" spans="1:5" outlineLevel="1">
      <c r="B25" s="7">
        <v>900</v>
      </c>
      <c r="C25" s="9">
        <v>458</v>
      </c>
      <c r="D25" s="3" t="s">
        <v>104</v>
      </c>
    </row>
    <row r="26" spans="1:5" outlineLevel="1">
      <c r="B26" s="7"/>
      <c r="C26" s="9">
        <v>753</v>
      </c>
      <c r="D26" s="3" t="s">
        <v>104</v>
      </c>
    </row>
    <row r="27" spans="1:5" outlineLevel="1">
      <c r="B27" s="7"/>
      <c r="C27" s="9">
        <v>326</v>
      </c>
      <c r="D27" s="3" t="s">
        <v>104</v>
      </c>
    </row>
    <row r="28" spans="1:5" outlineLevel="1">
      <c r="B28" s="7"/>
      <c r="C28" s="9">
        <v>273</v>
      </c>
      <c r="D28" s="3" t="s">
        <v>29</v>
      </c>
    </row>
    <row r="29" spans="1:5">
      <c r="A29" s="4" t="s">
        <v>76</v>
      </c>
      <c r="B29" s="5">
        <f>SUM(B30:B32)</f>
        <v>446</v>
      </c>
      <c r="C29" s="5">
        <f>SUM(C30:C32)</f>
        <v>372</v>
      </c>
      <c r="D29" s="6">
        <f>B29-C29</f>
        <v>74</v>
      </c>
      <c r="E29" s="12">
        <f>D29/B29</f>
        <v>0.16591928251121077</v>
      </c>
    </row>
    <row r="30" spans="1:5" outlineLevel="1">
      <c r="A30" s="8" t="s">
        <v>13</v>
      </c>
      <c r="B30" s="7">
        <v>129</v>
      </c>
      <c r="C30" s="9">
        <v>116</v>
      </c>
    </row>
    <row r="31" spans="1:5" outlineLevel="1">
      <c r="B31" s="7">
        <v>317</v>
      </c>
      <c r="C31" s="9">
        <v>110</v>
      </c>
    </row>
    <row r="32" spans="1:5" outlineLevel="1">
      <c r="B32" s="7"/>
      <c r="C32" s="9">
        <v>146</v>
      </c>
      <c r="D32" s="3" t="s">
        <v>105</v>
      </c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0B8CE9-FAEF-42C7-A9F5-64B3E019F4F4}">
          <x14:formula1>
            <xm:f>'list of produce'!$A$1:$A$31</xm:f>
          </x14:formula1>
          <xm:sqref>A29 A16 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E24A-381F-42B7-A649-83A7B1F2E885}">
  <dimension ref="A1:F36"/>
  <sheetViews>
    <sheetView topLeftCell="A7" zoomScale="70" zoomScaleNormal="70" workbookViewId="0">
      <selection activeCell="B17" sqref="B17:C1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23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12</v>
      </c>
      <c r="B8" s="5">
        <f>SUM(B9:B15)</f>
        <v>10243</v>
      </c>
      <c r="C8" s="5">
        <f>SUM(C9:C15)</f>
        <v>13493</v>
      </c>
      <c r="D8" s="6">
        <f>B8-C8</f>
        <v>-3250</v>
      </c>
      <c r="E8" s="12">
        <f>D8/B8</f>
        <v>-0.31728985648735725</v>
      </c>
    </row>
    <row r="9" spans="1:6" outlineLevel="1">
      <c r="A9" s="8" t="s">
        <v>13</v>
      </c>
      <c r="B9" s="7">
        <f>'9.30'!B8</f>
        <v>10243</v>
      </c>
      <c r="C9" s="9">
        <f>'9.30'!C8</f>
        <v>9824</v>
      </c>
      <c r="D9" s="3" t="s">
        <v>24</v>
      </c>
    </row>
    <row r="10" spans="1:6" outlineLevel="1">
      <c r="B10" s="7"/>
      <c r="C10" s="9">
        <v>634</v>
      </c>
    </row>
    <row r="11" spans="1:6" outlineLevel="1">
      <c r="B11" s="7"/>
      <c r="C11" s="9">
        <v>639</v>
      </c>
    </row>
    <row r="12" spans="1:6" outlineLevel="1">
      <c r="B12" s="7"/>
      <c r="C12" s="9">
        <v>642</v>
      </c>
    </row>
    <row r="13" spans="1:6" outlineLevel="1">
      <c r="B13" s="7"/>
      <c r="C13" s="9">
        <v>605</v>
      </c>
    </row>
    <row r="14" spans="1:6" outlineLevel="1">
      <c r="B14" s="7"/>
      <c r="C14" s="9">
        <v>659</v>
      </c>
    </row>
    <row r="15" spans="1:6" outlineLevel="1">
      <c r="B15" s="7"/>
      <c r="C15" s="9">
        <v>490</v>
      </c>
    </row>
    <row r="16" spans="1:6">
      <c r="A16" s="4" t="s">
        <v>25</v>
      </c>
      <c r="B16" s="5">
        <f>SUM(B17:B20)</f>
        <v>4112</v>
      </c>
      <c r="C16" s="5">
        <f>SUM(C17:C20)</f>
        <v>2102</v>
      </c>
      <c r="D16" s="6">
        <f>B16-C16</f>
        <v>2010</v>
      </c>
      <c r="E16" s="12">
        <f>D16/B16</f>
        <v>0.48881322957198442</v>
      </c>
    </row>
    <row r="17" spans="1:5" outlineLevel="1">
      <c r="A17" s="8" t="s">
        <v>13</v>
      </c>
      <c r="B17" s="7">
        <v>2060</v>
      </c>
      <c r="C17" s="9">
        <v>1103</v>
      </c>
      <c r="D17" s="3" t="s">
        <v>26</v>
      </c>
    </row>
    <row r="18" spans="1:5" outlineLevel="1">
      <c r="B18" s="7">
        <v>2052</v>
      </c>
      <c r="C18" s="9">
        <v>999</v>
      </c>
    </row>
    <row r="19" spans="1:5" outlineLevel="1">
      <c r="B19" s="7"/>
      <c r="C19" s="9"/>
    </row>
    <row r="20" spans="1:5" outlineLevel="1">
      <c r="B20" s="7"/>
      <c r="C20" s="9"/>
    </row>
    <row r="21" spans="1:5">
      <c r="A21" s="4" t="s">
        <v>27</v>
      </c>
      <c r="B21" s="5">
        <f>SUM(B22:B23)</f>
        <v>1781</v>
      </c>
      <c r="C21" s="5">
        <f>SUM(C22:C23)</f>
        <v>1781</v>
      </c>
      <c r="D21" s="6">
        <f>B21-C21</f>
        <v>0</v>
      </c>
      <c r="E21" s="12">
        <f>D21/B21</f>
        <v>0</v>
      </c>
    </row>
    <row r="22" spans="1:5" outlineLevel="1">
      <c r="A22" s="8" t="s">
        <v>13</v>
      </c>
      <c r="B22" s="7">
        <v>1781</v>
      </c>
      <c r="C22" s="9">
        <v>1541</v>
      </c>
      <c r="D22" s="3" t="s">
        <v>28</v>
      </c>
    </row>
    <row r="23" spans="1:5" outlineLevel="1">
      <c r="B23" s="7"/>
      <c r="C23" s="9">
        <v>240</v>
      </c>
      <c r="D23" s="3" t="s">
        <v>29</v>
      </c>
    </row>
    <row r="24" spans="1:5">
      <c r="A24" s="4" t="s">
        <v>30</v>
      </c>
      <c r="B24" s="5">
        <f>SUM(B25:B29)</f>
        <v>2640</v>
      </c>
      <c r="C24" s="5">
        <f>SUM(C25:C29)</f>
        <v>2699</v>
      </c>
      <c r="D24" s="6">
        <f>B24-C24</f>
        <v>-59</v>
      </c>
      <c r="E24" s="12">
        <f>D24/B24</f>
        <v>-2.234848484848485E-2</v>
      </c>
    </row>
    <row r="25" spans="1:5" outlineLevel="1">
      <c r="A25" s="8" t="s">
        <v>13</v>
      </c>
      <c r="B25" s="7">
        <v>1320</v>
      </c>
      <c r="C25" s="9">
        <v>1029</v>
      </c>
      <c r="D25" s="3" t="s">
        <v>26</v>
      </c>
    </row>
    <row r="26" spans="1:5" outlineLevel="1">
      <c r="B26" s="7">
        <v>1320</v>
      </c>
      <c r="C26" s="9">
        <v>1144</v>
      </c>
    </row>
    <row r="27" spans="1:5" outlineLevel="1">
      <c r="B27" s="7"/>
      <c r="C27" s="9">
        <v>526</v>
      </c>
    </row>
    <row r="28" spans="1:5" outlineLevel="1">
      <c r="B28" s="7"/>
      <c r="C28" s="9"/>
    </row>
    <row r="29" spans="1:5" outlineLevel="1">
      <c r="B29" s="7"/>
      <c r="C29" s="9"/>
    </row>
    <row r="30" spans="1:5" outlineLevel="1">
      <c r="A30" s="4" t="s">
        <v>21</v>
      </c>
      <c r="B30" s="5">
        <f>SUM(B31:B42)</f>
        <v>1153</v>
      </c>
      <c r="C30" s="5">
        <f>SUM(C31:C42)</f>
        <v>842</v>
      </c>
      <c r="D30" s="6">
        <f>B30-C30</f>
        <v>311</v>
      </c>
    </row>
    <row r="31" spans="1:5" outlineLevel="1">
      <c r="A31" s="8" t="s">
        <v>13</v>
      </c>
      <c r="B31" s="7">
        <v>216</v>
      </c>
      <c r="C31" s="9">
        <v>275</v>
      </c>
      <c r="D31" s="3" t="s">
        <v>31</v>
      </c>
    </row>
    <row r="32" spans="1:5" outlineLevel="1">
      <c r="B32" s="7">
        <v>266</v>
      </c>
      <c r="C32" s="9">
        <v>269</v>
      </c>
      <c r="D32" s="3" t="s">
        <v>31</v>
      </c>
    </row>
    <row r="33" spans="2:3" outlineLevel="1">
      <c r="B33" s="7">
        <v>183</v>
      </c>
      <c r="C33" s="9">
        <v>298</v>
      </c>
    </row>
    <row r="34" spans="2:3" outlineLevel="1">
      <c r="B34" s="7">
        <v>196</v>
      </c>
      <c r="C34" s="9"/>
    </row>
    <row r="35" spans="2:3" outlineLevel="1">
      <c r="B35" s="7">
        <v>139</v>
      </c>
      <c r="C35" s="9"/>
    </row>
    <row r="36" spans="2:3" outlineLevel="1">
      <c r="B36" s="7">
        <v>153</v>
      </c>
      <c r="C36" s="9"/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02A9E3-0DC0-4C38-8345-82BCDF1B9C3A}">
          <x14:formula1>
            <xm:f>'list of produce'!$A$1:$A$31</xm:f>
          </x14:formula1>
          <xm:sqref>A21 A24 A16 A8 A30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F469-5A7A-4540-A3A6-A1B559461176}">
  <dimension ref="A1:F46"/>
  <sheetViews>
    <sheetView topLeftCell="A7" zoomScale="70" zoomScaleNormal="70" workbookViewId="0">
      <selection activeCell="E8" sqref="E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106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78</v>
      </c>
      <c r="B8" s="5">
        <f>SUM(B9:B13)</f>
        <v>1537</v>
      </c>
      <c r="C8" s="5">
        <f>SUM(C9:C13)</f>
        <v>1128</v>
      </c>
      <c r="D8" s="14">
        <f>B8-C8</f>
        <v>409</v>
      </c>
      <c r="E8" s="12">
        <f>D8/B8</f>
        <v>0.26610279765777489</v>
      </c>
    </row>
    <row r="9" spans="1:6" outlineLevel="1">
      <c r="A9" s="8" t="s">
        <v>13</v>
      </c>
      <c r="B9" s="7">
        <v>458</v>
      </c>
      <c r="C9" s="9">
        <v>280</v>
      </c>
      <c r="D9" s="3" t="s">
        <v>107</v>
      </c>
    </row>
    <row r="10" spans="1:6" outlineLevel="1">
      <c r="B10" s="7">
        <v>753</v>
      </c>
      <c r="C10" s="9"/>
      <c r="D10" s="3" t="s">
        <v>98</v>
      </c>
    </row>
    <row r="11" spans="1:6" outlineLevel="1">
      <c r="B11" s="7">
        <v>326</v>
      </c>
      <c r="C11" s="18">
        <v>200</v>
      </c>
      <c r="D11" s="18" t="s">
        <v>108</v>
      </c>
    </row>
    <row r="12" spans="1:6" outlineLevel="1">
      <c r="B12" s="7"/>
      <c r="C12" s="9">
        <v>100</v>
      </c>
      <c r="D12" s="3" t="s">
        <v>109</v>
      </c>
    </row>
    <row r="13" spans="1:6" outlineLevel="1">
      <c r="B13" s="7"/>
      <c r="C13" s="9">
        <v>548</v>
      </c>
    </row>
    <row r="14" spans="1:6">
      <c r="A14" s="4" t="s">
        <v>33</v>
      </c>
      <c r="B14" s="5">
        <f>SUM(B15:B23)</f>
        <v>8410</v>
      </c>
      <c r="C14" s="5">
        <f>SUM(C15:C23)</f>
        <v>6363</v>
      </c>
      <c r="D14" s="14">
        <f>B14-C14</f>
        <v>2047</v>
      </c>
      <c r="E14" s="12">
        <f>D14/B14</f>
        <v>0.24340071343638525</v>
      </c>
    </row>
    <row r="15" spans="1:6" outlineLevel="1">
      <c r="A15" s="8" t="s">
        <v>13</v>
      </c>
      <c r="B15" s="7">
        <v>926</v>
      </c>
      <c r="C15" s="9">
        <v>264</v>
      </c>
      <c r="D15" s="3" t="s">
        <v>110</v>
      </c>
    </row>
    <row r="16" spans="1:6" outlineLevel="1">
      <c r="B16" s="7">
        <v>919</v>
      </c>
      <c r="C16" s="9">
        <v>1118</v>
      </c>
      <c r="D16" s="3" t="s">
        <v>111</v>
      </c>
    </row>
    <row r="17" spans="1:5" outlineLevel="1">
      <c r="B17" s="7">
        <v>1038</v>
      </c>
      <c r="C17" s="9">
        <v>1115</v>
      </c>
    </row>
    <row r="18" spans="1:5" outlineLevel="1">
      <c r="B18" s="7">
        <v>993</v>
      </c>
      <c r="C18" s="9">
        <v>280</v>
      </c>
      <c r="D18" s="3" t="s">
        <v>107</v>
      </c>
    </row>
    <row r="19" spans="1:5" outlineLevel="1">
      <c r="B19" s="7">
        <v>871</v>
      </c>
      <c r="C19" s="9">
        <v>1262</v>
      </c>
      <c r="D19" s="3" t="s">
        <v>68</v>
      </c>
    </row>
    <row r="20" spans="1:5" outlineLevel="1">
      <c r="B20" s="7">
        <v>850</v>
      </c>
      <c r="C20" s="9">
        <v>573</v>
      </c>
      <c r="D20" s="3" t="s">
        <v>43</v>
      </c>
    </row>
    <row r="21" spans="1:5" outlineLevel="1">
      <c r="B21" s="7">
        <v>984</v>
      </c>
      <c r="C21" s="9">
        <v>1525</v>
      </c>
    </row>
    <row r="22" spans="1:5" outlineLevel="1">
      <c r="B22" s="7">
        <v>967</v>
      </c>
      <c r="C22" s="9">
        <v>226</v>
      </c>
      <c r="D22" s="3" t="s">
        <v>35</v>
      </c>
    </row>
    <row r="23" spans="1:5" outlineLevel="1">
      <c r="B23" s="7">
        <v>862</v>
      </c>
      <c r="C23" s="9"/>
    </row>
    <row r="24" spans="1:5">
      <c r="A24" s="4" t="s">
        <v>112</v>
      </c>
      <c r="B24" s="5">
        <f>SUM(B25:B35)</f>
        <v>9168</v>
      </c>
      <c r="C24" s="5">
        <f>SUM(C25:C35)</f>
        <v>5523</v>
      </c>
      <c r="D24" s="14">
        <f>B24-C24</f>
        <v>3645</v>
      </c>
      <c r="E24" s="12">
        <f>D24/B24</f>
        <v>0.39757853403141363</v>
      </c>
    </row>
    <row r="25" spans="1:5" outlineLevel="1">
      <c r="A25" s="8" t="s">
        <v>13</v>
      </c>
      <c r="B25" s="7">
        <v>836</v>
      </c>
      <c r="C25" s="9">
        <v>374</v>
      </c>
      <c r="D25" s="3" t="s">
        <v>53</v>
      </c>
    </row>
    <row r="26" spans="1:5" outlineLevel="1">
      <c r="B26" s="7">
        <v>832</v>
      </c>
      <c r="C26" s="9">
        <v>372</v>
      </c>
      <c r="D26" s="3" t="s">
        <v>113</v>
      </c>
    </row>
    <row r="27" spans="1:5" outlineLevel="1">
      <c r="B27" s="7">
        <v>850</v>
      </c>
      <c r="C27" s="9">
        <v>847</v>
      </c>
    </row>
    <row r="28" spans="1:5" outlineLevel="1">
      <c r="B28" s="7">
        <v>841</v>
      </c>
      <c r="C28" s="18">
        <v>200</v>
      </c>
      <c r="D28" s="18" t="s">
        <v>108</v>
      </c>
    </row>
    <row r="29" spans="1:5" outlineLevel="1">
      <c r="B29" s="7">
        <v>842</v>
      </c>
      <c r="C29" s="9">
        <v>100</v>
      </c>
      <c r="D29" s="3" t="s">
        <v>109</v>
      </c>
    </row>
    <row r="30" spans="1:5" outlineLevel="1">
      <c r="B30" s="7">
        <v>833</v>
      </c>
      <c r="C30" s="9">
        <v>1314</v>
      </c>
    </row>
    <row r="31" spans="1:5" outlineLevel="1">
      <c r="A31" s="3" t="s">
        <v>37</v>
      </c>
      <c r="B31" s="7">
        <v>848</v>
      </c>
      <c r="C31" s="9">
        <v>1134</v>
      </c>
    </row>
    <row r="32" spans="1:5" outlineLevel="1">
      <c r="B32" s="7">
        <v>844</v>
      </c>
      <c r="C32" s="9">
        <v>433</v>
      </c>
    </row>
    <row r="33" spans="1:4" outlineLevel="1">
      <c r="B33" s="7">
        <v>827</v>
      </c>
      <c r="C33" s="9">
        <v>749</v>
      </c>
      <c r="D33" s="3" t="s">
        <v>83</v>
      </c>
    </row>
    <row r="34" spans="1:4" outlineLevel="1">
      <c r="B34" s="7">
        <v>819</v>
      </c>
      <c r="C34" s="9"/>
    </row>
    <row r="35" spans="1:4" outlineLevel="1">
      <c r="B35" s="7">
        <v>796</v>
      </c>
      <c r="C35" s="9"/>
    </row>
    <row r="36" spans="1:4" outlineLevel="1">
      <c r="A36" s="4" t="s">
        <v>77</v>
      </c>
      <c r="B36" s="5">
        <f>SUM(B37:B48)</f>
        <v>1436</v>
      </c>
      <c r="C36" s="5">
        <f>SUM(C37:C48)</f>
        <v>1280</v>
      </c>
      <c r="D36" s="14">
        <f>B36-C36</f>
        <v>156</v>
      </c>
    </row>
    <row r="37" spans="1:4">
      <c r="A37" s="8" t="s">
        <v>13</v>
      </c>
      <c r="B37" s="7">
        <v>145</v>
      </c>
      <c r="C37" s="9">
        <v>224</v>
      </c>
    </row>
    <row r="38" spans="1:4">
      <c r="B38" s="7">
        <v>148</v>
      </c>
      <c r="C38" s="9">
        <v>108</v>
      </c>
      <c r="D38" s="3" t="s">
        <v>114</v>
      </c>
    </row>
    <row r="39" spans="1:4">
      <c r="B39" s="7">
        <v>142</v>
      </c>
      <c r="C39" s="9">
        <v>114</v>
      </c>
      <c r="D39" s="3" t="s">
        <v>115</v>
      </c>
    </row>
    <row r="40" spans="1:4">
      <c r="B40" s="7">
        <v>131</v>
      </c>
      <c r="C40" s="9">
        <v>194</v>
      </c>
    </row>
    <row r="41" spans="1:4">
      <c r="B41" s="7">
        <v>133</v>
      </c>
      <c r="C41" s="9">
        <v>217</v>
      </c>
    </row>
    <row r="42" spans="1:4">
      <c r="B42" s="7">
        <v>149</v>
      </c>
      <c r="C42" s="9">
        <v>330</v>
      </c>
      <c r="D42" s="3" t="s">
        <v>43</v>
      </c>
    </row>
    <row r="43" spans="1:4">
      <c r="A43" s="3" t="s">
        <v>37</v>
      </c>
      <c r="B43" s="7">
        <v>137</v>
      </c>
      <c r="C43" s="9">
        <v>93</v>
      </c>
    </row>
    <row r="44" spans="1:4">
      <c r="B44" s="7">
        <v>145</v>
      </c>
      <c r="C44" s="9"/>
    </row>
    <row r="45" spans="1:4">
      <c r="B45" s="7">
        <v>169</v>
      </c>
      <c r="C45" s="9"/>
    </row>
    <row r="46" spans="1:4">
      <c r="B46" s="7">
        <v>137</v>
      </c>
      <c r="C46" s="9"/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F97D1C-7E26-4047-AAD0-08C73ED78794}">
          <x14:formula1>
            <xm:f>'list of produce'!$A$1:$A$31</xm:f>
          </x14:formula1>
          <xm:sqref>A24 A14 A8 A36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2CD1-BBB7-44A8-A9C8-799C4A2BF9CB}">
  <dimension ref="A1:F37"/>
  <sheetViews>
    <sheetView zoomScale="70" zoomScaleNormal="70" workbookViewId="0">
      <selection activeCell="F1" sqref="F1:F6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39</v>
      </c>
      <c r="F5" s="11" t="s">
        <v>116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112</v>
      </c>
      <c r="B8" s="5">
        <f>SUM(B9:B18)</f>
        <v>8298</v>
      </c>
      <c r="C8" s="5">
        <f>SUM(C9:C18)</f>
        <v>5807</v>
      </c>
      <c r="D8" s="6">
        <f>B8-C8</f>
        <v>2491</v>
      </c>
      <c r="E8" s="12">
        <f>D8/B8</f>
        <v>0.30019281754639671</v>
      </c>
    </row>
    <row r="9" spans="1:6" outlineLevel="1">
      <c r="A9" s="8" t="s">
        <v>13</v>
      </c>
      <c r="B9" s="7">
        <v>837</v>
      </c>
      <c r="C9" s="9">
        <v>1247</v>
      </c>
    </row>
    <row r="10" spans="1:6" outlineLevel="1">
      <c r="B10" s="7">
        <v>828</v>
      </c>
      <c r="C10" s="9">
        <v>1179</v>
      </c>
    </row>
    <row r="11" spans="1:6" outlineLevel="1">
      <c r="B11" s="7">
        <v>823</v>
      </c>
      <c r="C11" s="9">
        <v>878</v>
      </c>
    </row>
    <row r="12" spans="1:6" outlineLevel="1">
      <c r="B12" s="7">
        <v>823</v>
      </c>
      <c r="C12" s="9">
        <v>1355</v>
      </c>
    </row>
    <row r="13" spans="1:6" outlineLevel="1">
      <c r="B13" s="7">
        <v>827</v>
      </c>
      <c r="C13" s="9">
        <v>440</v>
      </c>
      <c r="D13" s="3" t="s">
        <v>117</v>
      </c>
    </row>
    <row r="14" spans="1:6" outlineLevel="1">
      <c r="B14" s="7">
        <v>834</v>
      </c>
      <c r="C14" s="9">
        <v>708</v>
      </c>
      <c r="D14" s="3" t="s">
        <v>35</v>
      </c>
    </row>
    <row r="15" spans="1:6" outlineLevel="1">
      <c r="B15" s="7">
        <v>826</v>
      </c>
      <c r="C15" s="9"/>
    </row>
    <row r="16" spans="1:6" outlineLevel="1">
      <c r="B16" s="7">
        <v>834</v>
      </c>
      <c r="C16" s="9"/>
    </row>
    <row r="17" spans="1:5" outlineLevel="1">
      <c r="B17" s="7">
        <v>834</v>
      </c>
      <c r="C17" s="9"/>
    </row>
    <row r="18" spans="1:5" outlineLevel="1">
      <c r="B18" s="7">
        <v>832</v>
      </c>
      <c r="C18" s="9"/>
    </row>
    <row r="19" spans="1:5">
      <c r="A19" s="4" t="s">
        <v>118</v>
      </c>
      <c r="B19" s="5">
        <f>SUM(B20:B22)</f>
        <v>800</v>
      </c>
      <c r="C19" s="5">
        <f>SUM(C20:C22)</f>
        <v>800</v>
      </c>
      <c r="D19" s="6">
        <f>B19-C19</f>
        <v>0</v>
      </c>
      <c r="E19" s="12">
        <f>D19/B19</f>
        <v>0</v>
      </c>
    </row>
    <row r="20" spans="1:5" outlineLevel="1">
      <c r="A20" s="8" t="s">
        <v>13</v>
      </c>
      <c r="B20" s="7">
        <v>800</v>
      </c>
      <c r="C20" s="9">
        <v>400</v>
      </c>
      <c r="D20" s="3" t="s">
        <v>56</v>
      </c>
    </row>
    <row r="21" spans="1:5" outlineLevel="1">
      <c r="B21" s="7"/>
      <c r="C21" s="9">
        <v>400</v>
      </c>
      <c r="D21" s="3" t="s">
        <v>66</v>
      </c>
    </row>
    <row r="22" spans="1:5" outlineLevel="1">
      <c r="B22" s="7"/>
      <c r="C22" s="9"/>
    </row>
    <row r="23" spans="1:5">
      <c r="A23" s="4" t="s">
        <v>119</v>
      </c>
      <c r="B23" s="5">
        <f>SUM(B24:B35)</f>
        <v>4021</v>
      </c>
      <c r="C23" s="5">
        <f>SUM(C24:C35)</f>
        <v>3527</v>
      </c>
      <c r="D23" s="6">
        <f>B23-C23</f>
        <v>494</v>
      </c>
      <c r="E23" s="12">
        <f>D23/B23</f>
        <v>0.12285501119124596</v>
      </c>
    </row>
    <row r="24" spans="1:5" outlineLevel="1">
      <c r="A24" s="8" t="s">
        <v>120</v>
      </c>
      <c r="B24" s="7">
        <v>1035</v>
      </c>
      <c r="C24" s="9">
        <v>400</v>
      </c>
      <c r="D24" s="3" t="s">
        <v>56</v>
      </c>
    </row>
    <row r="25" spans="1:5" outlineLevel="1">
      <c r="B25" s="7">
        <v>1890</v>
      </c>
      <c r="C25" s="9">
        <v>1536</v>
      </c>
    </row>
    <row r="26" spans="1:5" outlineLevel="1">
      <c r="B26" s="7"/>
      <c r="C26" s="9">
        <v>495</v>
      </c>
      <c r="D26" s="3" t="s">
        <v>35</v>
      </c>
    </row>
    <row r="27" spans="1:5" outlineLevel="1">
      <c r="B27" s="7"/>
      <c r="C27" s="9"/>
    </row>
    <row r="28" spans="1:5" outlineLevel="1">
      <c r="B28" s="7"/>
      <c r="C28" s="9"/>
    </row>
    <row r="29" spans="1:5" outlineLevel="1">
      <c r="A29" s="4" t="s">
        <v>78</v>
      </c>
      <c r="B29" s="5">
        <f>SUM(B30:B41)</f>
        <v>548</v>
      </c>
      <c r="C29" s="5">
        <f>SUM(C30:C41)</f>
        <v>548</v>
      </c>
      <c r="D29" s="6">
        <f>B29-C29</f>
        <v>0</v>
      </c>
      <c r="E29" s="12">
        <f>D29/B29</f>
        <v>0</v>
      </c>
    </row>
    <row r="30" spans="1:5" outlineLevel="1">
      <c r="A30" s="8" t="s">
        <v>120</v>
      </c>
      <c r="B30" s="7">
        <v>548</v>
      </c>
      <c r="C30" s="9">
        <v>116</v>
      </c>
    </row>
    <row r="31" spans="1:5" outlineLevel="1">
      <c r="B31" s="7"/>
      <c r="C31" s="9">
        <v>432</v>
      </c>
      <c r="D31" s="3" t="s">
        <v>66</v>
      </c>
    </row>
    <row r="32" spans="1:5" outlineLevel="1">
      <c r="B32" s="7"/>
      <c r="C32" s="9"/>
    </row>
    <row r="33" spans="1:5" outlineLevel="1">
      <c r="B33" s="7"/>
      <c r="C33" s="9"/>
    </row>
    <row r="34" spans="1:5" outlineLevel="1">
      <c r="B34" s="7"/>
      <c r="C34" s="9"/>
    </row>
    <row r="35" spans="1:5" outlineLevel="1">
      <c r="B35" s="7"/>
      <c r="C35" s="9"/>
    </row>
    <row r="36" spans="1:5">
      <c r="A36" s="4" t="s">
        <v>75</v>
      </c>
      <c r="B36" s="5">
        <f>SUM(B37:B37)</f>
        <v>0</v>
      </c>
      <c r="C36" s="5">
        <f>SUM(C37:C37)</f>
        <v>0</v>
      </c>
      <c r="D36" s="14">
        <v>78</v>
      </c>
      <c r="E36" s="12" t="e">
        <f>D36/B36</f>
        <v>#DIV/0!</v>
      </c>
    </row>
    <row r="37" spans="1:5" outlineLevel="1">
      <c r="A37" s="8" t="s">
        <v>13</v>
      </c>
      <c r="B37" s="7"/>
      <c r="C37" s="9"/>
    </row>
  </sheetData>
  <pageMargins left="0.7" right="0.7" top="0.75" bottom="0.75" header="0.3" footer="0.3"/>
  <pageSetup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6CBBC-8897-4633-B1F8-6BD019F47822}">
          <x14:formula1>
            <xm:f>'list of produce'!$A$1:$A$31</xm:f>
          </x14:formula1>
          <xm:sqref>A23 A36 A19 A8 A29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0A26-2B00-4F08-9502-7EDD68D32BC0}">
  <dimension ref="A1:F20"/>
  <sheetViews>
    <sheetView zoomScale="70" zoomScaleNormal="70" workbookViewId="0">
      <selection activeCell="E8" sqref="E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44</v>
      </c>
      <c r="F5" s="11" t="s">
        <v>116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119</v>
      </c>
      <c r="B8" s="5">
        <f>SUM(B9:B11)</f>
        <v>2365</v>
      </c>
      <c r="C8" s="5">
        <f>SUM(C9:C11)</f>
        <v>1988</v>
      </c>
      <c r="D8" s="6">
        <f>B8-C8</f>
        <v>377</v>
      </c>
      <c r="E8" s="12">
        <f>D8/B8</f>
        <v>0.15940803382663848</v>
      </c>
    </row>
    <row r="9" spans="1:6" outlineLevel="1">
      <c r="A9" s="8" t="s">
        <v>13</v>
      </c>
      <c r="B9" s="7">
        <v>475</v>
      </c>
      <c r="C9" s="9">
        <v>508</v>
      </c>
      <c r="D9" s="3" t="s">
        <v>60</v>
      </c>
    </row>
    <row r="10" spans="1:6" outlineLevel="1">
      <c r="B10" s="7">
        <v>1890</v>
      </c>
      <c r="C10" s="9">
        <v>656</v>
      </c>
    </row>
    <row r="11" spans="1:6" outlineLevel="1">
      <c r="B11" s="7"/>
      <c r="C11" s="9">
        <v>824</v>
      </c>
      <c r="D11" s="3" t="s">
        <v>35</v>
      </c>
    </row>
    <row r="12" spans="1:6">
      <c r="A12" s="4" t="s">
        <v>12</v>
      </c>
      <c r="B12" s="5">
        <f>SUM(B13:B20)</f>
        <v>4031</v>
      </c>
      <c r="C12" s="5">
        <f>SUM(C13:C20)</f>
        <v>3368</v>
      </c>
      <c r="D12" s="6">
        <f>B12-C12</f>
        <v>663</v>
      </c>
      <c r="E12" s="12">
        <f>D12/B12</f>
        <v>0.1644753162986852</v>
      </c>
    </row>
    <row r="13" spans="1:6" outlineLevel="1">
      <c r="A13" s="8" t="s">
        <v>13</v>
      </c>
      <c r="B13" s="7">
        <v>711</v>
      </c>
      <c r="C13" s="9">
        <v>420</v>
      </c>
      <c r="D13" s="3" t="s">
        <v>117</v>
      </c>
    </row>
    <row r="14" spans="1:6" outlineLevel="1">
      <c r="B14" s="7">
        <v>651</v>
      </c>
      <c r="C14" s="9">
        <v>607</v>
      </c>
    </row>
    <row r="15" spans="1:6" outlineLevel="1">
      <c r="B15" s="7">
        <v>693</v>
      </c>
      <c r="C15" s="9">
        <v>665</v>
      </c>
    </row>
    <row r="16" spans="1:6" outlineLevel="1">
      <c r="B16" s="7">
        <v>643</v>
      </c>
      <c r="C16" s="9">
        <v>689</v>
      </c>
    </row>
    <row r="17" spans="2:4" outlineLevel="1">
      <c r="B17" s="7">
        <v>669</v>
      </c>
      <c r="C17" s="9">
        <v>190</v>
      </c>
      <c r="D17" s="3" t="s">
        <v>28</v>
      </c>
    </row>
    <row r="18" spans="2:4" outlineLevel="1">
      <c r="B18" s="7">
        <v>664</v>
      </c>
      <c r="C18" s="9">
        <v>437</v>
      </c>
      <c r="D18" s="3" t="s">
        <v>28</v>
      </c>
    </row>
    <row r="19" spans="2:4" outlineLevel="1">
      <c r="B19" s="7"/>
      <c r="C19" s="9">
        <v>164</v>
      </c>
      <c r="D19" s="3" t="s">
        <v>28</v>
      </c>
    </row>
    <row r="20" spans="2:4" outlineLevel="1">
      <c r="B20" s="7"/>
      <c r="C20" s="9">
        <v>196</v>
      </c>
      <c r="D20" s="3" t="s">
        <v>66</v>
      </c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0F77D8-8766-4042-A266-EF7FD2FF19B8}">
          <x14:formula1>
            <xm:f>'list of produce'!$A$1:$A$31</xm:f>
          </x14:formula1>
          <xm:sqref>A12 A8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835C-38CD-434B-B3A1-A3D5255DAA9E}">
  <dimension ref="A1:F21"/>
  <sheetViews>
    <sheetView zoomScale="70" zoomScaleNormal="70" workbookViewId="0">
      <selection activeCell="K15" sqref="K15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47</v>
      </c>
      <c r="F5" s="11" t="s">
        <v>116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12</v>
      </c>
      <c r="B8" s="5">
        <f>SUM(B9:B19)</f>
        <v>6270</v>
      </c>
      <c r="C8" s="5">
        <f>SUM(C9:C19)</f>
        <v>6718</v>
      </c>
      <c r="D8" s="6">
        <f>B8-C8</f>
        <v>-448</v>
      </c>
    </row>
    <row r="9" spans="1:6" outlineLevel="1">
      <c r="A9" s="8" t="s">
        <v>13</v>
      </c>
      <c r="B9" s="7">
        <v>687</v>
      </c>
      <c r="C9" s="9">
        <v>749</v>
      </c>
      <c r="D9" s="3" t="s">
        <v>14</v>
      </c>
    </row>
    <row r="10" spans="1:6" outlineLevel="1">
      <c r="B10" s="7">
        <v>679</v>
      </c>
      <c r="C10" s="9">
        <v>722</v>
      </c>
    </row>
    <row r="11" spans="1:6" outlineLevel="1">
      <c r="B11" s="7">
        <v>190</v>
      </c>
      <c r="C11" s="9">
        <v>679</v>
      </c>
    </row>
    <row r="12" spans="1:6" outlineLevel="1">
      <c r="B12" s="7">
        <v>437</v>
      </c>
      <c r="C12" s="9">
        <v>597</v>
      </c>
    </row>
    <row r="13" spans="1:6" outlineLevel="1">
      <c r="B13" s="7">
        <v>164</v>
      </c>
      <c r="C13" s="9">
        <v>731</v>
      </c>
    </row>
    <row r="14" spans="1:6" outlineLevel="1">
      <c r="B14" s="7">
        <v>651</v>
      </c>
      <c r="C14" s="9">
        <v>686</v>
      </c>
    </row>
    <row r="15" spans="1:6" outlineLevel="1">
      <c r="B15" s="7">
        <v>687</v>
      </c>
      <c r="C15" s="9">
        <v>639</v>
      </c>
    </row>
    <row r="16" spans="1:6" outlineLevel="1">
      <c r="B16" s="7">
        <v>655</v>
      </c>
      <c r="C16" s="9">
        <v>658</v>
      </c>
    </row>
    <row r="17" spans="2:3" outlineLevel="1">
      <c r="B17" s="7">
        <v>712</v>
      </c>
      <c r="C17" s="9">
        <v>714</v>
      </c>
    </row>
    <row r="18" spans="2:3" outlineLevel="1">
      <c r="B18" s="7">
        <v>669</v>
      </c>
      <c r="C18" s="9">
        <v>543</v>
      </c>
    </row>
    <row r="19" spans="2:3" outlineLevel="1">
      <c r="B19" s="7">
        <v>739</v>
      </c>
      <c r="C19" s="9"/>
    </row>
    <row r="20" spans="2:3">
      <c r="B20" s="7"/>
      <c r="C20" s="9"/>
    </row>
    <row r="21" spans="2:3" outlineLevel="1">
      <c r="B21" s="7"/>
      <c r="C21" s="9"/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865FEE-C9E5-4604-92D1-17BBEF27E75A}">
          <x14:formula1>
            <xm:f>'list of produce'!$A$1:$A$31</xm:f>
          </x14:formula1>
          <xm:sqref>A8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6917C-8EE9-4E4C-A140-7FA1C7CE34A1}">
  <dimension ref="A1:F30"/>
  <sheetViews>
    <sheetView topLeftCell="A6" zoomScale="70" zoomScaleNormal="70" workbookViewId="0">
      <selection activeCell="D20" sqref="D20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5</v>
      </c>
      <c r="F5" s="11" t="s">
        <v>116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12</v>
      </c>
      <c r="B8" s="5">
        <f>SUM(B9:B15)</f>
        <v>4691</v>
      </c>
      <c r="C8" s="5">
        <f>SUM(C9:C15)</f>
        <v>3892</v>
      </c>
      <c r="D8" s="6">
        <f>B8-C8</f>
        <v>799</v>
      </c>
    </row>
    <row r="9" spans="1:6" outlineLevel="1">
      <c r="A9" s="8" t="s">
        <v>13</v>
      </c>
      <c r="B9" s="7">
        <v>683</v>
      </c>
      <c r="C9" s="9">
        <v>633</v>
      </c>
    </row>
    <row r="10" spans="1:6" outlineLevel="1">
      <c r="B10" s="7">
        <v>690</v>
      </c>
      <c r="C10" s="9">
        <v>662</v>
      </c>
    </row>
    <row r="11" spans="1:6" outlineLevel="1">
      <c r="B11" s="7">
        <v>712</v>
      </c>
      <c r="C11" s="9">
        <v>683</v>
      </c>
    </row>
    <row r="12" spans="1:6" outlineLevel="1">
      <c r="B12" s="7">
        <v>645</v>
      </c>
      <c r="C12" s="9">
        <v>739</v>
      </c>
    </row>
    <row r="13" spans="1:6" outlineLevel="1">
      <c r="B13" s="7">
        <v>686</v>
      </c>
      <c r="C13" s="9">
        <v>688</v>
      </c>
    </row>
    <row r="14" spans="1:6" outlineLevel="1">
      <c r="B14" s="7">
        <v>670</v>
      </c>
      <c r="C14" s="9">
        <v>487</v>
      </c>
    </row>
    <row r="15" spans="1:6" outlineLevel="1">
      <c r="B15" s="7">
        <v>605</v>
      </c>
      <c r="C15" s="9"/>
    </row>
    <row r="16" spans="1:6">
      <c r="A16" s="4" t="s">
        <v>121</v>
      </c>
      <c r="B16" s="5">
        <f>SUM(B17:B22)</f>
        <v>5760</v>
      </c>
      <c r="C16" s="5">
        <f>SUM(C17:C22)</f>
        <v>5726</v>
      </c>
      <c r="D16" s="6">
        <f>B16-C16</f>
        <v>34</v>
      </c>
    </row>
    <row r="17" spans="1:4" outlineLevel="1">
      <c r="A17" s="8" t="s">
        <v>13</v>
      </c>
      <c r="B17" s="7">
        <v>1920</v>
      </c>
      <c r="C17" s="9">
        <v>1039</v>
      </c>
    </row>
    <row r="18" spans="1:4" outlineLevel="1">
      <c r="B18" s="7">
        <v>1920</v>
      </c>
      <c r="C18" s="9">
        <v>1035</v>
      </c>
    </row>
    <row r="19" spans="1:4" outlineLevel="1">
      <c r="B19" s="7">
        <v>1920</v>
      </c>
      <c r="C19" s="9">
        <v>1041</v>
      </c>
    </row>
    <row r="20" spans="1:4" outlineLevel="1">
      <c r="B20" s="7"/>
      <c r="C20" s="9">
        <v>1052</v>
      </c>
    </row>
    <row r="21" spans="1:4" outlineLevel="1">
      <c r="B21" s="7"/>
      <c r="C21" s="9">
        <v>1559</v>
      </c>
    </row>
    <row r="22" spans="1:4" outlineLevel="1">
      <c r="B22" s="7"/>
      <c r="C22" s="9"/>
    </row>
    <row r="23" spans="1:4">
      <c r="A23" s="4" t="s">
        <v>122</v>
      </c>
      <c r="B23" s="5">
        <f>SUM(B24:B30)</f>
        <v>4032</v>
      </c>
      <c r="C23" s="5">
        <f>SUM(C24:C30)</f>
        <v>3252</v>
      </c>
      <c r="D23" s="6">
        <f>B23-C23</f>
        <v>780</v>
      </c>
    </row>
    <row r="24" spans="1:4" outlineLevel="1">
      <c r="A24" s="8" t="s">
        <v>13</v>
      </c>
      <c r="B24" s="7">
        <v>2016</v>
      </c>
      <c r="C24" s="9">
        <v>1843</v>
      </c>
    </row>
    <row r="25" spans="1:4" outlineLevel="1">
      <c r="B25" s="7">
        <v>2016</v>
      </c>
      <c r="C25" s="9">
        <v>737</v>
      </c>
    </row>
    <row r="26" spans="1:4" outlineLevel="1">
      <c r="B26" s="7"/>
      <c r="C26" s="9">
        <v>672</v>
      </c>
    </row>
    <row r="27" spans="1:4" outlineLevel="1">
      <c r="B27" s="7"/>
      <c r="C27" s="9"/>
    </row>
    <row r="28" spans="1:4" outlineLevel="1">
      <c r="B28" s="7"/>
      <c r="C28" s="9"/>
    </row>
    <row r="29" spans="1:4" outlineLevel="1">
      <c r="B29" s="7"/>
      <c r="C29" s="9"/>
    </row>
    <row r="30" spans="1:4" outlineLevel="1">
      <c r="B30" s="7"/>
      <c r="C30" s="9"/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C6C48-80E4-4ED8-B03B-9F58BEC0BE22}">
          <x14:formula1>
            <xm:f>'list of produce'!$A$1:$A$31</xm:f>
          </x14:formula1>
          <xm:sqref>A23 A16 A8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71B0-A480-4C29-8E7A-F8B9DB7CA97D}">
  <dimension ref="A1:K27"/>
  <sheetViews>
    <sheetView zoomScale="70" zoomScaleNormal="70" workbookViewId="0">
      <selection activeCell="E8" sqref="E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23</v>
      </c>
      <c r="F5" s="11" t="s">
        <v>116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49</v>
      </c>
      <c r="B8" s="5">
        <f>SUM(B9:B11)</f>
        <v>1918</v>
      </c>
      <c r="C8" s="5">
        <f>SUM(C9:C11)</f>
        <v>1483</v>
      </c>
      <c r="D8" s="6">
        <f>B8-C8</f>
        <v>435</v>
      </c>
      <c r="E8" s="12">
        <f>D8/B8</f>
        <v>0.22679874869655892</v>
      </c>
    </row>
    <row r="9" spans="1:6" outlineLevel="1">
      <c r="A9" s="8" t="s">
        <v>13</v>
      </c>
      <c r="B9" s="7">
        <v>282</v>
      </c>
      <c r="C9" s="9">
        <v>757</v>
      </c>
    </row>
    <row r="10" spans="1:6" outlineLevel="1">
      <c r="B10" s="7">
        <v>879</v>
      </c>
      <c r="C10" s="9">
        <v>726</v>
      </c>
      <c r="D10" s="3" t="s">
        <v>35</v>
      </c>
    </row>
    <row r="11" spans="1:6" outlineLevel="1">
      <c r="B11" s="7">
        <v>757</v>
      </c>
      <c r="C11" s="9"/>
    </row>
    <row r="12" spans="1:6">
      <c r="A12" s="4" t="s">
        <v>33</v>
      </c>
      <c r="B12" s="5">
        <f>SUM(B13:B19)</f>
        <v>7152</v>
      </c>
      <c r="C12" s="5">
        <f>SUM(C13:C19)</f>
        <v>6472</v>
      </c>
      <c r="D12" s="6">
        <f>B12-C12</f>
        <v>680</v>
      </c>
      <c r="E12" s="12">
        <f>D12/B12</f>
        <v>9.507829977628636E-2</v>
      </c>
    </row>
    <row r="13" spans="1:6" outlineLevel="1">
      <c r="A13" s="8" t="s">
        <v>13</v>
      </c>
      <c r="B13" s="7">
        <v>980</v>
      </c>
      <c r="C13" s="9">
        <v>1220</v>
      </c>
      <c r="D13" s="3" t="s">
        <v>111</v>
      </c>
    </row>
    <row r="14" spans="1:6" outlineLevel="1">
      <c r="B14" s="7">
        <v>952</v>
      </c>
      <c r="C14" s="9">
        <v>1242</v>
      </c>
    </row>
    <row r="15" spans="1:6" outlineLevel="1">
      <c r="B15" s="7">
        <v>1063</v>
      </c>
      <c r="C15" s="9">
        <v>1599</v>
      </c>
      <c r="D15" s="3" t="s">
        <v>65</v>
      </c>
    </row>
    <row r="16" spans="1:6" outlineLevel="1">
      <c r="B16" s="7">
        <v>1068</v>
      </c>
      <c r="C16" s="9">
        <v>1676</v>
      </c>
      <c r="D16" s="3" t="s">
        <v>43</v>
      </c>
    </row>
    <row r="17" spans="1:11" outlineLevel="1">
      <c r="B17" s="7">
        <v>1100</v>
      </c>
      <c r="C17" s="9">
        <v>735</v>
      </c>
      <c r="D17" s="3" t="s">
        <v>35</v>
      </c>
    </row>
    <row r="18" spans="1:11" outlineLevel="1">
      <c r="B18" s="7">
        <v>972</v>
      </c>
      <c r="C18" s="9"/>
    </row>
    <row r="19" spans="1:11" outlineLevel="1">
      <c r="B19" s="7">
        <v>1017</v>
      </c>
      <c r="C19" s="9"/>
    </row>
    <row r="20" spans="1:11">
      <c r="A20" s="4" t="s">
        <v>121</v>
      </c>
      <c r="B20" s="5">
        <f>SUM(B21:B27)</f>
        <v>9600</v>
      </c>
      <c r="C20" s="5">
        <f>SUM(C21:C27)</f>
        <v>8655</v>
      </c>
      <c r="D20" s="6">
        <f>B20-C20</f>
        <v>945</v>
      </c>
      <c r="E20" s="12">
        <f>D20/B20</f>
        <v>9.8437499999999997E-2</v>
      </c>
    </row>
    <row r="21" spans="1:11" outlineLevel="1">
      <c r="A21" s="8" t="s">
        <v>13</v>
      </c>
      <c r="B21" s="7">
        <v>1920</v>
      </c>
      <c r="C21" s="9">
        <v>1274</v>
      </c>
      <c r="D21" s="3" t="s">
        <v>65</v>
      </c>
      <c r="K21" s="3" t="s">
        <v>58</v>
      </c>
    </row>
    <row r="22" spans="1:11" outlineLevel="1">
      <c r="B22" s="7">
        <v>1920</v>
      </c>
      <c r="C22" s="9">
        <v>1385</v>
      </c>
    </row>
    <row r="23" spans="1:11" outlineLevel="1">
      <c r="B23" s="7">
        <v>1920</v>
      </c>
      <c r="C23" s="9">
        <v>1347</v>
      </c>
      <c r="D23" s="3" t="s">
        <v>43</v>
      </c>
    </row>
    <row r="24" spans="1:11" outlineLevel="1">
      <c r="B24" s="7">
        <v>1920</v>
      </c>
      <c r="C24" s="9">
        <v>1279</v>
      </c>
    </row>
    <row r="25" spans="1:11" outlineLevel="1">
      <c r="B25" s="7">
        <v>1920</v>
      </c>
      <c r="C25" s="9">
        <v>1322</v>
      </c>
    </row>
    <row r="26" spans="1:11" outlineLevel="1">
      <c r="B26" s="7"/>
      <c r="C26" s="9">
        <v>1297</v>
      </c>
    </row>
    <row r="27" spans="1:11" outlineLevel="1">
      <c r="B27" s="7"/>
      <c r="C27" s="9">
        <v>751</v>
      </c>
      <c r="D27" s="3" t="s">
        <v>35</v>
      </c>
    </row>
  </sheetData>
  <pageMargins left="0.7" right="0.7" top="0.75" bottom="0.75" header="0.3" footer="0.3"/>
  <pageSetup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CEDD58-3C92-4692-AE15-0787E69E91A0}">
          <x14:formula1>
            <xm:f>'list of produce'!$A$1:$A$31</xm:f>
          </x14:formula1>
          <xm:sqref>A20 A12 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063B-40A7-4B9F-900A-4E6472C588E0}">
  <dimension ref="A1:F32"/>
  <sheetViews>
    <sheetView zoomScale="70" zoomScaleNormal="70" workbookViewId="0">
      <selection activeCell="H20" sqref="H20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32</v>
      </c>
      <c r="F5" s="11" t="s">
        <v>116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121</v>
      </c>
      <c r="B8" s="5">
        <f>SUM(B9:B12)</f>
        <v>3840</v>
      </c>
      <c r="C8" s="5">
        <f>SUM(C9:C12)</f>
        <v>2815</v>
      </c>
      <c r="D8" s="6">
        <f>B8-C8</f>
        <v>1025</v>
      </c>
      <c r="E8" s="12">
        <f>D8/B8</f>
        <v>0.26692708333333331</v>
      </c>
    </row>
    <row r="9" spans="1:6" outlineLevel="1">
      <c r="A9" s="8" t="s">
        <v>13</v>
      </c>
      <c r="B9" s="7">
        <v>1920</v>
      </c>
      <c r="C9" s="9">
        <v>888</v>
      </c>
    </row>
    <row r="10" spans="1:6" outlineLevel="1">
      <c r="B10" s="7">
        <v>1920</v>
      </c>
      <c r="C10" s="9">
        <v>834</v>
      </c>
    </row>
    <row r="11" spans="1:6" outlineLevel="1">
      <c r="B11" s="7"/>
      <c r="C11" s="9">
        <v>854</v>
      </c>
    </row>
    <row r="12" spans="1:6" outlineLevel="1">
      <c r="B12" s="7"/>
      <c r="C12" s="9">
        <v>239</v>
      </c>
      <c r="D12" s="3" t="s">
        <v>35</v>
      </c>
    </row>
    <row r="13" spans="1:6">
      <c r="A13" s="4" t="s">
        <v>119</v>
      </c>
      <c r="B13" s="5">
        <f>SUM(B14:B17)</f>
        <v>6048</v>
      </c>
      <c r="C13" s="5">
        <f>SUM(C14:C17)</f>
        <v>3989</v>
      </c>
      <c r="D13" s="6">
        <f>B13-C13</f>
        <v>2059</v>
      </c>
      <c r="E13" s="12">
        <f>D13/B13</f>
        <v>0.34044312169312169</v>
      </c>
    </row>
    <row r="14" spans="1:6" outlineLevel="1">
      <c r="A14" s="8" t="s">
        <v>13</v>
      </c>
      <c r="B14" s="7">
        <v>2016</v>
      </c>
      <c r="C14" s="9">
        <v>1246</v>
      </c>
    </row>
    <row r="15" spans="1:6" outlineLevel="1">
      <c r="B15" s="7">
        <v>2016</v>
      </c>
      <c r="C15" s="9">
        <v>1070</v>
      </c>
    </row>
    <row r="16" spans="1:6" outlineLevel="1">
      <c r="B16" s="7">
        <v>2016</v>
      </c>
      <c r="C16" s="9">
        <v>988</v>
      </c>
    </row>
    <row r="17" spans="1:5" outlineLevel="1">
      <c r="B17" s="7"/>
      <c r="C17" s="9">
        <v>685</v>
      </c>
      <c r="D17" s="3" t="s">
        <v>123</v>
      </c>
    </row>
    <row r="18" spans="1:5">
      <c r="A18" s="4" t="s">
        <v>21</v>
      </c>
      <c r="B18" s="5">
        <f>SUM(B19:B26)</f>
        <v>1305</v>
      </c>
      <c r="C18" s="5">
        <f>SUM(C19:C26)</f>
        <v>1288</v>
      </c>
      <c r="D18" s="6">
        <f>B18-C18</f>
        <v>17</v>
      </c>
      <c r="E18" s="12">
        <f>D18/B18</f>
        <v>1.3026819923371647E-2</v>
      </c>
    </row>
    <row r="19" spans="1:5" outlineLevel="1">
      <c r="A19" s="8" t="s">
        <v>13</v>
      </c>
      <c r="B19" s="7">
        <v>126</v>
      </c>
      <c r="C19" s="9">
        <v>127</v>
      </c>
    </row>
    <row r="20" spans="1:5" outlineLevel="1">
      <c r="B20" s="7">
        <v>145</v>
      </c>
      <c r="C20" s="9">
        <v>143</v>
      </c>
    </row>
    <row r="21" spans="1:5" outlineLevel="1">
      <c r="B21" s="7">
        <v>147</v>
      </c>
      <c r="C21" s="9">
        <v>154</v>
      </c>
    </row>
    <row r="22" spans="1:5" outlineLevel="1">
      <c r="B22" s="7">
        <v>222</v>
      </c>
      <c r="C22" s="9">
        <v>276</v>
      </c>
    </row>
    <row r="23" spans="1:5" outlineLevel="1">
      <c r="B23" s="7">
        <v>225</v>
      </c>
      <c r="C23" s="9">
        <v>222</v>
      </c>
    </row>
    <row r="24" spans="1:5" outlineLevel="1">
      <c r="B24" s="7">
        <v>137</v>
      </c>
      <c r="C24" s="9">
        <v>366</v>
      </c>
      <c r="D24" s="3" t="s">
        <v>35</v>
      </c>
    </row>
    <row r="25" spans="1:5" outlineLevel="1">
      <c r="B25" s="7">
        <v>158</v>
      </c>
      <c r="C25" s="9"/>
    </row>
    <row r="26" spans="1:5" outlineLevel="1">
      <c r="B26" s="7">
        <v>145</v>
      </c>
      <c r="C26" s="9"/>
    </row>
    <row r="27" spans="1:5">
      <c r="A27" s="4" t="s">
        <v>38</v>
      </c>
      <c r="B27" s="5">
        <f>SUM(B28:B32)</f>
        <v>7500</v>
      </c>
      <c r="C27" s="5">
        <f>SUM(C28:C32)</f>
        <v>6330</v>
      </c>
      <c r="D27" s="6">
        <f>B27-C27</f>
        <v>1170</v>
      </c>
      <c r="E27" s="12">
        <f>D27/B27</f>
        <v>0.156</v>
      </c>
    </row>
    <row r="28" spans="1:5" outlineLevel="1">
      <c r="A28" s="8" t="s">
        <v>13</v>
      </c>
      <c r="B28" s="7">
        <v>2500</v>
      </c>
      <c r="C28" s="9">
        <v>1188</v>
      </c>
    </row>
    <row r="29" spans="1:5" outlineLevel="1">
      <c r="A29" s="3" t="s">
        <v>124</v>
      </c>
      <c r="B29" s="7">
        <v>2500</v>
      </c>
      <c r="C29" s="9">
        <v>1280</v>
      </c>
    </row>
    <row r="30" spans="1:5" outlineLevel="1">
      <c r="B30" s="7">
        <v>2500</v>
      </c>
      <c r="C30" s="9">
        <v>1664</v>
      </c>
      <c r="D30" s="3" t="s">
        <v>28</v>
      </c>
    </row>
    <row r="31" spans="1:5" outlineLevel="1">
      <c r="B31" s="7"/>
      <c r="C31" s="9">
        <v>1381</v>
      </c>
      <c r="D31" s="3" t="s">
        <v>28</v>
      </c>
    </row>
    <row r="32" spans="1:5" outlineLevel="1">
      <c r="B32" s="7"/>
      <c r="C32" s="9">
        <v>817</v>
      </c>
      <c r="D32" s="3" t="s">
        <v>125</v>
      </c>
    </row>
  </sheetData>
  <pageMargins left="0.7" right="0.7" top="0.75" bottom="0.75" header="0.3" footer="0.3"/>
  <pageSetup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2D383F-C32A-459F-9779-122011AF6B02}">
          <x14:formula1>
            <xm:f>'list of produce'!$A$1:$A$31</xm:f>
          </x14:formula1>
          <xm:sqref>A18 A27 A13 A8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37B2-D8D9-439E-AD4B-489A0165CD0A}">
  <dimension ref="A1:F19"/>
  <sheetViews>
    <sheetView topLeftCell="A2" zoomScale="70" zoomScaleNormal="70" workbookViewId="0">
      <selection activeCell="D19" sqref="D19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39</v>
      </c>
      <c r="D5" s="3" t="s">
        <v>126</v>
      </c>
      <c r="F5" s="11" t="s">
        <v>116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38</v>
      </c>
      <c r="B8" s="5">
        <f>SUM(B9:B12)</f>
        <v>5000</v>
      </c>
      <c r="C8" s="5">
        <f>SUM(C9:C12)</f>
        <v>4890</v>
      </c>
      <c r="D8" s="6">
        <f>B8-C8</f>
        <v>110</v>
      </c>
    </row>
    <row r="9" spans="1:6" outlineLevel="1">
      <c r="A9" s="8" t="s">
        <v>13</v>
      </c>
      <c r="B9" s="7">
        <v>2500</v>
      </c>
      <c r="C9" s="9">
        <v>2398</v>
      </c>
    </row>
    <row r="10" spans="1:6" outlineLevel="1">
      <c r="B10" s="7">
        <v>2500</v>
      </c>
      <c r="C10" s="9">
        <v>1922</v>
      </c>
    </row>
    <row r="11" spans="1:6" outlineLevel="1">
      <c r="B11" s="7"/>
      <c r="C11" s="9">
        <v>440</v>
      </c>
      <c r="D11" s="3" t="s">
        <v>40</v>
      </c>
    </row>
    <row r="12" spans="1:6" outlineLevel="1">
      <c r="B12" s="7"/>
      <c r="C12" s="9">
        <v>130</v>
      </c>
      <c r="D12" s="3" t="s">
        <v>35</v>
      </c>
    </row>
    <row r="13" spans="1:6">
      <c r="A13" s="4" t="s">
        <v>12</v>
      </c>
      <c r="B13" s="5">
        <f>SUM(B14:B19)</f>
        <v>4076</v>
      </c>
      <c r="C13" s="5">
        <f>SUM(C14:C19)</f>
        <v>3933</v>
      </c>
      <c r="D13" s="6">
        <f>B13-C13</f>
        <v>143</v>
      </c>
    </row>
    <row r="14" spans="1:6" outlineLevel="1">
      <c r="A14" s="8" t="s">
        <v>13</v>
      </c>
      <c r="B14" s="7">
        <v>698</v>
      </c>
      <c r="C14" s="9">
        <v>441</v>
      </c>
      <c r="D14" s="3" t="s">
        <v>40</v>
      </c>
    </row>
    <row r="15" spans="1:6" outlineLevel="1">
      <c r="B15" s="7">
        <v>652</v>
      </c>
      <c r="C15" s="9">
        <v>744</v>
      </c>
    </row>
    <row r="16" spans="1:6" outlineLevel="1">
      <c r="B16" s="7">
        <v>706</v>
      </c>
      <c r="C16" s="9">
        <v>753</v>
      </c>
    </row>
    <row r="17" spans="2:4" outlineLevel="1">
      <c r="B17" s="7">
        <v>705</v>
      </c>
      <c r="C17" s="9">
        <v>728</v>
      </c>
    </row>
    <row r="18" spans="2:4" outlineLevel="1">
      <c r="B18" s="7">
        <v>658</v>
      </c>
      <c r="C18" s="9">
        <v>694</v>
      </c>
    </row>
    <row r="19" spans="2:4" outlineLevel="1">
      <c r="B19" s="7">
        <v>657</v>
      </c>
      <c r="C19" s="9">
        <v>573</v>
      </c>
      <c r="D19" s="3" t="s">
        <v>35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AE3CE5-2E79-4206-A0B5-BC2F8C187A44}">
          <x14:formula1>
            <xm:f>'list of produce'!$A$1:$A$31</xm:f>
          </x14:formula1>
          <xm:sqref>A13 A8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6901-2DC6-4A9D-A85E-2507BD41E6D9}">
  <dimension ref="A1:G18"/>
  <sheetViews>
    <sheetView zoomScale="70" zoomScaleNormal="70" workbookViewId="0">
      <selection activeCell="I22" sqref="I22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7">
      <c r="F1" s="10" t="s">
        <v>0</v>
      </c>
    </row>
    <row r="2" spans="1:7">
      <c r="F2" s="11" t="s">
        <v>1</v>
      </c>
    </row>
    <row r="3" spans="1:7">
      <c r="F3" s="11" t="s">
        <v>2</v>
      </c>
    </row>
    <row r="4" spans="1:7">
      <c r="F4" s="11" t="s">
        <v>3</v>
      </c>
    </row>
    <row r="5" spans="1:7">
      <c r="A5" s="1" t="s">
        <v>4</v>
      </c>
      <c r="B5" s="2">
        <f ca="1">TODAY()</f>
        <v>45600</v>
      </c>
      <c r="C5" s="3" t="s">
        <v>44</v>
      </c>
      <c r="F5" s="11" t="s">
        <v>116</v>
      </c>
    </row>
    <row r="6" spans="1:7">
      <c r="A6" s="1"/>
      <c r="B6" s="2"/>
      <c r="F6" s="11" t="s">
        <v>7</v>
      </c>
    </row>
    <row r="7" spans="1:7">
      <c r="A7" s="1" t="s">
        <v>8</v>
      </c>
      <c r="B7" s="1" t="s">
        <v>9</v>
      </c>
      <c r="C7" s="1" t="s">
        <v>10</v>
      </c>
      <c r="D7" s="1" t="s">
        <v>11</v>
      </c>
    </row>
    <row r="8" spans="1:7">
      <c r="A8" s="4" t="s">
        <v>12</v>
      </c>
      <c r="B8" s="5">
        <f>SUM(B9:B18)</f>
        <v>6553</v>
      </c>
      <c r="C8" s="5">
        <f>SUM(C9:C18)</f>
        <v>6147</v>
      </c>
      <c r="D8" s="6">
        <f>B8-C8</f>
        <v>406</v>
      </c>
    </row>
    <row r="9" spans="1:7" outlineLevel="1">
      <c r="A9" s="8" t="s">
        <v>13</v>
      </c>
      <c r="B9" s="7">
        <v>655</v>
      </c>
      <c r="C9" s="9">
        <v>652</v>
      </c>
      <c r="D9" s="3" t="s">
        <v>45</v>
      </c>
    </row>
    <row r="10" spans="1:7" outlineLevel="1">
      <c r="B10" s="7">
        <v>684</v>
      </c>
      <c r="C10" s="9">
        <v>632</v>
      </c>
    </row>
    <row r="11" spans="1:7" outlineLevel="1">
      <c r="B11" s="7">
        <v>616</v>
      </c>
      <c r="C11" s="9">
        <v>626</v>
      </c>
    </row>
    <row r="12" spans="1:7" outlineLevel="1">
      <c r="B12" s="7">
        <v>648</v>
      </c>
      <c r="C12" s="9">
        <v>644</v>
      </c>
    </row>
    <row r="13" spans="1:7" outlineLevel="1">
      <c r="B13" s="7">
        <v>642</v>
      </c>
      <c r="C13" s="9">
        <v>644</v>
      </c>
      <c r="D13" s="3" t="s">
        <v>46</v>
      </c>
    </row>
    <row r="14" spans="1:7" outlineLevel="1">
      <c r="B14" s="7">
        <v>655</v>
      </c>
      <c r="C14" s="9">
        <v>684</v>
      </c>
      <c r="G14" s="3">
        <f>SUM(C13:C18)</f>
        <v>3593</v>
      </c>
    </row>
    <row r="15" spans="1:7" outlineLevel="1">
      <c r="B15" s="7">
        <v>672</v>
      </c>
      <c r="C15" s="9">
        <v>682</v>
      </c>
    </row>
    <row r="16" spans="1:7" outlineLevel="1">
      <c r="B16" s="7">
        <v>646</v>
      </c>
      <c r="C16" s="9">
        <v>691</v>
      </c>
    </row>
    <row r="17" spans="2:4" outlineLevel="1">
      <c r="B17" s="7">
        <v>665</v>
      </c>
      <c r="C17" s="9">
        <v>651</v>
      </c>
    </row>
    <row r="18" spans="2:4" outlineLevel="1">
      <c r="B18" s="7">
        <v>670</v>
      </c>
      <c r="C18" s="9">
        <v>241</v>
      </c>
      <c r="D18" s="3" t="s">
        <v>35</v>
      </c>
    </row>
  </sheetData>
  <pageMargins left="0.7" right="0.7" top="0.75" bottom="0.75" header="0.3" footer="0.3"/>
  <pageSetup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4B1C69-F1B7-45D0-86C0-E17F1BD2D533}">
          <x14:formula1>
            <xm:f>'list of produce'!$A$1:$A$31</xm:f>
          </x14:formula1>
          <xm:sqref>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BC29-AF9E-4C2A-956F-02C4E6FDC69C}">
  <dimension ref="A1:G19"/>
  <sheetViews>
    <sheetView zoomScale="70" zoomScaleNormal="70" workbookViewId="0">
      <selection activeCell="H20" sqref="H20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7">
      <c r="F1" s="10" t="s">
        <v>0</v>
      </c>
    </row>
    <row r="2" spans="1:7">
      <c r="F2" s="11" t="s">
        <v>1</v>
      </c>
    </row>
    <row r="3" spans="1:7">
      <c r="F3" s="11" t="s">
        <v>2</v>
      </c>
    </row>
    <row r="4" spans="1:7">
      <c r="F4" s="11" t="s">
        <v>3</v>
      </c>
    </row>
    <row r="5" spans="1:7">
      <c r="A5" s="1" t="s">
        <v>4</v>
      </c>
      <c r="B5" s="2">
        <f ca="1">TODAY()</f>
        <v>45600</v>
      </c>
      <c r="C5" s="3" t="s">
        <v>47</v>
      </c>
      <c r="F5" s="11" t="s">
        <v>116</v>
      </c>
    </row>
    <row r="6" spans="1:7">
      <c r="A6" s="1"/>
      <c r="B6" s="2"/>
      <c r="F6" s="11" t="s">
        <v>7</v>
      </c>
    </row>
    <row r="7" spans="1:7">
      <c r="A7" s="1" t="s">
        <v>8</v>
      </c>
      <c r="B7" s="1" t="s">
        <v>9</v>
      </c>
      <c r="C7" s="1" t="s">
        <v>10</v>
      </c>
      <c r="D7" s="1" t="s">
        <v>11</v>
      </c>
    </row>
    <row r="8" spans="1:7">
      <c r="A8" s="4" t="s">
        <v>38</v>
      </c>
      <c r="B8" s="5">
        <f>SUM(B9:B17)</f>
        <v>7500</v>
      </c>
      <c r="C8" s="5">
        <f>SUM(C9:C17)</f>
        <v>7730</v>
      </c>
      <c r="D8" s="6">
        <f>B8-C8</f>
        <v>-230</v>
      </c>
    </row>
    <row r="9" spans="1:7" outlineLevel="1">
      <c r="A9" s="8" t="s">
        <v>13</v>
      </c>
      <c r="B9" s="7">
        <v>2500</v>
      </c>
      <c r="C9" s="9">
        <v>1134</v>
      </c>
      <c r="D9" s="3" t="s">
        <v>14</v>
      </c>
    </row>
    <row r="10" spans="1:7" outlineLevel="1">
      <c r="B10" s="7">
        <v>2500</v>
      </c>
      <c r="C10" s="9">
        <v>1180</v>
      </c>
    </row>
    <row r="11" spans="1:7" outlineLevel="1">
      <c r="B11" s="7">
        <v>2500</v>
      </c>
      <c r="C11" s="9">
        <v>1140</v>
      </c>
    </row>
    <row r="12" spans="1:7" outlineLevel="1">
      <c r="B12" s="7"/>
      <c r="C12" s="9">
        <v>1065</v>
      </c>
      <c r="D12" s="3" t="s">
        <v>15</v>
      </c>
    </row>
    <row r="13" spans="1:7" outlineLevel="1">
      <c r="B13" s="7"/>
      <c r="C13" s="9">
        <v>770</v>
      </c>
      <c r="G13" s="3">
        <f>SUM(C12:C16)</f>
        <v>4276</v>
      </c>
    </row>
    <row r="14" spans="1:7" outlineLevel="1">
      <c r="B14" s="7"/>
      <c r="C14" s="9">
        <v>1040</v>
      </c>
    </row>
    <row r="15" spans="1:7" outlineLevel="1">
      <c r="B15" s="7"/>
      <c r="C15" s="9">
        <v>299</v>
      </c>
    </row>
    <row r="16" spans="1:7" outlineLevel="1">
      <c r="B16" s="7"/>
      <c r="C16" s="9">
        <v>1102</v>
      </c>
    </row>
    <row r="17" spans="1:4" outlineLevel="1">
      <c r="B17" s="7"/>
      <c r="C17" s="9"/>
    </row>
    <row r="18" spans="1:4">
      <c r="A18" s="4" t="s">
        <v>75</v>
      </c>
      <c r="B18" s="5">
        <f>SUM(B19:B19)</f>
        <v>0</v>
      </c>
      <c r="C18" s="5">
        <f>SUM(C19:C19)</f>
        <v>70</v>
      </c>
      <c r="D18" s="6">
        <f>B18-C18</f>
        <v>-70</v>
      </c>
    </row>
    <row r="19" spans="1:4" outlineLevel="1">
      <c r="A19" s="8" t="s">
        <v>13</v>
      </c>
      <c r="B19" s="7"/>
      <c r="C19" s="9">
        <v>70</v>
      </c>
    </row>
  </sheetData>
  <pageMargins left="0.7" right="0.7" top="0.75" bottom="0.75" header="0.3" footer="0.3"/>
  <pageSetup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37C359-27BB-497B-ABA3-61EE1CB1F84B}">
          <x14:formula1>
            <xm:f>'list of produce'!$A$1:$A$31</xm:f>
          </x14:formula1>
          <xm:sqref>A18 A8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0855-BD06-4EA5-8072-8E4C3241F7AE}">
  <dimension ref="A1:F30"/>
  <sheetViews>
    <sheetView zoomScale="70" zoomScaleNormal="70" workbookViewId="0">
      <selection activeCell="E20" sqref="E20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32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33</v>
      </c>
      <c r="B8" s="5">
        <f>SUM(B9:B12)</f>
        <v>3152</v>
      </c>
      <c r="C8" s="5">
        <f>SUM(C9:C12)</f>
        <v>1825</v>
      </c>
      <c r="D8" s="6">
        <f>B8-C8</f>
        <v>1327</v>
      </c>
      <c r="E8" s="12">
        <f>D8/B8</f>
        <v>0.42100253807106597</v>
      </c>
    </row>
    <row r="9" spans="1:6" outlineLevel="1">
      <c r="A9" s="8" t="s">
        <v>13</v>
      </c>
      <c r="B9" s="7">
        <v>920</v>
      </c>
      <c r="C9" s="9">
        <v>875</v>
      </c>
    </row>
    <row r="10" spans="1:6" outlineLevel="1">
      <c r="B10" s="7">
        <v>775</v>
      </c>
      <c r="C10" s="9">
        <v>824</v>
      </c>
      <c r="D10" s="3" t="s">
        <v>34</v>
      </c>
    </row>
    <row r="11" spans="1:6" outlineLevel="1">
      <c r="B11" s="7">
        <v>892</v>
      </c>
      <c r="C11" s="9">
        <v>126</v>
      </c>
    </row>
    <row r="12" spans="1:6" outlineLevel="1">
      <c r="B12" s="7">
        <v>565</v>
      </c>
      <c r="C12" s="9"/>
      <c r="D12" s="3" t="s">
        <v>35</v>
      </c>
    </row>
    <row r="13" spans="1:6">
      <c r="A13" s="4" t="s">
        <v>12</v>
      </c>
      <c r="B13" s="5">
        <f>SUM(B14:B17)</f>
        <v>2000</v>
      </c>
      <c r="C13" s="5">
        <f>SUM(C14:C17)</f>
        <v>1820</v>
      </c>
      <c r="D13" s="6">
        <f>B13-C13</f>
        <v>180</v>
      </c>
      <c r="E13" s="12">
        <f>D13/B13</f>
        <v>0.09</v>
      </c>
    </row>
    <row r="14" spans="1:6" outlineLevel="1">
      <c r="A14" s="8" t="s">
        <v>13</v>
      </c>
      <c r="B14" s="7">
        <v>658</v>
      </c>
      <c r="C14" s="9">
        <v>788</v>
      </c>
      <c r="D14" s="3" t="s">
        <v>36</v>
      </c>
    </row>
    <row r="15" spans="1:6" outlineLevel="1">
      <c r="B15" s="7">
        <v>656</v>
      </c>
      <c r="C15" s="9">
        <v>675</v>
      </c>
      <c r="D15" s="3" t="s">
        <v>37</v>
      </c>
    </row>
    <row r="16" spans="1:6" outlineLevel="1">
      <c r="B16" s="7">
        <v>686</v>
      </c>
      <c r="C16" s="9">
        <v>357</v>
      </c>
    </row>
    <row r="17" spans="1:5" outlineLevel="1">
      <c r="B17" s="7"/>
      <c r="C17" s="9"/>
    </row>
    <row r="18" spans="1:5">
      <c r="A18" s="4" t="s">
        <v>38</v>
      </c>
      <c r="B18" s="5">
        <f>SUM(B19:B23)</f>
        <v>2100</v>
      </c>
      <c r="C18" s="5">
        <f>SUM(C19:C23)</f>
        <v>1709</v>
      </c>
      <c r="D18" s="6">
        <f>B18-C18</f>
        <v>391</v>
      </c>
      <c r="E18" s="12">
        <f>D18/B18</f>
        <v>0.18619047619047618</v>
      </c>
    </row>
    <row r="19" spans="1:5" outlineLevel="1">
      <c r="A19" s="8" t="s">
        <v>13</v>
      </c>
      <c r="B19" s="7">
        <v>2100</v>
      </c>
      <c r="C19" s="9">
        <v>809</v>
      </c>
      <c r="D19" s="3" t="s">
        <v>28</v>
      </c>
    </row>
    <row r="20" spans="1:5" outlineLevel="1">
      <c r="B20" s="7"/>
      <c r="C20" s="9">
        <v>900</v>
      </c>
      <c r="D20" s="3" t="s">
        <v>35</v>
      </c>
    </row>
    <row r="21" spans="1:5" outlineLevel="1">
      <c r="B21" s="7"/>
      <c r="C21" s="9"/>
    </row>
    <row r="22" spans="1:5" outlineLevel="1">
      <c r="B22" s="7"/>
      <c r="C22" s="9"/>
    </row>
    <row r="23" spans="1:5" outlineLevel="1">
      <c r="B23" s="7"/>
      <c r="C23" s="9"/>
    </row>
    <row r="24" spans="1:5" outlineLevel="1">
      <c r="A24" s="4" t="s">
        <v>25</v>
      </c>
      <c r="B24" s="5">
        <f>SUM(B25:B36)</f>
        <v>6340</v>
      </c>
      <c r="C24" s="5">
        <f>SUM(C25:C36)</f>
        <v>6072</v>
      </c>
      <c r="D24" s="6">
        <f>B24-C24</f>
        <v>268</v>
      </c>
    </row>
    <row r="25" spans="1:5" outlineLevel="1">
      <c r="A25" s="8" t="s">
        <v>13</v>
      </c>
      <c r="B25" s="7">
        <v>2060</v>
      </c>
      <c r="C25" s="9">
        <v>1103</v>
      </c>
    </row>
    <row r="26" spans="1:5" outlineLevel="1">
      <c r="B26" s="7">
        <v>2052</v>
      </c>
      <c r="C26" s="9">
        <v>999</v>
      </c>
    </row>
    <row r="27" spans="1:5" outlineLevel="1">
      <c r="B27" s="7">
        <v>2228</v>
      </c>
      <c r="C27" s="9">
        <v>926</v>
      </c>
    </row>
    <row r="28" spans="1:5" outlineLevel="1">
      <c r="B28" s="7"/>
      <c r="C28" s="9">
        <v>900</v>
      </c>
    </row>
    <row r="29" spans="1:5" outlineLevel="1">
      <c r="B29" s="7"/>
      <c r="C29" s="9">
        <v>2144</v>
      </c>
      <c r="D29" s="3" t="s">
        <v>28</v>
      </c>
    </row>
    <row r="30" spans="1:5" outlineLevel="1">
      <c r="B30" s="7"/>
      <c r="C30" s="9"/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5F4DE5-6B14-4500-8F27-A033972742CD}">
          <x14:formula1>
            <xm:f>'list of produce'!$A$1:$A$31</xm:f>
          </x14:formula1>
          <xm:sqref>A18 A13 A8 A24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232B-41C6-4803-ACB2-702C98957CBF}">
  <dimension ref="A1:A31"/>
  <sheetViews>
    <sheetView tabSelected="1" workbookViewId="0">
      <selection activeCell="R24" sqref="R24"/>
    </sheetView>
  </sheetViews>
  <sheetFormatPr defaultRowHeight="15"/>
  <cols>
    <col min="1" max="1" width="14.7109375" customWidth="1"/>
  </cols>
  <sheetData>
    <row r="1" spans="1:1">
      <c r="A1" t="s">
        <v>12</v>
      </c>
    </row>
    <row r="2" spans="1:1">
      <c r="A2" t="s">
        <v>127</v>
      </c>
    </row>
    <row r="3" spans="1:1">
      <c r="A3" t="s">
        <v>121</v>
      </c>
    </row>
    <row r="4" spans="1:1">
      <c r="A4" t="s">
        <v>128</v>
      </c>
    </row>
    <row r="5" spans="1:1">
      <c r="A5" t="s">
        <v>77</v>
      </c>
    </row>
    <row r="6" spans="1:1">
      <c r="A6" t="s">
        <v>76</v>
      </c>
    </row>
    <row r="7" spans="1:1">
      <c r="A7" t="s">
        <v>27</v>
      </c>
    </row>
    <row r="8" spans="1:1">
      <c r="A8" t="s">
        <v>129</v>
      </c>
    </row>
    <row r="9" spans="1:1">
      <c r="A9" t="s">
        <v>130</v>
      </c>
    </row>
    <row r="10" spans="1:1">
      <c r="A10" t="s">
        <v>131</v>
      </c>
    </row>
    <row r="11" spans="1:1">
      <c r="A11" t="s">
        <v>122</v>
      </c>
    </row>
    <row r="12" spans="1:1">
      <c r="A12" t="s">
        <v>132</v>
      </c>
    </row>
    <row r="13" spans="1:1">
      <c r="A13" t="s">
        <v>49</v>
      </c>
    </row>
    <row r="14" spans="1:1">
      <c r="A14" t="s">
        <v>133</v>
      </c>
    </row>
    <row r="15" spans="1:1">
      <c r="A15" t="s">
        <v>42</v>
      </c>
    </row>
    <row r="16" spans="1:1">
      <c r="A16" t="s">
        <v>112</v>
      </c>
    </row>
    <row r="17" spans="1:1">
      <c r="A17" t="s">
        <v>134</v>
      </c>
    </row>
    <row r="18" spans="1:1">
      <c r="A18" t="s">
        <v>135</v>
      </c>
    </row>
    <row r="19" spans="1:1">
      <c r="A19" t="s">
        <v>59</v>
      </c>
    </row>
    <row r="20" spans="1:1">
      <c r="A20" t="s">
        <v>33</v>
      </c>
    </row>
    <row r="21" spans="1:1">
      <c r="A21" t="s">
        <v>78</v>
      </c>
    </row>
    <row r="22" spans="1:1">
      <c r="A22" t="s">
        <v>38</v>
      </c>
    </row>
    <row r="23" spans="1:1">
      <c r="A23" t="s">
        <v>136</v>
      </c>
    </row>
    <row r="24" spans="1:1">
      <c r="A24" t="s">
        <v>119</v>
      </c>
    </row>
    <row r="25" spans="1:1">
      <c r="A25" t="s">
        <v>137</v>
      </c>
    </row>
    <row r="26" spans="1:1">
      <c r="A26" t="s">
        <v>25</v>
      </c>
    </row>
    <row r="27" spans="1:1">
      <c r="A27" t="s">
        <v>138</v>
      </c>
    </row>
    <row r="28" spans="1:1">
      <c r="A28" t="s">
        <v>118</v>
      </c>
    </row>
    <row r="29" spans="1:1">
      <c r="A29" t="s">
        <v>30</v>
      </c>
    </row>
    <row r="30" spans="1:1">
      <c r="A30" t="s">
        <v>69</v>
      </c>
    </row>
    <row r="31" spans="1:1">
      <c r="A31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E019-6941-42BA-8087-4A6201FBC216}">
  <dimension ref="A1:F59"/>
  <sheetViews>
    <sheetView topLeftCell="A12" zoomScale="70" zoomScaleNormal="70" workbookViewId="0">
      <selection activeCell="D27" sqref="D27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39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38</v>
      </c>
      <c r="B8" s="5">
        <f>SUM(B9:B20)</f>
        <v>7109</v>
      </c>
      <c r="C8" s="5">
        <f>SUM(C9:C20)</f>
        <v>6404</v>
      </c>
      <c r="D8" s="6">
        <f>B8-C8</f>
        <v>705</v>
      </c>
      <c r="E8" s="12">
        <f>D8/B8</f>
        <v>9.9170066113377406E-2</v>
      </c>
    </row>
    <row r="9" spans="1:6" outlineLevel="1">
      <c r="A9" s="8" t="s">
        <v>13</v>
      </c>
      <c r="B9" s="7">
        <v>2100</v>
      </c>
      <c r="C9" s="9">
        <v>837</v>
      </c>
    </row>
    <row r="10" spans="1:6" outlineLevel="1">
      <c r="B10" s="7">
        <v>2100</v>
      </c>
      <c r="C10" s="9">
        <v>784</v>
      </c>
    </row>
    <row r="11" spans="1:6" outlineLevel="1">
      <c r="B11" s="7">
        <v>2100</v>
      </c>
      <c r="C11" s="9">
        <v>719</v>
      </c>
    </row>
    <row r="12" spans="1:6" outlineLevel="1">
      <c r="B12" s="7">
        <v>809</v>
      </c>
      <c r="C12" s="9">
        <v>672</v>
      </c>
    </row>
    <row r="13" spans="1:6" outlineLevel="1">
      <c r="B13" s="7"/>
      <c r="C13" s="9">
        <v>781</v>
      </c>
    </row>
    <row r="14" spans="1:6" outlineLevel="1">
      <c r="B14" s="7"/>
      <c r="C14" s="9">
        <v>794</v>
      </c>
    </row>
    <row r="15" spans="1:6" outlineLevel="1">
      <c r="B15" s="7"/>
      <c r="C15" s="9">
        <v>881</v>
      </c>
      <c r="D15" s="3" t="s">
        <v>28</v>
      </c>
    </row>
    <row r="16" spans="1:6" outlineLevel="1">
      <c r="B16" s="7"/>
      <c r="C16" s="9">
        <v>444</v>
      </c>
      <c r="D16" s="3" t="s">
        <v>40</v>
      </c>
    </row>
    <row r="17" spans="1:5" outlineLevel="1">
      <c r="B17" s="7"/>
      <c r="C17" s="9">
        <v>492</v>
      </c>
      <c r="D17" s="3" t="s">
        <v>28</v>
      </c>
    </row>
    <row r="18" spans="1:5" outlineLevel="1">
      <c r="B18" s="7"/>
      <c r="C18" s="9"/>
    </row>
    <row r="19" spans="1:5" outlineLevel="1">
      <c r="B19" s="7"/>
      <c r="C19" s="9"/>
    </row>
    <row r="20" spans="1:5" outlineLevel="1">
      <c r="B20" s="7"/>
      <c r="C20" s="9"/>
    </row>
    <row r="21" spans="1:5">
      <c r="A21" s="4" t="s">
        <v>25</v>
      </c>
      <c r="B21" s="5">
        <f>SUM(B22:B33)</f>
        <v>4429</v>
      </c>
      <c r="C21" s="5">
        <f>SUM(C22:C33)</f>
        <v>3587</v>
      </c>
      <c r="D21" s="6">
        <f>B21-C21</f>
        <v>842</v>
      </c>
      <c r="E21" s="12">
        <f>D21/B21</f>
        <v>0.1901106344547302</v>
      </c>
    </row>
    <row r="22" spans="1:5" outlineLevel="1">
      <c r="A22" s="8" t="s">
        <v>13</v>
      </c>
      <c r="B22" s="7">
        <v>2235</v>
      </c>
      <c r="C22" s="9">
        <v>1714</v>
      </c>
    </row>
    <row r="23" spans="1:5" outlineLevel="1">
      <c r="B23" s="7">
        <v>2194</v>
      </c>
      <c r="C23" s="9">
        <v>439</v>
      </c>
      <c r="D23" s="3" t="s">
        <v>40</v>
      </c>
    </row>
    <row r="24" spans="1:5" outlineLevel="1">
      <c r="B24" s="7"/>
      <c r="C24" s="9">
        <v>1274</v>
      </c>
      <c r="D24" s="3" t="s">
        <v>41</v>
      </c>
    </row>
    <row r="25" spans="1:5" outlineLevel="1">
      <c r="B25" s="7"/>
      <c r="C25" s="9">
        <v>160</v>
      </c>
      <c r="D25" s="3" t="s">
        <v>28</v>
      </c>
    </row>
    <row r="26" spans="1:5" outlineLevel="1">
      <c r="B26" s="7"/>
      <c r="C26" s="9"/>
    </row>
    <row r="27" spans="1:5" outlineLevel="1">
      <c r="B27" s="7"/>
      <c r="C27" s="9"/>
    </row>
    <row r="28" spans="1:5" outlineLevel="1">
      <c r="B28" s="7"/>
      <c r="C28" s="9"/>
    </row>
    <row r="29" spans="1:5" outlineLevel="1">
      <c r="B29" s="7"/>
      <c r="C29" s="9"/>
    </row>
    <row r="30" spans="1:5" outlineLevel="1">
      <c r="B30" s="7"/>
      <c r="C30" s="9"/>
    </row>
    <row r="31" spans="1:5" outlineLevel="1">
      <c r="B31" s="7"/>
      <c r="C31" s="9"/>
    </row>
    <row r="32" spans="1:5" outlineLevel="1">
      <c r="B32" s="7"/>
      <c r="C32" s="9"/>
    </row>
    <row r="33" spans="1:5" outlineLevel="1">
      <c r="B33" s="7"/>
      <c r="C33" s="9"/>
    </row>
    <row r="34" spans="1:5">
      <c r="A34" s="4" t="s">
        <v>42</v>
      </c>
      <c r="B34" s="5">
        <f>SUM(B35:B46)</f>
        <v>1566</v>
      </c>
      <c r="C34" s="5">
        <f>SUM(C35:C46)</f>
        <v>972</v>
      </c>
      <c r="D34" s="6">
        <f>B34-C34</f>
        <v>594</v>
      </c>
      <c r="E34" s="12">
        <f>D34/B34</f>
        <v>0.37931034482758619</v>
      </c>
    </row>
    <row r="35" spans="1:5" outlineLevel="1">
      <c r="A35" s="8" t="s">
        <v>13</v>
      </c>
      <c r="B35" s="7">
        <v>1566</v>
      </c>
      <c r="C35" s="9">
        <v>315</v>
      </c>
      <c r="D35" s="3" t="s">
        <v>40</v>
      </c>
    </row>
    <row r="36" spans="1:5" outlineLevel="1">
      <c r="B36" s="7"/>
      <c r="C36" s="9">
        <v>657</v>
      </c>
      <c r="D36" s="3" t="s">
        <v>28</v>
      </c>
    </row>
    <row r="37" spans="1:5" outlineLevel="1">
      <c r="B37" s="7"/>
      <c r="C37" s="9"/>
    </row>
    <row r="38" spans="1:5" outlineLevel="1">
      <c r="B38" s="7"/>
      <c r="C38" s="9"/>
    </row>
    <row r="39" spans="1:5" outlineLevel="1">
      <c r="B39" s="7"/>
      <c r="C39" s="9"/>
    </row>
    <row r="40" spans="1:5" outlineLevel="1">
      <c r="B40" s="7"/>
      <c r="C40" s="9"/>
    </row>
    <row r="41" spans="1:5" outlineLevel="1">
      <c r="B41" s="7"/>
      <c r="C41" s="9"/>
    </row>
    <row r="42" spans="1:5" outlineLevel="1">
      <c r="B42" s="7"/>
      <c r="C42" s="9"/>
    </row>
    <row r="43" spans="1:5" outlineLevel="1">
      <c r="B43" s="7"/>
      <c r="C43" s="9"/>
    </row>
    <row r="44" spans="1:5" outlineLevel="1">
      <c r="B44" s="7"/>
      <c r="C44" s="9"/>
    </row>
    <row r="45" spans="1:5" outlineLevel="1">
      <c r="B45" s="7"/>
      <c r="C45" s="9"/>
    </row>
    <row r="46" spans="1:5" outlineLevel="1">
      <c r="B46" s="7"/>
      <c r="C46" s="9"/>
    </row>
    <row r="47" spans="1:5">
      <c r="A47" s="4" t="s">
        <v>12</v>
      </c>
      <c r="B47" s="5">
        <f>SUM(B48:B59)</f>
        <v>2673</v>
      </c>
      <c r="C47" s="5">
        <f>SUM(C48:C59)</f>
        <v>2517</v>
      </c>
      <c r="D47" s="6">
        <f>B47-C47</f>
        <v>156</v>
      </c>
      <c r="E47" s="12">
        <f>D47/B47</f>
        <v>5.8361391694725026E-2</v>
      </c>
    </row>
    <row r="48" spans="1:5" outlineLevel="1">
      <c r="A48" s="8" t="s">
        <v>13</v>
      </c>
      <c r="B48" s="7">
        <v>649</v>
      </c>
      <c r="C48" s="9">
        <v>444</v>
      </c>
      <c r="D48" s="3" t="s">
        <v>40</v>
      </c>
    </row>
    <row r="49" spans="2:4" outlineLevel="1">
      <c r="B49" s="7">
        <v>672</v>
      </c>
      <c r="C49" s="9">
        <v>698</v>
      </c>
    </row>
    <row r="50" spans="2:4" outlineLevel="1">
      <c r="B50" s="7">
        <v>678</v>
      </c>
      <c r="C50" s="9">
        <v>673</v>
      </c>
      <c r="D50" s="3" t="s">
        <v>43</v>
      </c>
    </row>
    <row r="51" spans="2:4" outlineLevel="1">
      <c r="B51" s="7">
        <v>674</v>
      </c>
      <c r="C51" s="9">
        <v>702</v>
      </c>
      <c r="D51" s="3" t="s">
        <v>41</v>
      </c>
    </row>
    <row r="52" spans="2:4" outlineLevel="1">
      <c r="B52" s="7"/>
      <c r="C52" s="9"/>
    </row>
    <row r="53" spans="2:4" outlineLevel="1">
      <c r="B53" s="7"/>
      <c r="C53" s="9"/>
    </row>
    <row r="54" spans="2:4" outlineLevel="1">
      <c r="B54" s="7"/>
      <c r="C54" s="9"/>
    </row>
    <row r="55" spans="2:4" outlineLevel="1">
      <c r="B55" s="7"/>
      <c r="C55" s="9"/>
    </row>
    <row r="56" spans="2:4" outlineLevel="1">
      <c r="B56" s="7"/>
      <c r="C56" s="9"/>
    </row>
    <row r="57" spans="2:4" outlineLevel="1">
      <c r="B57" s="7"/>
      <c r="C57" s="9"/>
    </row>
    <row r="58" spans="2:4" outlineLevel="1">
      <c r="B58" s="7"/>
      <c r="C58" s="9"/>
    </row>
    <row r="59" spans="2:4" outlineLevel="1">
      <c r="B59" s="7"/>
      <c r="C59" s="9"/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901F7C-3164-43F7-BF0E-3074E9456F96}">
          <x14:formula1>
            <xm:f>'list of produce'!$A$1:$A$31</xm:f>
          </x14:formula1>
          <xm:sqref>A34 A47 A21 A8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AB8C-8F47-4A98-9338-7AC118EAA784}">
  <dimension ref="A1:F23"/>
  <sheetViews>
    <sheetView topLeftCell="A4" zoomScale="70" zoomScaleNormal="70" workbookViewId="0">
      <selection activeCell="B8" sqref="B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44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12</v>
      </c>
      <c r="B8" s="5">
        <f>SUM(B9:B23)</f>
        <v>10541</v>
      </c>
      <c r="C8" s="5">
        <f>SUM(C9:C23)</f>
        <v>8049</v>
      </c>
      <c r="D8" s="6">
        <f>B8-C8</f>
        <v>2492</v>
      </c>
      <c r="E8" s="12">
        <f>D8/B8</f>
        <v>0.23641020776017455</v>
      </c>
    </row>
    <row r="9" spans="1:6" outlineLevel="1">
      <c r="A9" s="8" t="s">
        <v>13</v>
      </c>
      <c r="B9" s="7">
        <v>639</v>
      </c>
      <c r="C9" s="9">
        <v>630</v>
      </c>
      <c r="D9" s="3" t="s">
        <v>45</v>
      </c>
    </row>
    <row r="10" spans="1:6" outlineLevel="1">
      <c r="B10" s="7">
        <v>645</v>
      </c>
      <c r="C10" s="9">
        <v>605</v>
      </c>
      <c r="D10" s="3" t="s">
        <v>45</v>
      </c>
    </row>
    <row r="11" spans="1:6" outlineLevel="1">
      <c r="B11" s="7">
        <v>624</v>
      </c>
      <c r="C11" s="9">
        <v>664</v>
      </c>
      <c r="D11" s="3" t="s">
        <v>45</v>
      </c>
    </row>
    <row r="12" spans="1:6" outlineLevel="1">
      <c r="B12" s="7">
        <v>684</v>
      </c>
      <c r="C12" s="9">
        <v>641</v>
      </c>
      <c r="D12" s="3" t="s">
        <v>45</v>
      </c>
    </row>
    <row r="13" spans="1:6" outlineLevel="1">
      <c r="B13" s="7">
        <v>679</v>
      </c>
      <c r="C13" s="9">
        <v>641</v>
      </c>
      <c r="D13" s="3" t="s">
        <v>45</v>
      </c>
    </row>
    <row r="14" spans="1:6" outlineLevel="1">
      <c r="B14" s="7">
        <v>667</v>
      </c>
      <c r="C14" s="9">
        <v>697</v>
      </c>
      <c r="D14" s="3" t="s">
        <v>45</v>
      </c>
    </row>
    <row r="15" spans="1:6" outlineLevel="1">
      <c r="B15" s="7">
        <v>670</v>
      </c>
      <c r="C15" s="9">
        <v>663</v>
      </c>
    </row>
    <row r="16" spans="1:6" outlineLevel="1">
      <c r="B16" s="7">
        <v>684</v>
      </c>
      <c r="C16" s="9">
        <v>664</v>
      </c>
    </row>
    <row r="17" spans="2:4" outlineLevel="1">
      <c r="B17" s="7">
        <v>655</v>
      </c>
      <c r="C17" s="9">
        <v>200</v>
      </c>
    </row>
    <row r="18" spans="2:4" outlineLevel="1">
      <c r="B18" s="7">
        <v>650</v>
      </c>
      <c r="C18" s="9">
        <v>658</v>
      </c>
    </row>
    <row r="19" spans="2:4" outlineLevel="1">
      <c r="B19" s="7">
        <v>623</v>
      </c>
      <c r="C19" s="9">
        <v>712</v>
      </c>
      <c r="D19" s="3" t="s">
        <v>46</v>
      </c>
    </row>
    <row r="20" spans="2:4" outlineLevel="1">
      <c r="B20" s="7">
        <v>689</v>
      </c>
      <c r="C20" s="9">
        <v>591</v>
      </c>
    </row>
    <row r="21" spans="2:4">
      <c r="B21" s="7">
        <v>633</v>
      </c>
      <c r="C21" s="9">
        <v>683</v>
      </c>
    </row>
    <row r="22" spans="2:4" outlineLevel="1">
      <c r="B22" s="7">
        <v>688</v>
      </c>
      <c r="C22" s="9"/>
    </row>
    <row r="23" spans="2:4" outlineLevel="1">
      <c r="B23" s="7">
        <v>1311</v>
      </c>
      <c r="C23" s="9"/>
    </row>
  </sheetData>
  <pageMargins left="0.7" right="0.7" top="0.75" bottom="0.75" header="0.3" footer="0.3"/>
  <pageSetup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9ED01B-24CD-4D6C-B6D2-A039DB7638BF}">
          <x14:formula1>
            <xm:f>'list of produce'!$A$1:$A$31</xm:f>
          </x14:formula1>
          <xm:sqref>A8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87EC-721A-40A4-98DB-56C22A05060A}">
  <dimension ref="A1:F45"/>
  <sheetViews>
    <sheetView zoomScale="70" zoomScaleNormal="70" workbookViewId="0">
      <selection activeCell="B8" sqref="B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47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12</v>
      </c>
      <c r="B8" s="5">
        <f>SUM(B9:B34)</f>
        <v>17727</v>
      </c>
      <c r="C8" s="5">
        <f>SUM(C9:C34)</f>
        <v>15517</v>
      </c>
      <c r="D8" s="6">
        <f>B8-C8</f>
        <v>2210</v>
      </c>
      <c r="E8" s="12">
        <f>D8/B8</f>
        <v>0.12466858464489197</v>
      </c>
    </row>
    <row r="9" spans="1:6" outlineLevel="1">
      <c r="A9" s="8" t="s">
        <v>13</v>
      </c>
      <c r="B9" s="7">
        <v>639</v>
      </c>
      <c r="C9" s="9">
        <v>630</v>
      </c>
      <c r="D9" s="3" t="s">
        <v>45</v>
      </c>
    </row>
    <row r="10" spans="1:6" outlineLevel="1">
      <c r="B10" s="7">
        <v>645</v>
      </c>
      <c r="C10" s="9">
        <v>605</v>
      </c>
      <c r="D10" s="3" t="s">
        <v>45</v>
      </c>
    </row>
    <row r="11" spans="1:6" outlineLevel="1">
      <c r="B11" s="7">
        <v>624</v>
      </c>
      <c r="C11" s="9">
        <v>664</v>
      </c>
      <c r="D11" s="3" t="s">
        <v>45</v>
      </c>
    </row>
    <row r="12" spans="1:6" outlineLevel="1">
      <c r="B12" s="7">
        <v>684</v>
      </c>
      <c r="C12" s="9">
        <v>641</v>
      </c>
      <c r="D12" s="3" t="s">
        <v>45</v>
      </c>
    </row>
    <row r="13" spans="1:6" outlineLevel="1">
      <c r="B13" s="7">
        <v>679</v>
      </c>
      <c r="C13" s="9">
        <v>641</v>
      </c>
      <c r="D13" s="3" t="s">
        <v>45</v>
      </c>
    </row>
    <row r="14" spans="1:6" outlineLevel="1">
      <c r="B14" s="7">
        <v>667</v>
      </c>
      <c r="C14" s="9">
        <v>697</v>
      </c>
      <c r="D14" s="3" t="s">
        <v>45</v>
      </c>
    </row>
    <row r="15" spans="1:6" outlineLevel="1">
      <c r="B15" s="7">
        <v>670</v>
      </c>
      <c r="C15" s="9">
        <v>663</v>
      </c>
    </row>
    <row r="16" spans="1:6" outlineLevel="1">
      <c r="B16" s="7">
        <v>684</v>
      </c>
      <c r="C16" s="9">
        <v>664</v>
      </c>
    </row>
    <row r="17" spans="2:4" outlineLevel="1">
      <c r="B17" s="7">
        <v>655</v>
      </c>
      <c r="C17" s="9">
        <v>200</v>
      </c>
    </row>
    <row r="18" spans="2:4" outlineLevel="1">
      <c r="B18" s="7">
        <v>650</v>
      </c>
      <c r="C18" s="9">
        <v>658</v>
      </c>
    </row>
    <row r="19" spans="2:4" outlineLevel="1">
      <c r="B19" s="7">
        <v>623</v>
      </c>
      <c r="C19" s="9">
        <v>712</v>
      </c>
      <c r="D19" s="3" t="s">
        <v>46</v>
      </c>
    </row>
    <row r="20" spans="2:4" outlineLevel="1">
      <c r="B20" s="7">
        <v>689</v>
      </c>
      <c r="C20" s="9">
        <v>591</v>
      </c>
    </row>
    <row r="21" spans="2:4" outlineLevel="1">
      <c r="B21" s="7">
        <v>633</v>
      </c>
      <c r="C21" s="9">
        <v>683</v>
      </c>
    </row>
    <row r="22" spans="2:4" outlineLevel="1">
      <c r="B22" s="7">
        <v>688</v>
      </c>
      <c r="C22" s="9">
        <v>544</v>
      </c>
      <c r="D22" s="3" t="s">
        <v>48</v>
      </c>
    </row>
    <row r="23" spans="2:4" outlineLevel="1">
      <c r="B23" s="7">
        <v>1311</v>
      </c>
      <c r="C23" s="9">
        <v>570</v>
      </c>
    </row>
    <row r="24" spans="2:4" outlineLevel="1">
      <c r="B24" s="7">
        <v>665</v>
      </c>
      <c r="C24" s="9">
        <v>543</v>
      </c>
    </row>
    <row r="25" spans="2:4" outlineLevel="1">
      <c r="B25" s="7">
        <v>609</v>
      </c>
      <c r="C25" s="9">
        <v>509</v>
      </c>
    </row>
    <row r="26" spans="2:4" outlineLevel="1">
      <c r="B26" s="7">
        <v>665</v>
      </c>
      <c r="C26" s="9">
        <v>484</v>
      </c>
      <c r="D26" s="3" t="s">
        <v>15</v>
      </c>
    </row>
    <row r="27" spans="2:4" outlineLevel="1">
      <c r="B27" s="7">
        <v>648</v>
      </c>
      <c r="C27" s="9">
        <v>579</v>
      </c>
    </row>
    <row r="28" spans="2:4" outlineLevel="1">
      <c r="B28" s="7">
        <v>635</v>
      </c>
      <c r="C28" s="9">
        <v>565</v>
      </c>
    </row>
    <row r="29" spans="2:4" outlineLevel="1">
      <c r="B29" s="7">
        <v>668</v>
      </c>
      <c r="C29" s="9">
        <v>590</v>
      </c>
    </row>
    <row r="30" spans="2:4" outlineLevel="1">
      <c r="B30" s="7">
        <v>588</v>
      </c>
      <c r="C30" s="9">
        <v>673</v>
      </c>
    </row>
    <row r="31" spans="2:4" outlineLevel="1">
      <c r="B31" s="7">
        <v>667</v>
      </c>
      <c r="C31" s="9">
        <v>610</v>
      </c>
    </row>
    <row r="32" spans="2:4" outlineLevel="1">
      <c r="B32" s="7">
        <v>671</v>
      </c>
      <c r="C32" s="9">
        <v>621</v>
      </c>
    </row>
    <row r="33" spans="1:5" outlineLevel="1">
      <c r="B33" s="7">
        <v>683</v>
      </c>
      <c r="C33" s="9">
        <v>709</v>
      </c>
    </row>
    <row r="34" spans="1:5" outlineLevel="1">
      <c r="B34" s="7">
        <v>687</v>
      </c>
      <c r="C34" s="9">
        <v>471</v>
      </c>
    </row>
    <row r="35" spans="1:5" outlineLevel="1">
      <c r="B35" s="7"/>
      <c r="C35" s="9"/>
    </row>
    <row r="36" spans="1:5" outlineLevel="1">
      <c r="B36" s="7"/>
      <c r="C36" s="9"/>
    </row>
    <row r="37" spans="1:5">
      <c r="A37" s="4" t="s">
        <v>33</v>
      </c>
      <c r="B37" s="5">
        <f>SUM(B38:B39)</f>
        <v>987</v>
      </c>
      <c r="C37" s="5">
        <f>SUM(C38:C39)</f>
        <v>878</v>
      </c>
      <c r="D37" s="6">
        <f>B37-C37</f>
        <v>109</v>
      </c>
      <c r="E37" s="12">
        <f>D37/B37</f>
        <v>0.11043566362715299</v>
      </c>
    </row>
    <row r="38" spans="1:5" outlineLevel="1">
      <c r="B38" s="7">
        <v>987</v>
      </c>
      <c r="C38" s="9">
        <v>878</v>
      </c>
    </row>
    <row r="39" spans="1:5" outlineLevel="1">
      <c r="B39" s="7"/>
      <c r="C39" s="9"/>
    </row>
    <row r="40" spans="1:5">
      <c r="A40" s="4" t="s">
        <v>49</v>
      </c>
      <c r="B40" s="5">
        <f>SUM(B41:B45)</f>
        <v>2970</v>
      </c>
      <c r="C40" s="5">
        <f>SUM(C41:C45)</f>
        <v>2897</v>
      </c>
      <c r="D40" s="6">
        <f>B40-C40</f>
        <v>73</v>
      </c>
      <c r="E40" s="12">
        <f>D40/B40</f>
        <v>2.4579124579124579E-2</v>
      </c>
    </row>
    <row r="41" spans="1:5" outlineLevel="1">
      <c r="A41" s="8" t="s">
        <v>13</v>
      </c>
      <c r="B41" s="7">
        <v>744</v>
      </c>
      <c r="C41" s="9">
        <v>740</v>
      </c>
      <c r="D41" s="3" t="s">
        <v>48</v>
      </c>
    </row>
    <row r="42" spans="1:5" outlineLevel="1">
      <c r="B42" s="7">
        <v>587</v>
      </c>
      <c r="C42" s="9">
        <v>689</v>
      </c>
    </row>
    <row r="43" spans="1:5" outlineLevel="1">
      <c r="B43" s="7">
        <v>811</v>
      </c>
      <c r="C43" s="9">
        <v>781</v>
      </c>
    </row>
    <row r="44" spans="1:5" outlineLevel="1">
      <c r="B44" s="7">
        <v>828</v>
      </c>
      <c r="C44" s="9">
        <v>687</v>
      </c>
    </row>
    <row r="45" spans="1:5" outlineLevel="1">
      <c r="B45" s="7"/>
      <c r="C45" s="9"/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44D0D4-079E-4393-A977-7A1F3DC72E47}">
          <x14:formula1>
            <xm:f>'list of produce'!$A$1:$A$31</xm:f>
          </x14:formula1>
          <xm:sqref>A40 A37 A8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1D47-5EB1-4AD5-9DFB-AE69E1547335}">
  <dimension ref="A1:F28"/>
  <sheetViews>
    <sheetView topLeftCell="A19" zoomScale="70" zoomScaleNormal="70" workbookViewId="0">
      <selection activeCell="D26" sqref="D26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5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12</v>
      </c>
      <c r="B8" s="5">
        <f>SUM(B9:B13)</f>
        <v>17727</v>
      </c>
      <c r="C8" s="5">
        <f>SUM(C9:C13)</f>
        <v>17309</v>
      </c>
      <c r="D8" s="6">
        <f>B8-C8</f>
        <v>418</v>
      </c>
      <c r="E8" s="12">
        <f>D8/B8</f>
        <v>2.3579849946409433E-2</v>
      </c>
    </row>
    <row r="9" spans="1:6" outlineLevel="1">
      <c r="A9" s="8" t="s">
        <v>13</v>
      </c>
      <c r="B9" s="7">
        <f>'10.5'!B8</f>
        <v>17727</v>
      </c>
      <c r="C9" s="9">
        <f>'10.5'!C8</f>
        <v>15517</v>
      </c>
    </row>
    <row r="10" spans="1:6" outlineLevel="1">
      <c r="B10" s="7"/>
      <c r="C10" s="9">
        <v>633</v>
      </c>
    </row>
    <row r="11" spans="1:6" outlineLevel="1">
      <c r="B11" s="7"/>
      <c r="C11" s="9">
        <v>627</v>
      </c>
    </row>
    <row r="12" spans="1:6" outlineLevel="1">
      <c r="B12" s="7"/>
      <c r="C12" s="9">
        <v>214</v>
      </c>
    </row>
    <row r="13" spans="1:6" outlineLevel="1">
      <c r="B13" s="7"/>
      <c r="C13" s="9">
        <v>318</v>
      </c>
    </row>
    <row r="14" spans="1:6">
      <c r="A14" s="4" t="s">
        <v>50</v>
      </c>
      <c r="B14" s="5">
        <f>SUM(B15:B20)</f>
        <v>9974</v>
      </c>
      <c r="C14" s="5">
        <f>SUM(C15:C20)</f>
        <v>8904</v>
      </c>
      <c r="D14" s="6">
        <f>B14-C14</f>
        <v>1070</v>
      </c>
      <c r="E14" s="12">
        <f>D14/B14</f>
        <v>0.10727892520553439</v>
      </c>
    </row>
    <row r="15" spans="1:6" outlineLevel="1">
      <c r="A15" s="8" t="s">
        <v>13</v>
      </c>
      <c r="B15" s="7">
        <v>1904</v>
      </c>
      <c r="C15" s="9">
        <v>1459</v>
      </c>
    </row>
    <row r="16" spans="1:6" outlineLevel="1">
      <c r="B16" s="7">
        <v>1975</v>
      </c>
      <c r="C16" s="9">
        <v>1553</v>
      </c>
    </row>
    <row r="17" spans="1:5" outlineLevel="1">
      <c r="B17" s="7">
        <v>2024</v>
      </c>
      <c r="C17" s="9">
        <v>1609</v>
      </c>
    </row>
    <row r="18" spans="1:5" outlineLevel="1">
      <c r="B18" s="7">
        <v>2066</v>
      </c>
      <c r="C18" s="9">
        <v>1603</v>
      </c>
    </row>
    <row r="19" spans="1:5" outlineLevel="1">
      <c r="B19" s="7">
        <v>2005</v>
      </c>
      <c r="C19" s="9">
        <v>1835</v>
      </c>
    </row>
    <row r="20" spans="1:5" outlineLevel="1">
      <c r="B20" s="7"/>
      <c r="C20" s="9">
        <v>845</v>
      </c>
    </row>
    <row r="21" spans="1:5">
      <c r="A21" s="4" t="s">
        <v>21</v>
      </c>
      <c r="B21" s="5">
        <f>SUM(B22:B28)</f>
        <v>1473</v>
      </c>
      <c r="C21" s="5">
        <f>SUM(C22:C28)</f>
        <v>1046</v>
      </c>
      <c r="D21" s="6">
        <f>B21-C21</f>
        <v>427</v>
      </c>
      <c r="E21" s="12">
        <f>D21/B21</f>
        <v>0.28988458927359129</v>
      </c>
    </row>
    <row r="22" spans="1:5" outlineLevel="1">
      <c r="A22" s="8" t="s">
        <v>13</v>
      </c>
      <c r="B22" s="7">
        <v>197</v>
      </c>
      <c r="C22" s="9">
        <v>118</v>
      </c>
    </row>
    <row r="23" spans="1:5" outlineLevel="1">
      <c r="B23" s="7">
        <v>308</v>
      </c>
      <c r="C23" s="9">
        <v>111</v>
      </c>
    </row>
    <row r="24" spans="1:5" outlineLevel="1">
      <c r="B24" s="7">
        <v>968</v>
      </c>
      <c r="C24" s="9">
        <v>140</v>
      </c>
    </row>
    <row r="25" spans="1:5" outlineLevel="1">
      <c r="B25" s="7"/>
      <c r="C25" s="9">
        <v>112</v>
      </c>
    </row>
    <row r="26" spans="1:5" outlineLevel="1">
      <c r="B26" s="7"/>
      <c r="C26" s="9">
        <v>258</v>
      </c>
    </row>
    <row r="27" spans="1:5" outlineLevel="1">
      <c r="B27" s="7"/>
      <c r="C27" s="9">
        <v>145</v>
      </c>
    </row>
    <row r="28" spans="1:5" outlineLevel="1">
      <c r="B28" s="7"/>
      <c r="C28" s="9">
        <v>162</v>
      </c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49378C-017F-49C3-BDF3-C0984E89DA81}">
          <x14:formula1>
            <xm:f>'list of produce'!$A$1:$A$31</xm:f>
          </x14:formula1>
          <xm:sqref>A21 A14 A8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6C69-561C-4C1E-AC2D-A6FE8F629A15}">
  <dimension ref="A1:F30"/>
  <sheetViews>
    <sheetView topLeftCell="A3" zoomScale="70" zoomScaleNormal="70" workbookViewId="0">
      <selection activeCell="F1" sqref="F1:F4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23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12</v>
      </c>
      <c r="B8" s="5">
        <f>SUM(B9:B12)</f>
        <v>856</v>
      </c>
      <c r="C8" s="5">
        <f>SUM(C9:C12)</f>
        <v>737</v>
      </c>
      <c r="D8" s="6">
        <f>B8-C8</f>
        <v>119</v>
      </c>
      <c r="E8" s="12">
        <f>D8/B8</f>
        <v>0.13901869158878505</v>
      </c>
    </row>
    <row r="9" spans="1:6" outlineLevel="1">
      <c r="A9" s="8" t="s">
        <v>13</v>
      </c>
      <c r="B9" s="7">
        <v>318</v>
      </c>
      <c r="C9" s="9">
        <v>737</v>
      </c>
    </row>
    <row r="10" spans="1:6" outlineLevel="1">
      <c r="B10" s="7">
        <v>130</v>
      </c>
      <c r="C10" s="9"/>
    </row>
    <row r="11" spans="1:6" outlineLevel="1">
      <c r="B11" s="7">
        <v>214</v>
      </c>
      <c r="C11" s="9"/>
    </row>
    <row r="12" spans="1:6" outlineLevel="1">
      <c r="B12" s="7">
        <v>194</v>
      </c>
      <c r="C12" s="9"/>
    </row>
    <row r="13" spans="1:6">
      <c r="A13" s="4" t="s">
        <v>50</v>
      </c>
      <c r="B13" s="5">
        <f>SUM(B14:B15)</f>
        <v>2773</v>
      </c>
      <c r="C13" s="5">
        <f>SUM(C14:C15)</f>
        <v>2323</v>
      </c>
      <c r="D13" s="6">
        <f>B13-C13</f>
        <v>450</v>
      </c>
      <c r="E13" s="12">
        <f>D13/B13</f>
        <v>0.16227912008654885</v>
      </c>
    </row>
    <row r="14" spans="1:6" outlineLevel="1">
      <c r="A14" s="8" t="s">
        <v>51</v>
      </c>
      <c r="B14" s="7">
        <v>845</v>
      </c>
      <c r="C14" s="9">
        <v>1377</v>
      </c>
    </row>
    <row r="15" spans="1:6" outlineLevel="1">
      <c r="A15" s="15">
        <v>45562</v>
      </c>
      <c r="B15" s="7">
        <v>1928</v>
      </c>
      <c r="C15" s="9">
        <v>946</v>
      </c>
    </row>
    <row r="16" spans="1:6">
      <c r="A16" s="4" t="s">
        <v>21</v>
      </c>
      <c r="B16" s="5">
        <f>SUM(B17:B23)</f>
        <v>948</v>
      </c>
      <c r="C16" s="5">
        <f>SUM(C17:C23)</f>
        <v>931</v>
      </c>
      <c r="D16" s="6">
        <f>B16-C16</f>
        <v>17</v>
      </c>
      <c r="E16" s="12">
        <f>D16/B16</f>
        <v>1.7932489451476793E-2</v>
      </c>
    </row>
    <row r="17" spans="1:5" outlineLevel="1">
      <c r="A17" s="8" t="s">
        <v>52</v>
      </c>
      <c r="B17" s="7">
        <v>120</v>
      </c>
      <c r="C17" s="9">
        <v>222</v>
      </c>
    </row>
    <row r="18" spans="1:5" outlineLevel="1">
      <c r="A18" s="15">
        <v>45573</v>
      </c>
      <c r="B18" s="7">
        <v>113</v>
      </c>
      <c r="C18" s="9">
        <v>246</v>
      </c>
    </row>
    <row r="19" spans="1:5" outlineLevel="1">
      <c r="B19" s="7">
        <v>140</v>
      </c>
      <c r="C19" s="9">
        <v>291</v>
      </c>
    </row>
    <row r="20" spans="1:5" outlineLevel="1">
      <c r="B20" s="7">
        <v>124</v>
      </c>
      <c r="C20" s="9">
        <v>172</v>
      </c>
    </row>
    <row r="21" spans="1:5" outlineLevel="1">
      <c r="B21" s="7">
        <v>176</v>
      </c>
      <c r="C21" s="9"/>
    </row>
    <row r="22" spans="1:5" outlineLevel="1">
      <c r="B22" s="7">
        <v>138</v>
      </c>
      <c r="C22" s="9"/>
    </row>
    <row r="23" spans="1:5" outlineLevel="1">
      <c r="B23" s="7">
        <v>137</v>
      </c>
      <c r="C23" s="9"/>
    </row>
    <row r="24" spans="1:5">
      <c r="A24" s="4" t="s">
        <v>25</v>
      </c>
      <c r="B24" s="5">
        <f>SUM(B25:B30)</f>
        <v>8639</v>
      </c>
      <c r="C24" s="5">
        <f>SUM(C25:C30)</f>
        <v>6782</v>
      </c>
      <c r="D24" s="6">
        <f>B24-C24</f>
        <v>1857</v>
      </c>
      <c r="E24" s="12">
        <f>D24/B24</f>
        <v>0.21495543465678899</v>
      </c>
    </row>
    <row r="25" spans="1:5">
      <c r="A25" s="8" t="s">
        <v>13</v>
      </c>
      <c r="B25" s="7">
        <v>2128</v>
      </c>
      <c r="C25" s="9">
        <v>959</v>
      </c>
      <c r="D25" s="3" t="s">
        <v>23</v>
      </c>
    </row>
    <row r="26" spans="1:5">
      <c r="B26" s="7">
        <v>2148</v>
      </c>
      <c r="C26" s="9">
        <v>1578</v>
      </c>
      <c r="D26" s="3" t="s">
        <v>46</v>
      </c>
    </row>
    <row r="27" spans="1:5">
      <c r="B27" s="7">
        <v>2236</v>
      </c>
      <c r="C27" s="9">
        <v>617</v>
      </c>
      <c r="D27" s="3" t="s">
        <v>43</v>
      </c>
    </row>
    <row r="28" spans="1:5">
      <c r="B28" s="7">
        <v>2127</v>
      </c>
      <c r="C28" s="9">
        <v>300</v>
      </c>
      <c r="D28" s="3" t="s">
        <v>53</v>
      </c>
    </row>
    <row r="29" spans="1:5">
      <c r="B29" s="7"/>
      <c r="C29" s="9">
        <v>1616</v>
      </c>
      <c r="D29" s="3" t="s">
        <v>54</v>
      </c>
    </row>
    <row r="30" spans="1:5">
      <c r="B30" s="7"/>
      <c r="C30" s="9">
        <v>1712</v>
      </c>
      <c r="D30" s="3" t="s">
        <v>55</v>
      </c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5724AA-9591-4CC6-987B-3F3DFA15A12E}">
          <x14:formula1>
            <xm:f>'list of produce'!$A$1:$A$31</xm:f>
          </x14:formula1>
          <xm:sqref>A13 A24 A8 A16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D321-E9F6-44C7-B2D7-574F88C31707}">
  <dimension ref="A1:F17"/>
  <sheetViews>
    <sheetView topLeftCell="A6" zoomScale="70" zoomScaleNormal="70" workbookViewId="0">
      <selection activeCell="E8" sqref="E8"/>
    </sheetView>
  </sheetViews>
  <sheetFormatPr defaultColWidth="9.140625" defaultRowHeight="18.75" outlineLevelRow="1"/>
  <cols>
    <col min="1" max="1" width="24.140625" style="3" customWidth="1"/>
    <col min="2" max="2" width="19.140625" style="3" customWidth="1"/>
    <col min="3" max="3" width="15.85546875" style="3" customWidth="1"/>
    <col min="4" max="4" width="20.28515625" style="3" customWidth="1"/>
    <col min="5" max="16384" width="9.140625" style="3"/>
  </cols>
  <sheetData>
    <row r="1" spans="1:6">
      <c r="F1" s="10" t="s">
        <v>0</v>
      </c>
    </row>
    <row r="2" spans="1:6">
      <c r="F2" s="11" t="s">
        <v>1</v>
      </c>
    </row>
    <row r="3" spans="1:6">
      <c r="F3" s="11" t="s">
        <v>2</v>
      </c>
    </row>
    <row r="4" spans="1:6">
      <c r="F4" s="11" t="s">
        <v>3</v>
      </c>
    </row>
    <row r="5" spans="1:6">
      <c r="A5" s="1" t="s">
        <v>4</v>
      </c>
      <c r="B5" s="2">
        <f ca="1">TODAY()</f>
        <v>45600</v>
      </c>
      <c r="C5" s="3" t="s">
        <v>32</v>
      </c>
      <c r="F5" s="11" t="s">
        <v>6</v>
      </c>
    </row>
    <row r="6" spans="1:6">
      <c r="A6" s="1"/>
      <c r="B6" s="2"/>
      <c r="F6" s="11" t="s">
        <v>7</v>
      </c>
    </row>
    <row r="7" spans="1:6">
      <c r="A7" s="1" t="s">
        <v>8</v>
      </c>
      <c r="B7" s="1" t="s">
        <v>9</v>
      </c>
      <c r="C7" s="1" t="s">
        <v>10</v>
      </c>
      <c r="D7" s="1" t="s">
        <v>11</v>
      </c>
    </row>
    <row r="8" spans="1:6">
      <c r="A8" s="4" t="s">
        <v>25</v>
      </c>
      <c r="B8" s="5">
        <f>SUM(B9:B16)</f>
        <v>5273</v>
      </c>
      <c r="C8" s="5">
        <f>SUM(C9:C16)</f>
        <v>4442</v>
      </c>
      <c r="D8" s="6">
        <f>B8-C8</f>
        <v>831</v>
      </c>
      <c r="E8" s="12">
        <f>D8/B8</f>
        <v>0.15759529679499337</v>
      </c>
    </row>
    <row r="9" spans="1:6" outlineLevel="1">
      <c r="A9" s="16">
        <v>45574</v>
      </c>
      <c r="B9" s="7">
        <v>865</v>
      </c>
      <c r="C9" s="9">
        <v>418</v>
      </c>
      <c r="D9" s="3" t="s">
        <v>56</v>
      </c>
    </row>
    <row r="10" spans="1:6" outlineLevel="1">
      <c r="A10" s="3" t="s">
        <v>57</v>
      </c>
      <c r="B10" s="7">
        <v>885</v>
      </c>
      <c r="C10" s="9">
        <v>756</v>
      </c>
    </row>
    <row r="11" spans="1:6" outlineLevel="1">
      <c r="B11" s="7">
        <v>905</v>
      </c>
      <c r="C11" s="9">
        <v>907</v>
      </c>
    </row>
    <row r="12" spans="1:6" outlineLevel="1">
      <c r="B12" s="7">
        <v>888</v>
      </c>
      <c r="C12" s="9">
        <v>848</v>
      </c>
    </row>
    <row r="13" spans="1:6" outlineLevel="1">
      <c r="B13" s="7">
        <v>870</v>
      </c>
      <c r="C13" s="9">
        <v>245</v>
      </c>
    </row>
    <row r="14" spans="1:6" outlineLevel="1">
      <c r="B14" s="7">
        <v>860</v>
      </c>
      <c r="C14" s="9">
        <v>324</v>
      </c>
    </row>
    <row r="15" spans="1:6" outlineLevel="1">
      <c r="B15" s="7"/>
      <c r="C15" s="9">
        <v>404</v>
      </c>
    </row>
    <row r="16" spans="1:6" outlineLevel="1">
      <c r="B16" s="7"/>
      <c r="C16" s="9">
        <v>540</v>
      </c>
      <c r="D16" s="3" t="s">
        <v>35</v>
      </c>
    </row>
    <row r="17" spans="4:4">
      <c r="D17" s="3" t="s">
        <v>58</v>
      </c>
    </row>
  </sheetData>
  <pageMargins left="0.7" right="0.7" top="0.75" bottom="0.75" header="0.3" footer="0.3"/>
  <pageSetup orientation="portrait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21D705-C6E4-4B44-BAF7-EFAB90691E6F}">
          <x14:formula1>
            <xm:f>'list of produce'!$A$1:$A$31</xm:f>
          </x14:formula1>
          <xm:sqref>A8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63F849569022498657E7F54594F192" ma:contentTypeVersion="11" ma:contentTypeDescription="Create a new document." ma:contentTypeScope="" ma:versionID="29dc7532298c1644fc816bf78b356085">
  <xsd:schema xmlns:xsd="http://www.w3.org/2001/XMLSchema" xmlns:xs="http://www.w3.org/2001/XMLSchema" xmlns:p="http://schemas.microsoft.com/office/2006/metadata/properties" xmlns:ns2="c292b5f3-f816-46b8-a7c8-19671665cf87" xmlns:ns3="19d934f3-69ca-455a-81f9-7a138cf58742" targetNamespace="http://schemas.microsoft.com/office/2006/metadata/properties" ma:root="true" ma:fieldsID="a4d4ab5b95239500f96162140c4ab549" ns2:_="" ns3:_="">
    <xsd:import namespace="c292b5f3-f816-46b8-a7c8-19671665cf87"/>
    <xsd:import namespace="19d934f3-69ca-455a-81f9-7a138cf587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2b5f3-f816-46b8-a7c8-19671665cf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6c06612-2b9f-4a04-83c0-b84e9022dc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d934f3-69ca-455a-81f9-7a138cf5874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92b5f3-f816-46b8-a7c8-19671665cf8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21AD0F-F7C1-497F-A10D-82953B6A6B74}"/>
</file>

<file path=customXml/itemProps2.xml><?xml version="1.0" encoding="utf-8"?>
<ds:datastoreItem xmlns:ds="http://schemas.openxmlformats.org/officeDocument/2006/customXml" ds:itemID="{6B13EF6E-160D-4A48-9F97-81157A3F1A0B}"/>
</file>

<file path=customXml/itemProps3.xml><?xml version="1.0" encoding="utf-8"?>
<ds:datastoreItem xmlns:ds="http://schemas.openxmlformats.org/officeDocument/2006/customXml" ds:itemID="{CFD2F1DC-C672-4CEF-A452-6EBFBC8FEE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Volunteersd, Volunteersd</dc:creator>
  <cp:keywords/>
  <dc:description/>
  <cp:lastModifiedBy>Volunteer SD</cp:lastModifiedBy>
  <cp:revision/>
  <dcterms:created xsi:type="dcterms:W3CDTF">2023-12-06T01:28:39Z</dcterms:created>
  <dcterms:modified xsi:type="dcterms:W3CDTF">2024-11-04T18:48:48Z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0x0101002D63F849569022498657E7F54594F192</vt:lpwstr>
  </property>
  <property fmtid="{D5CDD505-2E9C-101B-9397-08002B2CF9AE}" pid="3" name="MediaServiceImageTags">
    <vt:lpwstr/>
  </property>
</Properties>
</file>