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rvinus-my.sharepoint.com/personal/olga_takacs_stud_uni-corvinus_hu/Documents/phd/research/technical note/data/results/"/>
    </mc:Choice>
  </mc:AlternateContent>
  <xr:revisionPtr revIDLastSave="78" documentId="8_{E3CD9DF0-9DF2-4744-A503-DCFCEA061909}" xr6:coauthVersionLast="45" xr6:coauthVersionMax="45" xr10:uidLastSave="{F948D726-88F6-4448-B33C-EC9290B792B9}"/>
  <bookViews>
    <workbookView xWindow="-110" yWindow="-110" windowWidth="19420" windowHeight="10420" activeTab="9" xr2:uid="{822F8CC8-014F-490B-B5D2-CCA3326F25FC}"/>
  </bookViews>
  <sheets>
    <sheet name="2008" sheetId="2" r:id="rId1"/>
    <sheet name="2009" sheetId="3" r:id="rId2"/>
    <sheet name="2010" sheetId="4" r:id="rId3"/>
    <sheet name="2011" sheetId="5" r:id="rId4"/>
    <sheet name="2012" sheetId="6" r:id="rId5"/>
    <sheet name="2013" sheetId="7" r:id="rId6"/>
    <sheet name="2014" sheetId="8" r:id="rId7"/>
    <sheet name="2015" sheetId="9" r:id="rId8"/>
    <sheet name="2016" sheetId="10" r:id="rId9"/>
    <sheet name="together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4" i="1"/>
  <c r="B3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E19C0-9B40-483B-BC39-1E38DC053B5F}" keepAlive="1" name="Lekérdezés - pivot_2008" description="A munkafüzetben levő „pivot_2008” lekérdezés kapcsolata" type="5" refreshedVersion="6" background="1">
    <dbPr connection="Provider=Microsoft.Mashup.OleDb.1;Data Source=$Workbook$;Location=pivot_2008;Extended Properties=&quot;&quot;" command="SELECT * FROM [pivot_2008]"/>
  </connection>
  <connection id="2" xr16:uid="{ED19F006-E412-4772-8F28-60041C0ED143}" keepAlive="1" name="Lekérdezés - pivot_2009" description="A munkafüzetben levő „pivot_2009” lekérdezés kapcsolata" type="5" refreshedVersion="6" background="1" saveData="1">
    <dbPr connection="Provider=Microsoft.Mashup.OleDb.1;Data Source=$Workbook$;Location=pivot_2009;Extended Properties=&quot;&quot;" command="SELECT * FROM [pivot_2009]"/>
  </connection>
  <connection id="3" xr16:uid="{0B5A6AC4-348F-4E6F-BACF-18C7C22AF8A1}" keepAlive="1" name="Lekérdezés - pivot_2010" description="A munkafüzetben levő „pivot_2010” lekérdezés kapcsolata" type="5" refreshedVersion="6" background="1" saveData="1">
    <dbPr connection="Provider=Microsoft.Mashup.OleDb.1;Data Source=$Workbook$;Location=pivot_2010;Extended Properties=&quot;&quot;" command="SELECT * FROM [pivot_2010]"/>
  </connection>
  <connection id="4" xr16:uid="{9CBC437A-06E4-4586-92DA-16E7D12D413C}" keepAlive="1" name="Lekérdezés - pivot_2011" description="A munkafüzetben levő „pivot_2011” lekérdezés kapcsolata" type="5" refreshedVersion="6" background="1" saveData="1">
    <dbPr connection="Provider=Microsoft.Mashup.OleDb.1;Data Source=$Workbook$;Location=pivot_2011;Extended Properties=&quot;&quot;" command="SELECT * FROM [pivot_2011]"/>
  </connection>
  <connection id="5" xr16:uid="{07AB93E5-96A5-416F-8757-EE938DEFDD5B}" keepAlive="1" name="Lekérdezés - pivot_2012" description="A munkafüzetben levő „pivot_2012” lekérdezés kapcsolata" type="5" refreshedVersion="6" background="1" saveData="1">
    <dbPr connection="Provider=Microsoft.Mashup.OleDb.1;Data Source=$Workbook$;Location=pivot_2012;Extended Properties=&quot;&quot;" command="SELECT * FROM [pivot_2012]"/>
  </connection>
  <connection id="6" xr16:uid="{45B44DC8-9EB0-4A69-A4F1-7FE24F7CF630}" keepAlive="1" name="Lekérdezés - pivot_2013" description="A munkafüzetben levő „pivot_2013” lekérdezés kapcsolata" type="5" refreshedVersion="6" background="1" saveData="1">
    <dbPr connection="Provider=Microsoft.Mashup.OleDb.1;Data Source=$Workbook$;Location=pivot_2013;Extended Properties=&quot;&quot;" command="SELECT * FROM [pivot_2013]"/>
  </connection>
  <connection id="7" xr16:uid="{54A7F710-9BCF-47FE-B53D-B3310CEEA14C}" keepAlive="1" name="Lekérdezés - pivot_2014" description="A munkafüzetben levő „pivot_2014” lekérdezés kapcsolata" type="5" refreshedVersion="6" background="1" saveData="1">
    <dbPr connection="Provider=Microsoft.Mashup.OleDb.1;Data Source=$Workbook$;Location=pivot_2014;Extended Properties=&quot;&quot;" command="SELECT * FROM [pivot_2014]"/>
  </connection>
  <connection id="8" xr16:uid="{6BC54444-3CFE-49EE-9A55-F50546D785F3}" keepAlive="1" name="Lekérdezés - pivot_2015" description="A munkafüzetben levő „pivot_2015” lekérdezés kapcsolata" type="5" refreshedVersion="6" background="1" saveData="1">
    <dbPr connection="Provider=Microsoft.Mashup.OleDb.1;Data Source=$Workbook$;Location=pivot_2015;Extended Properties=&quot;&quot;" command="SELECT * FROM [pivot_2015]"/>
  </connection>
  <connection id="9" xr16:uid="{1D9E961C-6468-45D1-9219-962F1986AED3}" keepAlive="1" name="Lekérdezés - pivot_2016" description="A munkafüzetben levő „pivot_2016” lekérdezés kapcsolata" type="5" refreshedVersion="6" background="1" saveData="1">
    <dbPr connection="Provider=Microsoft.Mashup.OleDb.1;Data Source=$Workbook$;Location=pivot_2016;Extended Properties=&quot;&quot;" command="SELECT * FROM [pivot_2016]"/>
  </connection>
</connections>
</file>

<file path=xl/sharedStrings.xml><?xml version="1.0" encoding="utf-8"?>
<sst xmlns="http://schemas.openxmlformats.org/spreadsheetml/2006/main" count="527" uniqueCount="160">
  <si>
    <t>Column1</t>
  </si>
  <si>
    <t>V1</t>
  </si>
  <si>
    <t>V2</t>
  </si>
  <si>
    <t>V3</t>
  </si>
  <si>
    <t>pred_diff_B_RF_ordered</t>
  </si>
  <si>
    <t>0.156812507270913</t>
  </si>
  <si>
    <t xml:space="preserve"> </t>
  </si>
  <si>
    <t>n</t>
  </si>
  <si>
    <t>19406</t>
  </si>
  <si>
    <t>kor</t>
  </si>
  <si>
    <t>39.8105225188086</t>
  </si>
  <si>
    <t>avg</t>
  </si>
  <si>
    <t>szolgho</t>
  </si>
  <si>
    <t>83.87204988148</t>
  </si>
  <si>
    <t>iskveg</t>
  </si>
  <si>
    <t>5.09342471400598</t>
  </si>
  <si>
    <t>feor_2</t>
  </si>
  <si>
    <t>17.8622075646707</t>
  </si>
  <si>
    <t>14</t>
  </si>
  <si>
    <t>mode</t>
  </si>
  <si>
    <t>ara</t>
  </si>
  <si>
    <t>3.63567968669484</t>
  </si>
  <si>
    <t>kra</t>
  </si>
  <si>
    <t>3.08842625991961</t>
  </si>
  <si>
    <t>letszam</t>
  </si>
  <si>
    <t>1070.44899005907</t>
  </si>
  <si>
    <t>ttip</t>
  </si>
  <si>
    <t>1</t>
  </si>
  <si>
    <t>kshregio</t>
  </si>
  <si>
    <t>ag1</t>
  </si>
  <si>
    <t>3</t>
  </si>
  <si>
    <t>kol</t>
  </si>
  <si>
    <t>0.28702463155725</t>
  </si>
  <si>
    <t>kag</t>
  </si>
  <si>
    <t>0.058074822219932</t>
  </si>
  <si>
    <t>ksz</t>
  </si>
  <si>
    <t>0.0295784808822014</t>
  </si>
  <si>
    <t>ev</t>
  </si>
  <si>
    <t>2008</t>
  </si>
  <si>
    <t>0.144772526870764</t>
  </si>
  <si>
    <t>20184</t>
  </si>
  <si>
    <t>40.1004756242568</t>
  </si>
  <si>
    <t>92.421769718589</t>
  </si>
  <si>
    <t>5.25629211256441</t>
  </si>
  <si>
    <t>16.1862366230678</t>
  </si>
  <si>
    <t>13</t>
  </si>
  <si>
    <t>3.55306183115339</t>
  </si>
  <si>
    <t>3.25326991676575</t>
  </si>
  <si>
    <t>2993.74358264804</t>
  </si>
  <si>
    <t>2</t>
  </si>
  <si>
    <t>0.331648830757035</t>
  </si>
  <si>
    <t>0.0681728101466508</t>
  </si>
  <si>
    <t>0.0400317082837891</t>
  </si>
  <si>
    <t>2009</t>
  </si>
  <si>
    <t>0.157725776671556</t>
  </si>
  <si>
    <t>20215</t>
  </si>
  <si>
    <t>40.4335889191195</t>
  </si>
  <si>
    <t>92.8889438535741</t>
  </si>
  <si>
    <t>5.23383626020282</t>
  </si>
  <si>
    <t>16.627801137769</t>
  </si>
  <si>
    <t>3.57096215681425</t>
  </si>
  <si>
    <t>3.07731882265644</t>
  </si>
  <si>
    <t>2899.6204798417</t>
  </si>
  <si>
    <t>0.350878060845907</t>
  </si>
  <si>
    <t>0.071283700222607</t>
  </si>
  <si>
    <t>0.0392282958199357</t>
  </si>
  <si>
    <t>2010</t>
  </si>
  <si>
    <t>0.150340488127031</t>
  </si>
  <si>
    <t>20119</t>
  </si>
  <si>
    <t>40.4258660967245</t>
  </si>
  <si>
    <t>88.3575227396988</t>
  </si>
  <si>
    <t>5.27635568368209</t>
  </si>
  <si>
    <t>17.9728117699687</t>
  </si>
  <si>
    <t>3.59575525622546</t>
  </si>
  <si>
    <t>3.03583677121129</t>
  </si>
  <si>
    <t>2769.99015855659</t>
  </si>
  <si>
    <t>0.307569958745465</t>
  </si>
  <si>
    <t>0.0599930414036483</t>
  </si>
  <si>
    <t>0.0443859038719618</t>
  </si>
  <si>
    <t>2011</t>
  </si>
  <si>
    <t>0.151425013138517</t>
  </si>
  <si>
    <t>20430</t>
  </si>
  <si>
    <t>40.5487028879099</t>
  </si>
  <si>
    <t>79.6790504160548</t>
  </si>
  <si>
    <t>5.26720509055311</t>
  </si>
  <si>
    <t>17.8907978463045</t>
  </si>
  <si>
    <t>3.60944689182575</t>
  </si>
  <si>
    <t>2.98928046989721</t>
  </si>
  <si>
    <t>2837.60102790015</t>
  </si>
  <si>
    <t>0.300783162016642</t>
  </si>
  <si>
    <t>0.0585413607440039</t>
  </si>
  <si>
    <t>0.0386196769456681</t>
  </si>
  <si>
    <t>2012</t>
  </si>
  <si>
    <t>0.150027664391082</t>
  </si>
  <si>
    <t>19076</t>
  </si>
  <si>
    <t>40.4810232753198</t>
  </si>
  <si>
    <t>87.2040260012581</t>
  </si>
  <si>
    <t>5.30289368840428</t>
  </si>
  <si>
    <t>18.7945586076746</t>
  </si>
  <si>
    <t>3.74507234221011</t>
  </si>
  <si>
    <t>2.99507234221011</t>
  </si>
  <si>
    <t>1393.19778779618</t>
  </si>
  <si>
    <t>0.118525896414343</t>
  </si>
  <si>
    <t>0.0544663451457329</t>
  </si>
  <si>
    <t>0.0334451667016146</t>
  </si>
  <si>
    <t>2013</t>
  </si>
  <si>
    <t>0.133124861705546</t>
  </si>
  <si>
    <t>18638</t>
  </si>
  <si>
    <t>40.4093786887005</t>
  </si>
  <si>
    <t>81.8506814035841</t>
  </si>
  <si>
    <t>5.34966198089924</t>
  </si>
  <si>
    <t>18.6181457237901</t>
  </si>
  <si>
    <t>3.69385127159566</t>
  </si>
  <si>
    <t>2.98068462281361</t>
  </si>
  <si>
    <t>2056.23875952355</t>
  </si>
  <si>
    <t>0.232106449189827</t>
  </si>
  <si>
    <t>0.0503272883356583</t>
  </si>
  <si>
    <t>0.0248953750402404</t>
  </si>
  <si>
    <t>2014</t>
  </si>
  <si>
    <t>0.134941510080196</t>
  </si>
  <si>
    <t>19364</t>
  </si>
  <si>
    <t>40.529642635819</t>
  </si>
  <si>
    <t>85.6739826482132</t>
  </si>
  <si>
    <t>5.37791778558149</t>
  </si>
  <si>
    <t>19.1422743234869</t>
  </si>
  <si>
    <t>15</t>
  </si>
  <si>
    <t>3.6995455484404</t>
  </si>
  <si>
    <t>3.13638711010122</t>
  </si>
  <si>
    <t>2484.61428423879</t>
  </si>
  <si>
    <t>0.244732493286511</t>
  </si>
  <si>
    <t>0.0388349514563107</t>
  </si>
  <si>
    <t>0.0254596157818633</t>
  </si>
  <si>
    <t>2015</t>
  </si>
  <si>
    <t>0.153748784632317</t>
  </si>
  <si>
    <t>19824</t>
  </si>
  <si>
    <t>41.0180084745763</t>
  </si>
  <si>
    <t>81.9639830508475</t>
  </si>
  <si>
    <t>5.42998385794996</t>
  </si>
  <si>
    <t>19.3155266343826</t>
  </si>
  <si>
    <t>16</t>
  </si>
  <si>
    <t>3.74732647296207</t>
  </si>
  <si>
    <t>3.19264527845036</t>
  </si>
  <si>
    <t>1465.54600484262</t>
  </si>
  <si>
    <t>0.172871267150928</t>
  </si>
  <si>
    <t>0.0749596448748991</t>
  </si>
  <si>
    <t>0.0135694108151735</t>
  </si>
  <si>
    <t>2016</t>
  </si>
  <si>
    <t>Age</t>
  </si>
  <si>
    <t>Tenure</t>
  </si>
  <si>
    <t>Education</t>
  </si>
  <si>
    <t>Occupation</t>
  </si>
  <si>
    <t>Foreign</t>
  </si>
  <si>
    <t>State</t>
  </si>
  <si>
    <t>Firm</t>
  </si>
  <si>
    <t>Settlement</t>
  </si>
  <si>
    <t>Region</t>
  </si>
  <si>
    <t>Industry</t>
  </si>
  <si>
    <t>Collective</t>
  </si>
  <si>
    <t>WS effect</t>
  </si>
  <si>
    <t>\\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</si>
</sst>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4138-F6AE-4220-9207-75673D80960E}">
  <dimension ref="A1:D18"/>
  <sheetViews>
    <sheetView workbookViewId="0">
      <selection activeCell="B22" sqref="B22"/>
    </sheetView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8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10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13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15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17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21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23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25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27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32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34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36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38</v>
      </c>
      <c r="D18" s="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28AA-1C55-4B2A-AA88-D3765E60BE40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39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40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41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42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43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44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45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46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47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48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50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51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52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53</v>
      </c>
      <c r="D18" s="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5615-2DAC-4841-A85A-C3EE03086C51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54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55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56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57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58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59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45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60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61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62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63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64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65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66</v>
      </c>
      <c r="D18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FB9-4089-405B-A3C0-37DA3BA3A065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67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68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69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70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71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72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73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74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75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76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77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78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79</v>
      </c>
      <c r="D18" s="1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5AA2-BF93-4F7B-8372-5A7A460AED0E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80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81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82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83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84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85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86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87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88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89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90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91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92</v>
      </c>
      <c r="D18" s="1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F887-B125-43D6-B9E3-73649AC9A5CD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93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94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95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96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97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98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99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100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101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102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103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104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105</v>
      </c>
      <c r="D18" s="1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7A1E-BF51-4547-89B7-CECDDA9DAA32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106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107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108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109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110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111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18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112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113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114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115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116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117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118</v>
      </c>
      <c r="D18" s="1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432E-83C6-4A0E-827A-9CB6FA0F92B8}">
  <dimension ref="A1:D18"/>
  <sheetViews>
    <sheetView workbookViewId="0"/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119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120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121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122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123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124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125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126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127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128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129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130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131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132</v>
      </c>
      <c r="D18" s="1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AEA6-35DE-4044-AB13-834022D97ED0}">
  <dimension ref="A1:D18"/>
  <sheetViews>
    <sheetView workbookViewId="0">
      <selection activeCell="B4" sqref="B4:B18"/>
    </sheetView>
  </sheetViews>
  <sheetFormatPr defaultRowHeight="14.5" x14ac:dyDescent="0.35"/>
  <cols>
    <col min="1" max="1" width="10.54296875" bestFit="1" customWidth="1"/>
    <col min="2" max="2" width="21.6328125" bestFit="1" customWidth="1"/>
    <col min="3" max="3" width="18.54296875" bestFit="1" customWidth="1"/>
    <col min="4" max="4" width="5.6328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5">
        <v>1</v>
      </c>
      <c r="B2" s="6" t="s">
        <v>4</v>
      </c>
      <c r="C2" s="6" t="s">
        <v>133</v>
      </c>
      <c r="D2" s="7" t="s">
        <v>6</v>
      </c>
    </row>
    <row r="3" spans="1:4" x14ac:dyDescent="0.35">
      <c r="A3" s="8">
        <v>2</v>
      </c>
      <c r="B3" s="9" t="s">
        <v>7</v>
      </c>
      <c r="C3" s="9" t="s">
        <v>134</v>
      </c>
      <c r="D3" s="10" t="s">
        <v>6</v>
      </c>
    </row>
    <row r="4" spans="1:4" x14ac:dyDescent="0.35">
      <c r="A4" s="5">
        <v>3</v>
      </c>
      <c r="B4" s="6" t="s">
        <v>9</v>
      </c>
      <c r="C4" s="6" t="s">
        <v>135</v>
      </c>
      <c r="D4" s="7" t="s">
        <v>11</v>
      </c>
    </row>
    <row r="5" spans="1:4" x14ac:dyDescent="0.35">
      <c r="A5" s="8">
        <v>4</v>
      </c>
      <c r="B5" s="9" t="s">
        <v>12</v>
      </c>
      <c r="C5" s="9" t="s">
        <v>136</v>
      </c>
      <c r="D5" s="10" t="s">
        <v>11</v>
      </c>
    </row>
    <row r="6" spans="1:4" x14ac:dyDescent="0.35">
      <c r="A6" s="5">
        <v>5</v>
      </c>
      <c r="B6" s="6" t="s">
        <v>14</v>
      </c>
      <c r="C6" s="6" t="s">
        <v>137</v>
      </c>
      <c r="D6" s="7" t="s">
        <v>11</v>
      </c>
    </row>
    <row r="7" spans="1:4" x14ac:dyDescent="0.35">
      <c r="A7" s="8">
        <v>6</v>
      </c>
      <c r="B7" s="9" t="s">
        <v>16</v>
      </c>
      <c r="C7" s="9" t="s">
        <v>138</v>
      </c>
      <c r="D7" s="10" t="s">
        <v>11</v>
      </c>
    </row>
    <row r="8" spans="1:4" x14ac:dyDescent="0.35">
      <c r="A8" s="5">
        <v>7</v>
      </c>
      <c r="B8" s="6" t="s">
        <v>16</v>
      </c>
      <c r="C8" s="6" t="s">
        <v>139</v>
      </c>
      <c r="D8" s="7" t="s">
        <v>19</v>
      </c>
    </row>
    <row r="9" spans="1:4" x14ac:dyDescent="0.35">
      <c r="A9" s="8">
        <v>8</v>
      </c>
      <c r="B9" s="9" t="s">
        <v>20</v>
      </c>
      <c r="C9" s="9" t="s">
        <v>140</v>
      </c>
      <c r="D9" s="10" t="s">
        <v>11</v>
      </c>
    </row>
    <row r="10" spans="1:4" x14ac:dyDescent="0.35">
      <c r="A10" s="5">
        <v>9</v>
      </c>
      <c r="B10" s="6" t="s">
        <v>22</v>
      </c>
      <c r="C10" s="6" t="s">
        <v>141</v>
      </c>
      <c r="D10" s="7" t="s">
        <v>11</v>
      </c>
    </row>
    <row r="11" spans="1:4" x14ac:dyDescent="0.35">
      <c r="A11" s="8">
        <v>10</v>
      </c>
      <c r="B11" s="9" t="s">
        <v>24</v>
      </c>
      <c r="C11" s="9" t="s">
        <v>142</v>
      </c>
      <c r="D11" s="10" t="s">
        <v>11</v>
      </c>
    </row>
    <row r="12" spans="1:4" x14ac:dyDescent="0.35">
      <c r="A12" s="5">
        <v>11</v>
      </c>
      <c r="B12" s="6" t="s">
        <v>26</v>
      </c>
      <c r="C12" s="6" t="s">
        <v>49</v>
      </c>
      <c r="D12" s="7" t="s">
        <v>19</v>
      </c>
    </row>
    <row r="13" spans="1:4" x14ac:dyDescent="0.35">
      <c r="A13" s="8">
        <v>12</v>
      </c>
      <c r="B13" s="9" t="s">
        <v>28</v>
      </c>
      <c r="C13" s="9" t="s">
        <v>27</v>
      </c>
      <c r="D13" s="10" t="s">
        <v>19</v>
      </c>
    </row>
    <row r="14" spans="1:4" x14ac:dyDescent="0.35">
      <c r="A14" s="5">
        <v>13</v>
      </c>
      <c r="B14" s="6" t="s">
        <v>29</v>
      </c>
      <c r="C14" s="6" t="s">
        <v>30</v>
      </c>
      <c r="D14" s="7" t="s">
        <v>19</v>
      </c>
    </row>
    <row r="15" spans="1:4" x14ac:dyDescent="0.35">
      <c r="A15" s="8">
        <v>14</v>
      </c>
      <c r="B15" s="9" t="s">
        <v>31</v>
      </c>
      <c r="C15" s="9" t="s">
        <v>143</v>
      </c>
      <c r="D15" s="10" t="s">
        <v>11</v>
      </c>
    </row>
    <row r="16" spans="1:4" x14ac:dyDescent="0.35">
      <c r="A16" s="5">
        <v>15</v>
      </c>
      <c r="B16" s="6" t="s">
        <v>33</v>
      </c>
      <c r="C16" s="6" t="s">
        <v>144</v>
      </c>
      <c r="D16" s="7" t="s">
        <v>11</v>
      </c>
    </row>
    <row r="17" spans="1:4" x14ac:dyDescent="0.35">
      <c r="A17" s="8">
        <v>16</v>
      </c>
      <c r="B17" s="9" t="s">
        <v>35</v>
      </c>
      <c r="C17" s="9" t="s">
        <v>145</v>
      </c>
      <c r="D17" s="10" t="s">
        <v>11</v>
      </c>
    </row>
    <row r="18" spans="1:4" x14ac:dyDescent="0.35">
      <c r="A18" s="1">
        <v>17</v>
      </c>
      <c r="B18" s="11" t="s">
        <v>37</v>
      </c>
      <c r="C18" s="11" t="s">
        <v>146</v>
      </c>
      <c r="D18" s="1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8BB-C0F8-4D64-AD4E-AB396AEBC4F8}">
  <dimension ref="A1:L17"/>
  <sheetViews>
    <sheetView tabSelected="1" workbookViewId="0">
      <selection activeCell="K2" sqref="K2:L17"/>
    </sheetView>
  </sheetViews>
  <sheetFormatPr defaultRowHeight="14.5" x14ac:dyDescent="0.35"/>
  <cols>
    <col min="1" max="1" width="10.26953125" bestFit="1" customWidth="1"/>
  </cols>
  <sheetData>
    <row r="1" spans="1:12" x14ac:dyDescent="0.3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2" x14ac:dyDescent="0.35">
      <c r="A2" t="s">
        <v>158</v>
      </c>
      <c r="B2">
        <f>ROUND(_xlfn.NUMBERVALUE('2008'!$C2),4)</f>
        <v>0.15679999999999999</v>
      </c>
      <c r="C2">
        <f>ROUND(_xlfn.NUMBERVALUE('2009'!$C2),4)</f>
        <v>0.14480000000000001</v>
      </c>
      <c r="D2">
        <f>ROUND(_xlfn.NUMBERVALUE('2010'!$C2),4)</f>
        <v>0.15770000000000001</v>
      </c>
      <c r="E2">
        <f>ROUND(_xlfn.NUMBERVALUE('2011'!$C2),4)</f>
        <v>0.15029999999999999</v>
      </c>
      <c r="F2">
        <f>ROUND(_xlfn.NUMBERVALUE('2012'!$C2),4)</f>
        <v>0.15140000000000001</v>
      </c>
      <c r="G2">
        <f>ROUND(_xlfn.NUMBERVALUE('2013'!$C2),4)</f>
        <v>0.15</v>
      </c>
      <c r="H2">
        <f>ROUND(_xlfn.NUMBERVALUE('2014'!$C2),4)</f>
        <v>0.1331</v>
      </c>
      <c r="I2">
        <f>ROUND(_xlfn.NUMBERVALUE('2015'!$C2),4)</f>
        <v>0.13489999999999999</v>
      </c>
      <c r="J2">
        <f>ROUND(_xlfn.NUMBERVALUE('2016'!$C2),4)</f>
        <v>0.1537</v>
      </c>
      <c r="K2" t="s">
        <v>159</v>
      </c>
      <c r="L2" t="str">
        <f>A2&amp; " &amp; " &amp;B2&amp; " &amp; " &amp;C2&amp; " &amp; " &amp;D2&amp; " &amp; " &amp;E2&amp; " &amp; " &amp;F2&amp; " &amp; " &amp;G2&amp; " &amp; " &amp;H2&amp; " &amp; " &amp;I2&amp; " &amp; " &amp;J2&amp;K2</f>
        <v>WS effect &amp; 0.1568 &amp; 0.1448 &amp; 0.1577 &amp; 0.1503 &amp; 0.1514 &amp; 0.15 &amp; 0.1331 &amp; 0.1349 &amp; 0.1537\\ \hline</v>
      </c>
    </row>
    <row r="3" spans="1:12" x14ac:dyDescent="0.35">
      <c r="A3" t="s">
        <v>7</v>
      </c>
      <c r="B3">
        <f>ROUND(_xlfn.NUMBERVALUE('2008'!$C3),4)</f>
        <v>19406</v>
      </c>
      <c r="C3">
        <f>ROUND(_xlfn.NUMBERVALUE('2009'!$C3),4)</f>
        <v>20184</v>
      </c>
      <c r="D3">
        <f>ROUND(_xlfn.NUMBERVALUE('2010'!$C3),4)</f>
        <v>20215</v>
      </c>
      <c r="E3">
        <f>ROUND(_xlfn.NUMBERVALUE('2011'!$C3),4)</f>
        <v>20119</v>
      </c>
      <c r="F3">
        <f>ROUND(_xlfn.NUMBERVALUE('2012'!$C3),4)</f>
        <v>20430</v>
      </c>
      <c r="G3">
        <f>ROUND(_xlfn.NUMBERVALUE('2013'!$C3),4)</f>
        <v>19076</v>
      </c>
      <c r="H3">
        <f>ROUND(_xlfn.NUMBERVALUE('2014'!$C3),4)</f>
        <v>18638</v>
      </c>
      <c r="I3">
        <f>ROUND(_xlfn.NUMBERVALUE('2015'!$C3),4)</f>
        <v>19364</v>
      </c>
      <c r="J3">
        <f>ROUND(_xlfn.NUMBERVALUE('2016'!$C3),4)</f>
        <v>19824</v>
      </c>
      <c r="K3" t="s">
        <v>159</v>
      </c>
      <c r="L3" t="str">
        <f t="shared" ref="L3:L17" si="0">A3&amp; " &amp; " &amp;B3&amp; " &amp; " &amp;C3&amp; " &amp; " &amp;D3&amp; " &amp; " &amp;E3&amp; " &amp; " &amp;F3&amp; " &amp; " &amp;G3&amp; " &amp; " &amp;H3&amp; " &amp; " &amp;I3&amp; " &amp; " &amp;J3&amp;K3</f>
        <v>n &amp; 19406 &amp; 20184 &amp; 20215 &amp; 20119 &amp; 20430 &amp; 19076 &amp; 18638 &amp; 19364 &amp; 19824\\ \hline</v>
      </c>
    </row>
    <row r="4" spans="1:12" x14ac:dyDescent="0.35">
      <c r="A4" t="s">
        <v>147</v>
      </c>
      <c r="B4">
        <f>ROUND(_xlfn.NUMBERVALUE('2008'!$C4),2)</f>
        <v>39.81</v>
      </c>
      <c r="C4">
        <f>ROUND(_xlfn.NUMBERVALUE('2009'!$C4),2)</f>
        <v>40.1</v>
      </c>
      <c r="D4">
        <f>ROUND(_xlfn.NUMBERVALUE('2010'!$C4),2)</f>
        <v>40.43</v>
      </c>
      <c r="E4">
        <f>ROUND(_xlfn.NUMBERVALUE('2011'!$C4),2)</f>
        <v>40.43</v>
      </c>
      <c r="F4">
        <f>ROUND(_xlfn.NUMBERVALUE('2012'!$C4),2)</f>
        <v>40.549999999999997</v>
      </c>
      <c r="G4">
        <f>ROUND(_xlfn.NUMBERVALUE('2013'!$C4),2)</f>
        <v>40.479999999999997</v>
      </c>
      <c r="H4">
        <f>ROUND(_xlfn.NUMBERVALUE('2014'!$C4),2)</f>
        <v>40.409999999999997</v>
      </c>
      <c r="I4">
        <f>ROUND(_xlfn.NUMBERVALUE('2015'!$C4),2)</f>
        <v>40.53</v>
      </c>
      <c r="J4">
        <f>ROUND(_xlfn.NUMBERVALUE('2016'!$C4),2)</f>
        <v>41.02</v>
      </c>
      <c r="K4" t="s">
        <v>159</v>
      </c>
      <c r="L4" t="str">
        <f t="shared" si="0"/>
        <v>Age &amp; 39.81 &amp; 40.1 &amp; 40.43 &amp; 40.43 &amp; 40.55 &amp; 40.48 &amp; 40.41 &amp; 40.53 &amp; 41.02\\ \hline</v>
      </c>
    </row>
    <row r="5" spans="1:12" x14ac:dyDescent="0.35">
      <c r="A5" t="s">
        <v>148</v>
      </c>
      <c r="B5">
        <f>ROUND(_xlfn.NUMBERVALUE('2008'!$C5),2)</f>
        <v>83.87</v>
      </c>
      <c r="C5">
        <f>ROUND(_xlfn.NUMBERVALUE('2009'!$C5),2)</f>
        <v>92.42</v>
      </c>
      <c r="D5">
        <f>ROUND(_xlfn.NUMBERVALUE('2010'!$C5),2)</f>
        <v>92.89</v>
      </c>
      <c r="E5">
        <f>ROUND(_xlfn.NUMBERVALUE('2011'!$C5),2)</f>
        <v>88.36</v>
      </c>
      <c r="F5">
        <f>ROUND(_xlfn.NUMBERVALUE('2012'!$C5),2)</f>
        <v>79.680000000000007</v>
      </c>
      <c r="G5">
        <f>ROUND(_xlfn.NUMBERVALUE('2013'!$C5),2)</f>
        <v>87.2</v>
      </c>
      <c r="H5">
        <f>ROUND(_xlfn.NUMBERVALUE('2014'!$C5),2)</f>
        <v>81.849999999999994</v>
      </c>
      <c r="I5">
        <f>ROUND(_xlfn.NUMBERVALUE('2015'!$C5),2)</f>
        <v>85.67</v>
      </c>
      <c r="J5">
        <f>ROUND(_xlfn.NUMBERVALUE('2016'!$C5),2)</f>
        <v>81.96</v>
      </c>
      <c r="K5" t="s">
        <v>159</v>
      </c>
      <c r="L5" t="str">
        <f t="shared" si="0"/>
        <v>Tenure &amp; 83.87 &amp; 92.42 &amp; 92.89 &amp; 88.36 &amp; 79.68 &amp; 87.2 &amp; 81.85 &amp; 85.67 &amp; 81.96\\ \hline</v>
      </c>
    </row>
    <row r="6" spans="1:12" x14ac:dyDescent="0.35">
      <c r="A6" t="s">
        <v>149</v>
      </c>
      <c r="B6">
        <f>ROUND(_xlfn.NUMBERVALUE('2008'!$C6),2)</f>
        <v>5.09</v>
      </c>
      <c r="C6">
        <f>ROUND(_xlfn.NUMBERVALUE('2009'!$C6),2)</f>
        <v>5.26</v>
      </c>
      <c r="D6">
        <f>ROUND(_xlfn.NUMBERVALUE('2010'!$C6),2)</f>
        <v>5.23</v>
      </c>
      <c r="E6">
        <f>ROUND(_xlfn.NUMBERVALUE('2011'!$C6),2)</f>
        <v>5.28</v>
      </c>
      <c r="F6">
        <f>ROUND(_xlfn.NUMBERVALUE('2012'!$C6),2)</f>
        <v>5.27</v>
      </c>
      <c r="G6">
        <f>ROUND(_xlfn.NUMBERVALUE('2013'!$C6),2)</f>
        <v>5.3</v>
      </c>
      <c r="H6">
        <f>ROUND(_xlfn.NUMBERVALUE('2014'!$C6),2)</f>
        <v>5.35</v>
      </c>
      <c r="I6">
        <f>ROUND(_xlfn.NUMBERVALUE('2015'!$C6),2)</f>
        <v>5.38</v>
      </c>
      <c r="J6">
        <f>ROUND(_xlfn.NUMBERVALUE('2016'!$C6),2)</f>
        <v>5.43</v>
      </c>
      <c r="K6" t="s">
        <v>159</v>
      </c>
      <c r="L6" t="str">
        <f t="shared" si="0"/>
        <v>Education &amp; 5.09 &amp; 5.26 &amp; 5.23 &amp; 5.28 &amp; 5.27 &amp; 5.3 &amp; 5.35 &amp; 5.38 &amp; 5.43\\ \hline</v>
      </c>
    </row>
    <row r="7" spans="1:12" x14ac:dyDescent="0.35">
      <c r="A7" t="s">
        <v>150</v>
      </c>
      <c r="B7">
        <f>ROUND(_xlfn.NUMBERVALUE('2008'!$C7),2)</f>
        <v>17.86</v>
      </c>
      <c r="C7">
        <f>ROUND(_xlfn.NUMBERVALUE('2009'!$C7),2)</f>
        <v>16.190000000000001</v>
      </c>
      <c r="D7">
        <f>ROUND(_xlfn.NUMBERVALUE('2010'!$C7),2)</f>
        <v>16.63</v>
      </c>
      <c r="E7">
        <f>ROUND(_xlfn.NUMBERVALUE('2011'!$C7),2)</f>
        <v>17.97</v>
      </c>
      <c r="F7">
        <f>ROUND(_xlfn.NUMBERVALUE('2012'!$C7),2)</f>
        <v>17.89</v>
      </c>
      <c r="G7">
        <f>ROUND(_xlfn.NUMBERVALUE('2013'!$C7),2)</f>
        <v>18.79</v>
      </c>
      <c r="H7">
        <f>ROUND(_xlfn.NUMBERVALUE('2014'!$C7),2)</f>
        <v>18.62</v>
      </c>
      <c r="I7">
        <f>ROUND(_xlfn.NUMBERVALUE('2015'!$C7),2)</f>
        <v>19.14</v>
      </c>
      <c r="J7">
        <f>ROUND(_xlfn.NUMBERVALUE('2016'!$C7),2)</f>
        <v>19.32</v>
      </c>
      <c r="K7" t="s">
        <v>159</v>
      </c>
      <c r="L7" t="str">
        <f t="shared" si="0"/>
        <v>Occupation &amp; 17.86 &amp; 16.19 &amp; 16.63 &amp; 17.97 &amp; 17.89 &amp; 18.79 &amp; 18.62 &amp; 19.14 &amp; 19.32\\ \hline</v>
      </c>
    </row>
    <row r="8" spans="1:12" x14ac:dyDescent="0.35">
      <c r="A8" t="s">
        <v>150</v>
      </c>
      <c r="B8">
        <f>ROUND(_xlfn.NUMBERVALUE('2008'!$C8),2)</f>
        <v>14</v>
      </c>
      <c r="C8">
        <f>ROUND(_xlfn.NUMBERVALUE('2009'!$C8),2)</f>
        <v>13</v>
      </c>
      <c r="D8">
        <f>ROUND(_xlfn.NUMBERVALUE('2010'!$C8),2)</f>
        <v>13</v>
      </c>
      <c r="E8">
        <f>ROUND(_xlfn.NUMBERVALUE('2011'!$C8),2)</f>
        <v>14</v>
      </c>
      <c r="F8">
        <f>ROUND(_xlfn.NUMBERVALUE('2012'!$C8),2)</f>
        <v>14</v>
      </c>
      <c r="G8">
        <f>ROUND(_xlfn.NUMBERVALUE('2013'!$C8),2)</f>
        <v>14</v>
      </c>
      <c r="H8">
        <f>ROUND(_xlfn.NUMBERVALUE('2014'!$C8),2)</f>
        <v>14</v>
      </c>
      <c r="I8">
        <f>ROUND(_xlfn.NUMBERVALUE('2015'!$C8),2)</f>
        <v>15</v>
      </c>
      <c r="J8">
        <f>ROUND(_xlfn.NUMBERVALUE('2016'!$C8),2)</f>
        <v>16</v>
      </c>
      <c r="K8" t="s">
        <v>159</v>
      </c>
      <c r="L8" t="str">
        <f t="shared" si="0"/>
        <v>Occupation &amp; 14 &amp; 13 &amp; 13 &amp; 14 &amp; 14 &amp; 14 &amp; 14 &amp; 15 &amp; 16\\ \hline</v>
      </c>
    </row>
    <row r="9" spans="1:12" x14ac:dyDescent="0.35">
      <c r="A9" t="s">
        <v>151</v>
      </c>
      <c r="B9">
        <f>ROUND(_xlfn.NUMBERVALUE('2008'!$C9),2)</f>
        <v>3.64</v>
      </c>
      <c r="C9">
        <f>ROUND(_xlfn.NUMBERVALUE('2009'!$C9),2)</f>
        <v>3.55</v>
      </c>
      <c r="D9">
        <f>ROUND(_xlfn.NUMBERVALUE('2010'!$C9),2)</f>
        <v>3.57</v>
      </c>
      <c r="E9">
        <f>ROUND(_xlfn.NUMBERVALUE('2011'!$C9),2)</f>
        <v>3.6</v>
      </c>
      <c r="F9">
        <f>ROUND(_xlfn.NUMBERVALUE('2012'!$C9),2)</f>
        <v>3.61</v>
      </c>
      <c r="G9">
        <f>ROUND(_xlfn.NUMBERVALUE('2013'!$C9),2)</f>
        <v>3.75</v>
      </c>
      <c r="H9">
        <f>ROUND(_xlfn.NUMBERVALUE('2014'!$C9),2)</f>
        <v>3.69</v>
      </c>
      <c r="I9">
        <f>ROUND(_xlfn.NUMBERVALUE('2015'!$C9),2)</f>
        <v>3.7</v>
      </c>
      <c r="J9">
        <f>ROUND(_xlfn.NUMBERVALUE('2016'!$C9),2)</f>
        <v>3.75</v>
      </c>
      <c r="K9" t="s">
        <v>159</v>
      </c>
      <c r="L9" t="str">
        <f t="shared" si="0"/>
        <v>Foreign &amp; 3.64 &amp; 3.55 &amp; 3.57 &amp; 3.6 &amp; 3.61 &amp; 3.75 &amp; 3.69 &amp; 3.7 &amp; 3.75\\ \hline</v>
      </c>
    </row>
    <row r="10" spans="1:12" x14ac:dyDescent="0.35">
      <c r="A10" t="s">
        <v>152</v>
      </c>
      <c r="B10">
        <f>ROUND(_xlfn.NUMBERVALUE('2008'!$C10),2)</f>
        <v>3.09</v>
      </c>
      <c r="C10">
        <f>ROUND(_xlfn.NUMBERVALUE('2009'!$C10),2)</f>
        <v>3.25</v>
      </c>
      <c r="D10">
        <f>ROUND(_xlfn.NUMBERVALUE('2010'!$C10),2)</f>
        <v>3.08</v>
      </c>
      <c r="E10">
        <f>ROUND(_xlfn.NUMBERVALUE('2011'!$C10),2)</f>
        <v>3.04</v>
      </c>
      <c r="F10">
        <f>ROUND(_xlfn.NUMBERVALUE('2012'!$C10),2)</f>
        <v>2.99</v>
      </c>
      <c r="G10">
        <f>ROUND(_xlfn.NUMBERVALUE('2013'!$C10),2)</f>
        <v>3</v>
      </c>
      <c r="H10">
        <f>ROUND(_xlfn.NUMBERVALUE('2014'!$C10),2)</f>
        <v>2.98</v>
      </c>
      <c r="I10">
        <f>ROUND(_xlfn.NUMBERVALUE('2015'!$C10),2)</f>
        <v>3.14</v>
      </c>
      <c r="J10">
        <f>ROUND(_xlfn.NUMBERVALUE('2016'!$C10),2)</f>
        <v>3.19</v>
      </c>
      <c r="K10" t="s">
        <v>159</v>
      </c>
      <c r="L10" t="str">
        <f t="shared" si="0"/>
        <v>State &amp; 3.09 &amp; 3.25 &amp; 3.08 &amp; 3.04 &amp; 2.99 &amp; 3 &amp; 2.98 &amp; 3.14 &amp; 3.19\\ \hline</v>
      </c>
    </row>
    <row r="11" spans="1:12" x14ac:dyDescent="0.35">
      <c r="A11" t="s">
        <v>153</v>
      </c>
      <c r="B11">
        <f>ROUND(_xlfn.NUMBERVALUE('2008'!$C11),2)</f>
        <v>1070.45</v>
      </c>
      <c r="C11">
        <f>ROUND(_xlfn.NUMBERVALUE('2009'!$C11),2)</f>
        <v>2993.74</v>
      </c>
      <c r="D11">
        <f>ROUND(_xlfn.NUMBERVALUE('2010'!$C11),2)</f>
        <v>2899.62</v>
      </c>
      <c r="E11">
        <f>ROUND(_xlfn.NUMBERVALUE('2011'!$C11),2)</f>
        <v>2769.99</v>
      </c>
      <c r="F11">
        <f>ROUND(_xlfn.NUMBERVALUE('2012'!$C11),2)</f>
        <v>2837.6</v>
      </c>
      <c r="G11">
        <f>ROUND(_xlfn.NUMBERVALUE('2013'!$C11),2)</f>
        <v>1393.2</v>
      </c>
      <c r="H11">
        <f>ROUND(_xlfn.NUMBERVALUE('2014'!$C11),2)</f>
        <v>2056.2399999999998</v>
      </c>
      <c r="I11">
        <f>ROUND(_xlfn.NUMBERVALUE('2015'!$C11),2)</f>
        <v>2484.61</v>
      </c>
      <c r="J11">
        <f>ROUND(_xlfn.NUMBERVALUE('2016'!$C11),2)</f>
        <v>1465.55</v>
      </c>
      <c r="K11" t="s">
        <v>159</v>
      </c>
      <c r="L11" t="str">
        <f t="shared" si="0"/>
        <v>Firm &amp; 1070.45 &amp; 2993.74 &amp; 2899.62 &amp; 2769.99 &amp; 2837.6 &amp; 1393.2 &amp; 2056.24 &amp; 2484.61 &amp; 1465.55\\ \hline</v>
      </c>
    </row>
    <row r="12" spans="1:12" x14ac:dyDescent="0.35">
      <c r="A12" t="s">
        <v>154</v>
      </c>
      <c r="B12">
        <f>ROUND(_xlfn.NUMBERVALUE('2008'!$C12),2)</f>
        <v>1</v>
      </c>
      <c r="C12">
        <f>ROUND(_xlfn.NUMBERVALUE('2009'!$C12),2)</f>
        <v>2</v>
      </c>
      <c r="D12">
        <f>ROUND(_xlfn.NUMBERVALUE('2010'!$C12),2)</f>
        <v>2</v>
      </c>
      <c r="E12">
        <f>ROUND(_xlfn.NUMBERVALUE('2011'!$C12),2)</f>
        <v>2</v>
      </c>
      <c r="F12">
        <f>ROUND(_xlfn.NUMBERVALUE('2012'!$C12),2)</f>
        <v>2</v>
      </c>
      <c r="G12">
        <f>ROUND(_xlfn.NUMBERVALUE('2013'!$C12),2)</f>
        <v>2</v>
      </c>
      <c r="H12">
        <f>ROUND(_xlfn.NUMBERVALUE('2014'!$C12),2)</f>
        <v>2</v>
      </c>
      <c r="I12">
        <f>ROUND(_xlfn.NUMBERVALUE('2015'!$C12),2)</f>
        <v>2</v>
      </c>
      <c r="J12">
        <f>ROUND(_xlfn.NUMBERVALUE('2016'!$C12),2)</f>
        <v>2</v>
      </c>
      <c r="K12" t="s">
        <v>159</v>
      </c>
      <c r="L12" t="str">
        <f t="shared" si="0"/>
        <v>Settlement &amp; 1 &amp; 2 &amp; 2 &amp; 2 &amp; 2 &amp; 2 &amp; 2 &amp; 2 &amp; 2\\ \hline</v>
      </c>
    </row>
    <row r="13" spans="1:12" x14ac:dyDescent="0.35">
      <c r="A13" t="s">
        <v>155</v>
      </c>
      <c r="B13">
        <f>ROUND(_xlfn.NUMBERVALUE('2008'!$C13),2)</f>
        <v>1</v>
      </c>
      <c r="C13">
        <f>ROUND(_xlfn.NUMBERVALUE('2009'!$C13),2)</f>
        <v>1</v>
      </c>
      <c r="D13">
        <f>ROUND(_xlfn.NUMBERVALUE('2010'!$C13),2)</f>
        <v>1</v>
      </c>
      <c r="E13">
        <f>ROUND(_xlfn.NUMBERVALUE('2011'!$C13),2)</f>
        <v>1</v>
      </c>
      <c r="F13">
        <f>ROUND(_xlfn.NUMBERVALUE('2012'!$C13),2)</f>
        <v>1</v>
      </c>
      <c r="G13">
        <f>ROUND(_xlfn.NUMBERVALUE('2013'!$C13),2)</f>
        <v>1</v>
      </c>
      <c r="H13">
        <f>ROUND(_xlfn.NUMBERVALUE('2014'!$C13),2)</f>
        <v>1</v>
      </c>
      <c r="I13">
        <f>ROUND(_xlfn.NUMBERVALUE('2015'!$C13),2)</f>
        <v>1</v>
      </c>
      <c r="J13">
        <f>ROUND(_xlfn.NUMBERVALUE('2016'!$C13),2)</f>
        <v>1</v>
      </c>
      <c r="K13" t="s">
        <v>159</v>
      </c>
      <c r="L13" t="str">
        <f t="shared" si="0"/>
        <v>Region &amp; 1 &amp; 1 &amp; 1 &amp; 1 &amp; 1 &amp; 1 &amp; 1 &amp; 1 &amp; 1\\ \hline</v>
      </c>
    </row>
    <row r="14" spans="1:12" x14ac:dyDescent="0.35">
      <c r="A14" t="s">
        <v>156</v>
      </c>
      <c r="B14">
        <f>ROUND(_xlfn.NUMBERVALUE('2008'!$C14),2)</f>
        <v>3</v>
      </c>
      <c r="C14">
        <f>ROUND(_xlfn.NUMBERVALUE('2009'!$C14),2)</f>
        <v>3</v>
      </c>
      <c r="D14">
        <f>ROUND(_xlfn.NUMBERVALUE('2010'!$C14),2)</f>
        <v>3</v>
      </c>
      <c r="E14">
        <f>ROUND(_xlfn.NUMBERVALUE('2011'!$C14),2)</f>
        <v>3</v>
      </c>
      <c r="F14">
        <f>ROUND(_xlfn.NUMBERVALUE('2012'!$C14),2)</f>
        <v>3</v>
      </c>
      <c r="G14">
        <f>ROUND(_xlfn.NUMBERVALUE('2013'!$C14),2)</f>
        <v>3</v>
      </c>
      <c r="H14">
        <f>ROUND(_xlfn.NUMBERVALUE('2014'!$C14),2)</f>
        <v>3</v>
      </c>
      <c r="I14">
        <f>ROUND(_xlfn.NUMBERVALUE('2015'!$C14),2)</f>
        <v>3</v>
      </c>
      <c r="J14">
        <f>ROUND(_xlfn.NUMBERVALUE('2016'!$C14),2)</f>
        <v>3</v>
      </c>
      <c r="K14" t="s">
        <v>159</v>
      </c>
      <c r="L14" t="str">
        <f t="shared" si="0"/>
        <v>Industry &amp; 3 &amp; 3 &amp; 3 &amp; 3 &amp; 3 &amp; 3 &amp; 3 &amp; 3 &amp; 3\\ \hline</v>
      </c>
    </row>
    <row r="15" spans="1:12" x14ac:dyDescent="0.35">
      <c r="A15" t="s">
        <v>157</v>
      </c>
      <c r="B15">
        <f>ROUND(_xlfn.NUMBERVALUE('2008'!$C15),2)</f>
        <v>0.28999999999999998</v>
      </c>
      <c r="C15">
        <f>ROUND(_xlfn.NUMBERVALUE('2009'!$C15),2)</f>
        <v>0.33</v>
      </c>
      <c r="D15">
        <f>ROUND(_xlfn.NUMBERVALUE('2010'!$C15),2)</f>
        <v>0.35</v>
      </c>
      <c r="E15">
        <f>ROUND(_xlfn.NUMBERVALUE('2011'!$C15),2)</f>
        <v>0.31</v>
      </c>
      <c r="F15">
        <f>ROUND(_xlfn.NUMBERVALUE('2012'!$C15),2)</f>
        <v>0.3</v>
      </c>
      <c r="G15">
        <f>ROUND(_xlfn.NUMBERVALUE('2013'!$C15),2)</f>
        <v>0.12</v>
      </c>
      <c r="H15">
        <f>ROUND(_xlfn.NUMBERVALUE('2014'!$C15),2)</f>
        <v>0.23</v>
      </c>
      <c r="I15">
        <f>ROUND(_xlfn.NUMBERVALUE('2015'!$C15),2)</f>
        <v>0.24</v>
      </c>
      <c r="J15">
        <f>ROUND(_xlfn.NUMBERVALUE('2016'!$C15),2)</f>
        <v>0.17</v>
      </c>
      <c r="K15" t="s">
        <v>159</v>
      </c>
      <c r="L15" t="str">
        <f t="shared" si="0"/>
        <v>Collective &amp; 0.29 &amp; 0.33 &amp; 0.35 &amp; 0.31 &amp; 0.3 &amp; 0.12 &amp; 0.23 &amp; 0.24 &amp; 0.17\\ \hline</v>
      </c>
    </row>
    <row r="16" spans="1:12" x14ac:dyDescent="0.35">
      <c r="A16" t="s">
        <v>157</v>
      </c>
      <c r="B16">
        <f>ROUND(_xlfn.NUMBERVALUE('2008'!$C16),2)</f>
        <v>0.06</v>
      </c>
      <c r="C16">
        <f>ROUND(_xlfn.NUMBERVALUE('2009'!$C16),2)</f>
        <v>7.0000000000000007E-2</v>
      </c>
      <c r="D16">
        <f>ROUND(_xlfn.NUMBERVALUE('2010'!$C16),2)</f>
        <v>7.0000000000000007E-2</v>
      </c>
      <c r="E16">
        <f>ROUND(_xlfn.NUMBERVALUE('2011'!$C16),2)</f>
        <v>0.06</v>
      </c>
      <c r="F16">
        <f>ROUND(_xlfn.NUMBERVALUE('2012'!$C16),2)</f>
        <v>0.06</v>
      </c>
      <c r="G16">
        <f>ROUND(_xlfn.NUMBERVALUE('2013'!$C16),2)</f>
        <v>0.05</v>
      </c>
      <c r="H16">
        <f>ROUND(_xlfn.NUMBERVALUE('2014'!$C16),2)</f>
        <v>0.05</v>
      </c>
      <c r="I16">
        <f>ROUND(_xlfn.NUMBERVALUE('2015'!$C16),2)</f>
        <v>0.04</v>
      </c>
      <c r="J16">
        <f>ROUND(_xlfn.NUMBERVALUE('2016'!$C16),2)</f>
        <v>7.0000000000000007E-2</v>
      </c>
      <c r="K16" t="s">
        <v>159</v>
      </c>
      <c r="L16" t="str">
        <f t="shared" si="0"/>
        <v>Collective &amp; 0.06 &amp; 0.07 &amp; 0.07 &amp; 0.06 &amp; 0.06 &amp; 0.05 &amp; 0.05 &amp; 0.04 &amp; 0.07\\ \hline</v>
      </c>
    </row>
    <row r="17" spans="1:12" x14ac:dyDescent="0.35">
      <c r="A17" t="s">
        <v>157</v>
      </c>
      <c r="B17">
        <f>ROUND(_xlfn.NUMBERVALUE('2008'!$C17),2)</f>
        <v>0.03</v>
      </c>
      <c r="C17">
        <f>ROUND(_xlfn.NUMBERVALUE('2009'!$C17),2)</f>
        <v>0.04</v>
      </c>
      <c r="D17">
        <f>ROUND(_xlfn.NUMBERVALUE('2010'!$C17),2)</f>
        <v>0.04</v>
      </c>
      <c r="E17">
        <f>ROUND(_xlfn.NUMBERVALUE('2011'!$C17),2)</f>
        <v>0.04</v>
      </c>
      <c r="F17">
        <f>ROUND(_xlfn.NUMBERVALUE('2012'!$C17),2)</f>
        <v>0.04</v>
      </c>
      <c r="G17">
        <f>ROUND(_xlfn.NUMBERVALUE('2013'!$C17),2)</f>
        <v>0.03</v>
      </c>
      <c r="H17">
        <f>ROUND(_xlfn.NUMBERVALUE('2014'!$C17),2)</f>
        <v>0.02</v>
      </c>
      <c r="I17">
        <f>ROUND(_xlfn.NUMBERVALUE('2015'!$C17),2)</f>
        <v>0.03</v>
      </c>
      <c r="J17">
        <f>ROUND(_xlfn.NUMBERVALUE('2016'!$C17),2)</f>
        <v>0.01</v>
      </c>
      <c r="K17" t="s">
        <v>159</v>
      </c>
      <c r="L17" t="str">
        <f t="shared" si="0"/>
        <v>Collective &amp; 0.03 &amp; 0.04 &amp; 0.04 &amp; 0.04 &amp; 0.04 &amp; 0.03 &amp; 0.02 &amp; 0.03 &amp; 0.01\\ \hline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EAFD93C56C749BBB1E64591C71F87" ma:contentTypeVersion="13" ma:contentTypeDescription="Create a new document." ma:contentTypeScope="" ma:versionID="83e86a743f54ef8c236d9fd1c82c2f72">
  <xsd:schema xmlns:xsd="http://www.w3.org/2001/XMLSchema" xmlns:xs="http://www.w3.org/2001/XMLSchema" xmlns:p="http://schemas.microsoft.com/office/2006/metadata/properties" xmlns:ns3="98a297d1-7136-48f2-9464-8add82ea035a" xmlns:ns4="5c3418b2-8942-46cf-ae3c-b1be49c7cfe3" targetNamespace="http://schemas.microsoft.com/office/2006/metadata/properties" ma:root="true" ma:fieldsID="376039b1e189e1ea9024dd8f1dca1d1c" ns3:_="" ns4:_="">
    <xsd:import namespace="98a297d1-7136-48f2-9464-8add82ea035a"/>
    <xsd:import namespace="5c3418b2-8942-46cf-ae3c-b1be49c7c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297d1-7136-48f2-9464-8add82ea03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418b2-8942-46cf-ae3c-b1be49c7c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73146-DBCD-451D-B134-83E077E25B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C6A62C-1592-4D3A-9552-FBF7DE0203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B8AA95-1F25-40F8-8372-059758F419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34BCE9-ACC8-4EB7-8146-CD817A3F3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297d1-7136-48f2-9464-8add82ea035a"/>
    <ds:schemaRef ds:uri="5c3418b2-8942-46cf-ae3c-b1be49c7c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tacky olgi</dc:creator>
  <cp:lastModifiedBy>olgi tacky</cp:lastModifiedBy>
  <dcterms:created xsi:type="dcterms:W3CDTF">2020-07-15T14:26:14Z</dcterms:created>
  <dcterms:modified xsi:type="dcterms:W3CDTF">2020-07-15T14:47:46Z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0x01010008BEAFD93C56C749BBB1E64591C71F87</vt:lpwstr>
  </property>
</Properties>
</file>