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ubhav\Desktop\Projects\Saturn\"/>
    </mc:Choice>
  </mc:AlternateContent>
  <xr:revisionPtr revIDLastSave="0" documentId="13_ncr:1_{5FAA4EE7-8F06-46ED-B8EA-E717AFB23000}" xr6:coauthVersionLast="41" xr6:coauthVersionMax="41" xr10:uidLastSave="{00000000-0000-0000-0000-000000000000}"/>
  <bookViews>
    <workbookView xWindow="-36108" yWindow="19500" windowWidth="23256" windowHeight="13176" xr2:uid="{6C8827F4-A16C-4968-AD38-CC02E648186F}"/>
  </bookViews>
  <sheets>
    <sheet name="Sheet1" sheetId="1" r:id="rId1"/>
    <sheet name="Sheet2" sheetId="2" r:id="rId2"/>
  </sheets>
  <definedNames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43616.5361458333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8" i="1" l="1"/>
  <c r="C7" i="1" l="1"/>
  <c r="D6" i="1" l="1"/>
  <c r="E6" i="1"/>
  <c r="F6" i="1"/>
  <c r="G6" i="1"/>
  <c r="D2" i="1" l="1"/>
  <c r="E2" i="1"/>
  <c r="F2" i="1"/>
  <c r="G2" i="1"/>
  <c r="C2" i="1"/>
  <c r="C5" i="1"/>
  <c r="C6" i="1" s="1"/>
  <c r="D5" i="1"/>
  <c r="E5" i="1"/>
  <c r="F5" i="1"/>
  <c r="G5" i="1"/>
  <c r="D3" i="1" l="1"/>
  <c r="E3" i="1"/>
  <c r="F3" i="1"/>
  <c r="G3" i="1"/>
  <c r="C3" i="1"/>
  <c r="D8" i="2"/>
  <c r="E8" i="2"/>
  <c r="F8" i="2"/>
  <c r="G8" i="2"/>
  <c r="H8" i="2"/>
  <c r="C8" i="2"/>
  <c r="D6" i="2"/>
  <c r="E6" i="2"/>
  <c r="F6" i="2"/>
  <c r="G6" i="2"/>
  <c r="H6" i="2"/>
  <c r="C6" i="2"/>
  <c r="E4" i="2"/>
  <c r="F4" i="2" s="1"/>
  <c r="G4" i="2" s="1"/>
  <c r="H4" i="2" s="1"/>
  <c r="D4" i="2"/>
  <c r="E3" i="2"/>
  <c r="F3" i="2" s="1"/>
  <c r="G3" i="2" s="1"/>
  <c r="H3" i="2" s="1"/>
  <c r="D3" i="2"/>
</calcChain>
</file>

<file path=xl/sharedStrings.xml><?xml version="1.0" encoding="utf-8"?>
<sst xmlns="http://schemas.openxmlformats.org/spreadsheetml/2006/main" count="15" uniqueCount="14">
  <si>
    <t>Year</t>
  </si>
  <si>
    <t>Revenue</t>
  </si>
  <si>
    <t>Expenses</t>
  </si>
  <si>
    <t>Profit</t>
  </si>
  <si>
    <t>Margin</t>
  </si>
  <si>
    <t>Growth</t>
  </si>
  <si>
    <t>EBITDA</t>
  </si>
  <si>
    <t>Multiple</t>
  </si>
  <si>
    <t>EV</t>
  </si>
  <si>
    <t>Valuation</t>
  </si>
  <si>
    <t>Projections</t>
  </si>
  <si>
    <t>Sum EV</t>
  </si>
  <si>
    <t>Choose</t>
  </si>
  <si>
    <t>MATCH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</si>
</sst>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9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CFA8E-1CCE-4FD0-827B-288D9D3429E8}">
  <dimension ref="A1:G8"/>
  <sheetViews>
    <sheetView tabSelected="1" workbookViewId="0">
      <selection activeCell="B1" sqref="B1"/>
    </sheetView>
  </sheetViews>
  <sheetFormatPr defaultRowHeight="14.4" x14ac:dyDescent="0.3"/>
  <sheetData>
    <row r="1" spans="1:7" x14ac:dyDescent="0.3">
      <c r="A1" s="2" t="s">
        <v>9</v>
      </c>
    </row>
    <row r="2" spans="1:7" x14ac:dyDescent="0.3">
      <c r="B2" s="2" t="s">
        <v>0</v>
      </c>
      <c r="C2" s="2">
        <f>Sheet2!C3+1</f>
        <v>2020</v>
      </c>
      <c r="D2" s="2">
        <f>Sheet2!D3+1</f>
        <v>2021</v>
      </c>
      <c r="E2" s="2">
        <f>Sheet2!E3+1</f>
        <v>2022</v>
      </c>
      <c r="F2" s="2">
        <f>Sheet2!F3+1</f>
        <v>2023</v>
      </c>
      <c r="G2" s="2">
        <f>Sheet2!G3+1</f>
        <v>2024</v>
      </c>
    </row>
    <row r="3" spans="1:7" x14ac:dyDescent="0.3">
      <c r="B3" t="s">
        <v>6</v>
      </c>
      <c r="C3">
        <f>Sheet2!C8</f>
        <v>8</v>
      </c>
      <c r="D3">
        <f>Sheet2!D8</f>
        <v>8.8000000000000007</v>
      </c>
      <c r="E3">
        <f>Sheet2!E8</f>
        <v>9.6800000000000015</v>
      </c>
      <c r="F3">
        <f>Sheet2!F8</f>
        <v>10.648000000000001</v>
      </c>
      <c r="G3">
        <f>Sheet2!G8</f>
        <v>11.712800000000003</v>
      </c>
    </row>
    <row r="4" spans="1:7" x14ac:dyDescent="0.3">
      <c r="B4" t="s">
        <v>7</v>
      </c>
      <c r="C4">
        <v>20</v>
      </c>
      <c r="D4">
        <v>10</v>
      </c>
      <c r="E4">
        <v>10</v>
      </c>
      <c r="F4">
        <v>10</v>
      </c>
      <c r="G4">
        <v>10</v>
      </c>
    </row>
    <row r="5" spans="1:7" x14ac:dyDescent="0.3">
      <c r="B5" t="s">
        <v>8</v>
      </c>
      <c r="C5">
        <f>C3*C4</f>
        <v>160</v>
      </c>
      <c r="D5">
        <f t="shared" ref="D5:G5" si="0">D3*D4</f>
        <v>88</v>
      </c>
      <c r="E5">
        <f t="shared" si="0"/>
        <v>96.800000000000011</v>
      </c>
      <c r="F5">
        <f t="shared" si="0"/>
        <v>106.48000000000002</v>
      </c>
      <c r="G5">
        <f t="shared" si="0"/>
        <v>117.12800000000003</v>
      </c>
    </row>
    <row r="6" spans="1:7" x14ac:dyDescent="0.3">
      <c r="B6" t="s">
        <v>11</v>
      </c>
      <c r="C6">
        <f>SUM(C3:C5)</f>
        <v>188</v>
      </c>
      <c r="D6">
        <f t="shared" ref="D6:G6" si="1">SUM(D3:D5)</f>
        <v>106.8</v>
      </c>
      <c r="E6">
        <f t="shared" si="1"/>
        <v>116.48000000000002</v>
      </c>
      <c r="F6">
        <f t="shared" si="1"/>
        <v>127.12800000000001</v>
      </c>
      <c r="G6">
        <f t="shared" si="1"/>
        <v>138.84080000000003</v>
      </c>
    </row>
    <row r="7" spans="1:7" x14ac:dyDescent="0.3">
      <c r="B7" t="s">
        <v>12</v>
      </c>
      <c r="C7">
        <f>CHOOSE(2,C6,D6,E6)</f>
        <v>106.8</v>
      </c>
    </row>
    <row r="8" spans="1:7" x14ac:dyDescent="0.3">
      <c r="B8" t="s">
        <v>13</v>
      </c>
      <c r="C8">
        <f>MATCH(C6,C6:G6,0)</f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B40580-FD31-49E4-ABA2-0A350505CFD2}">
  <dimension ref="A1:H8"/>
  <sheetViews>
    <sheetView workbookViewId="0">
      <selection activeCell="E24" sqref="E24"/>
    </sheetView>
  </sheetViews>
  <sheetFormatPr defaultRowHeight="14.4" x14ac:dyDescent="0.3"/>
  <sheetData>
    <row r="1" spans="1:8" x14ac:dyDescent="0.3">
      <c r="A1" s="2" t="s">
        <v>10</v>
      </c>
    </row>
    <row r="2" spans="1:8" x14ac:dyDescent="0.3">
      <c r="A2" s="2"/>
    </row>
    <row r="3" spans="1:8" x14ac:dyDescent="0.3">
      <c r="B3" s="2" t="s">
        <v>0</v>
      </c>
      <c r="C3" s="2">
        <v>2019</v>
      </c>
      <c r="D3" s="2">
        <f>C3+1</f>
        <v>2020</v>
      </c>
      <c r="E3" s="2">
        <f t="shared" ref="E3:H3" si="0">D3+1</f>
        <v>2021</v>
      </c>
      <c r="F3" s="2">
        <f t="shared" si="0"/>
        <v>2022</v>
      </c>
      <c r="G3" s="2">
        <f t="shared" si="0"/>
        <v>2023</v>
      </c>
      <c r="H3" s="2">
        <f t="shared" si="0"/>
        <v>2024</v>
      </c>
    </row>
    <row r="4" spans="1:8" x14ac:dyDescent="0.3">
      <c r="B4" t="s">
        <v>1</v>
      </c>
      <c r="C4">
        <v>10</v>
      </c>
      <c r="D4">
        <f>C4*(1+D5)</f>
        <v>11</v>
      </c>
      <c r="E4">
        <f t="shared" ref="E4:H4" si="1">D4*(1+E5)</f>
        <v>12.100000000000001</v>
      </c>
      <c r="F4">
        <f t="shared" si="1"/>
        <v>13.310000000000002</v>
      </c>
      <c r="G4">
        <f t="shared" si="1"/>
        <v>14.641000000000004</v>
      </c>
      <c r="H4">
        <f t="shared" si="1"/>
        <v>16.105100000000004</v>
      </c>
    </row>
    <row r="5" spans="1:8" x14ac:dyDescent="0.3">
      <c r="B5" t="s">
        <v>5</v>
      </c>
      <c r="C5" s="1">
        <v>0.1</v>
      </c>
      <c r="D5" s="1">
        <v>0.1</v>
      </c>
      <c r="E5" s="1">
        <v>0.1</v>
      </c>
      <c r="F5" s="1">
        <v>0.1</v>
      </c>
      <c r="G5" s="1">
        <v>0.1</v>
      </c>
      <c r="H5" s="1">
        <v>0.1</v>
      </c>
    </row>
    <row r="6" spans="1:8" x14ac:dyDescent="0.3">
      <c r="B6" t="s">
        <v>2</v>
      </c>
      <c r="C6">
        <f>-C7*C4</f>
        <v>-2</v>
      </c>
      <c r="D6">
        <f t="shared" ref="D6:H6" si="2">-D7*D4</f>
        <v>-2.2000000000000002</v>
      </c>
      <c r="E6">
        <f t="shared" si="2"/>
        <v>-2.4200000000000004</v>
      </c>
      <c r="F6">
        <f t="shared" si="2"/>
        <v>-2.6620000000000008</v>
      </c>
      <c r="G6">
        <f t="shared" si="2"/>
        <v>-2.9282000000000008</v>
      </c>
      <c r="H6">
        <f t="shared" si="2"/>
        <v>-3.2210200000000011</v>
      </c>
    </row>
    <row r="7" spans="1:8" x14ac:dyDescent="0.3">
      <c r="B7" t="s">
        <v>4</v>
      </c>
      <c r="C7" s="1">
        <v>0.2</v>
      </c>
      <c r="D7" s="1">
        <v>0.2</v>
      </c>
      <c r="E7" s="1">
        <v>0.2</v>
      </c>
      <c r="F7" s="1">
        <v>0.2</v>
      </c>
      <c r="G7" s="1">
        <v>0.2</v>
      </c>
      <c r="H7" s="1">
        <v>0.2</v>
      </c>
    </row>
    <row r="8" spans="1:8" x14ac:dyDescent="0.3">
      <c r="B8" t="s">
        <v>3</v>
      </c>
      <c r="C8">
        <f>C4+C6</f>
        <v>8</v>
      </c>
      <c r="D8">
        <f t="shared" ref="D8:H8" si="3">D4+D6</f>
        <v>8.8000000000000007</v>
      </c>
      <c r="E8">
        <f t="shared" si="3"/>
        <v>9.6800000000000015</v>
      </c>
      <c r="F8">
        <f t="shared" si="3"/>
        <v>10.648000000000001</v>
      </c>
      <c r="G8">
        <f t="shared" si="3"/>
        <v>11.712800000000003</v>
      </c>
      <c r="H8">
        <f t="shared" si="3"/>
        <v>12.884080000000003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anubhav</dc:creator>
  <cp:lastModifiedBy>anubhav</cp:lastModifiedBy>
  <dcterms:created xsi:type="dcterms:W3CDTF">2019-09-06T16:22:04Z</dcterms:created>
  <dcterms:modified xsi:type="dcterms:W3CDTF">2019-09-11T23:19:34Z</dcterms:modified>
</cp:coreProperties>
</file>