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1" l="1"/>
  <c r="N24" i="1"/>
  <c r="N2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F2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E23" i="1"/>
</calcChain>
</file>

<file path=xl/sharedStrings.xml><?xml version="1.0" encoding="utf-8"?>
<sst xmlns="http://schemas.openxmlformats.org/spreadsheetml/2006/main" count="12" uniqueCount="12">
  <si>
    <t>i</t>
    <phoneticPr fontId="1"/>
  </si>
  <si>
    <t>xi</t>
    <phoneticPr fontId="1"/>
  </si>
  <si>
    <t>yi</t>
    <phoneticPr fontId="1"/>
  </si>
  <si>
    <t>zi</t>
    <phoneticPr fontId="1"/>
  </si>
  <si>
    <t>ζi</t>
    <phoneticPr fontId="1"/>
  </si>
  <si>
    <t>ζi^2</t>
    <phoneticPr fontId="1"/>
  </si>
  <si>
    <t>zi^2</t>
    <phoneticPr fontId="1"/>
  </si>
  <si>
    <t>ζi * zi</t>
    <phoneticPr fontId="1"/>
  </si>
  <si>
    <t>xi - result</t>
    <phoneticPr fontId="1"/>
  </si>
  <si>
    <t>yi - result</t>
    <phoneticPr fontId="1"/>
  </si>
  <si>
    <t>xi - shusei</t>
    <phoneticPr fontId="1"/>
  </si>
  <si>
    <t>yi - shusei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</si>
</sst>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39342625753397"/>
          <c:y val="0.0154838709677419"/>
          <c:w val="0.843945618128954"/>
          <c:h val="0.901040995681991"/>
        </c:manualLayout>
      </c:layout>
      <c:scatterChart>
        <c:scatterStyle val="lineMarker"/>
        <c:varyColors val="0"/>
        <c:ser>
          <c:idx val="0"/>
          <c:order val="0"/>
          <c:tx>
            <c:v>回帰曲線</c:v>
          </c:tx>
          <c:spPr>
            <a:ln w="28575">
              <a:noFill/>
            </a:ln>
          </c:spPr>
          <c:x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10.0</c:v>
                </c:pt>
                <c:pt idx="1">
                  <c:v>16.0</c:v>
                </c:pt>
                <c:pt idx="2">
                  <c:v>27.0</c:v>
                </c:pt>
                <c:pt idx="3">
                  <c:v>28.0</c:v>
                </c:pt>
                <c:pt idx="4">
                  <c:v>36.0</c:v>
                </c:pt>
                <c:pt idx="5">
                  <c:v>36.0</c:v>
                </c:pt>
                <c:pt idx="6">
                  <c:v>44.0</c:v>
                </c:pt>
                <c:pt idx="7">
                  <c:v>45.0</c:v>
                </c:pt>
                <c:pt idx="8">
                  <c:v>52.0</c:v>
                </c:pt>
                <c:pt idx="9">
                  <c:v>50.0</c:v>
                </c:pt>
                <c:pt idx="10">
                  <c:v>57.0</c:v>
                </c:pt>
                <c:pt idx="11">
                  <c:v>55.0</c:v>
                </c:pt>
                <c:pt idx="12">
                  <c:v>60.0</c:v>
                </c:pt>
                <c:pt idx="13">
                  <c:v>59.0</c:v>
                </c:pt>
                <c:pt idx="14">
                  <c:v>63.0</c:v>
                </c:pt>
                <c:pt idx="15">
                  <c:v>62.0</c:v>
                </c:pt>
                <c:pt idx="16">
                  <c:v>66.0</c:v>
                </c:pt>
                <c:pt idx="17">
                  <c:v>64.0</c:v>
                </c:pt>
                <c:pt idx="18">
                  <c:v>68.0</c:v>
                </c:pt>
                <c:pt idx="19">
                  <c:v>67.0</c:v>
                </c:pt>
                <c:pt idx="20">
                  <c:v>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454568"/>
        <c:axId val="-2141743256"/>
      </c:scatterChart>
      <c:scatterChart>
        <c:scatterStyle val="smoothMarker"/>
        <c:varyColors val="0"/>
        <c:ser>
          <c:idx val="1"/>
          <c:order val="1"/>
          <c:tx>
            <c:v>データ群</c:v>
          </c:tx>
          <c:marker>
            <c:symbol val="none"/>
          </c:marker>
          <c:xVal>
            <c:numRef>
              <c:f>Sheet1!$M$2:$M$22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Sheet1!$N$2:$N$22</c:f>
              <c:numCache>
                <c:formatCode>General</c:formatCode>
                <c:ptCount val="21"/>
                <c:pt idx="0">
                  <c:v>13.34049981385174</c:v>
                </c:pt>
                <c:pt idx="1">
                  <c:v>20.04591261423753</c:v>
                </c:pt>
                <c:pt idx="2">
                  <c:v>26.02211806315537</c:v>
                </c:pt>
                <c:pt idx="3">
                  <c:v>31.34841677598337</c:v>
                </c:pt>
                <c:pt idx="4">
                  <c:v>36.09548550057194</c:v>
                </c:pt>
                <c:pt idx="5">
                  <c:v>40.32631495474682</c:v>
                </c:pt>
                <c:pt idx="6">
                  <c:v>44.09704567486408</c:v>
                </c:pt>
                <c:pt idx="7">
                  <c:v>47.45771296661833</c:v>
                </c:pt>
                <c:pt idx="8">
                  <c:v>50.45291084314968</c:v>
                </c:pt>
                <c:pt idx="9">
                  <c:v>53.12238376050447</c:v>
                </c:pt>
                <c:pt idx="10">
                  <c:v>55.50155400241954</c:v>
                </c:pt>
                <c:pt idx="11">
                  <c:v>57.62199171250624</c:v>
                </c:pt>
                <c:pt idx="12">
                  <c:v>59.51183381087518</c:v>
                </c:pt>
                <c:pt idx="13">
                  <c:v>61.19615735397114</c:v>
                </c:pt>
                <c:pt idx="14">
                  <c:v>62.69731229187618</c:v>
                </c:pt>
                <c:pt idx="15">
                  <c:v>64.03521803856815</c:v>
                </c:pt>
                <c:pt idx="16">
                  <c:v>65.22762779044188</c:v>
                </c:pt>
                <c:pt idx="17">
                  <c:v>66.29036410043919</c:v>
                </c:pt>
                <c:pt idx="18">
                  <c:v>67.23752883371308</c:v>
                </c:pt>
                <c:pt idx="19">
                  <c:v>68.08169029081062</c:v>
                </c:pt>
                <c:pt idx="20">
                  <c:v>68.83404998138517</c:v>
                </c:pt>
              </c:numCache>
            </c:numRef>
          </c:yVal>
          <c:smooth val="1"/>
        </c:ser>
        <c:ser>
          <c:idx val="2"/>
          <c:order val="2"/>
          <c:tx>
            <c:v>修正指数曲線</c:v>
          </c:tx>
          <c:marker>
            <c:symbol val="none"/>
          </c:marker>
          <c:xVal>
            <c:numRef>
              <c:f>Sheet1!$P$2:$P$22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Sheet1!$Q$2:$Q$22</c:f>
              <c:numCache>
                <c:formatCode>General</c:formatCode>
                <c:ptCount val="21"/>
                <c:pt idx="0">
                  <c:v>10.71165603722613</c:v>
                </c:pt>
                <c:pt idx="1">
                  <c:v>17.63180324466501</c:v>
                </c:pt>
                <c:pt idx="2">
                  <c:v>23.81185057551818</c:v>
                </c:pt>
                <c:pt idx="3">
                  <c:v>29.33095065629817</c:v>
                </c:pt>
                <c:pt idx="4">
                  <c:v>34.25979085297358</c:v>
                </c:pt>
                <c:pt idx="5">
                  <c:v>38.66149861851385</c:v>
                </c:pt>
                <c:pt idx="6">
                  <c:v>42.5924500148051</c:v>
                </c:pt>
                <c:pt idx="7">
                  <c:v>46.10299176429977</c:v>
                </c:pt>
                <c:pt idx="8">
                  <c:v>49.23808607927209</c:v>
                </c:pt>
                <c:pt idx="9">
                  <c:v>52.03788652750391</c:v>
                </c:pt>
                <c:pt idx="10">
                  <c:v>54.53825230995671</c:v>
                </c:pt>
                <c:pt idx="11">
                  <c:v>56.77120753717983</c:v>
                </c:pt>
                <c:pt idx="12">
                  <c:v>58.76535138676161</c:v>
                </c:pt>
                <c:pt idx="13">
                  <c:v>60.54622439502616</c:v>
                </c:pt>
                <c:pt idx="14">
                  <c:v>62.13663557435523</c:v>
                </c:pt>
                <c:pt idx="15">
                  <c:v>63.55695454577916</c:v>
                </c:pt>
                <c:pt idx="16">
                  <c:v>64.82537242840351</c:v>
                </c:pt>
                <c:pt idx="17">
                  <c:v>65.9581348270838</c:v>
                </c:pt>
                <c:pt idx="18">
                  <c:v>66.96974990240034</c:v>
                </c:pt>
                <c:pt idx="19">
                  <c:v>67.87317418784623</c:v>
                </c:pt>
                <c:pt idx="20">
                  <c:v>68.67997853413182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454568"/>
        <c:axId val="-2141743256"/>
      </c:scatterChart>
      <c:valAx>
        <c:axId val="-2141454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743256"/>
        <c:crosses val="autoZero"/>
        <c:crossBetween val="midCat"/>
      </c:valAx>
      <c:valAx>
        <c:axId val="-2141743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454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27</xdr:row>
      <xdr:rowOff>171450</xdr:rowOff>
    </xdr:from>
    <xdr:to>
      <xdr:col>9</xdr:col>
      <xdr:colOff>393700</xdr:colOff>
      <xdr:row>49</xdr:row>
      <xdr:rowOff>63500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1" workbookViewId="0">
      <selection activeCell="N2" sqref="N2"/>
    </sheetView>
  </sheetViews>
  <sheetFormatPr baseColWidth="12" defaultRowHeight="18" x14ac:dyDescent="0"/>
  <cols>
    <col min="14" max="14" width="13.6640625" bestFit="1" customWidth="1"/>
  </cols>
  <sheetData>
    <row r="1" spans="1:17">
      <c r="A1" s="1" t="s">
        <v>0</v>
      </c>
      <c r="B1" s="1" t="s">
        <v>1</v>
      </c>
      <c r="C1" s="1" t="s">
        <v>2</v>
      </c>
      <c r="E1" s="1" t="s">
        <v>4</v>
      </c>
      <c r="F1" s="1" t="s">
        <v>3</v>
      </c>
      <c r="H1" s="1" t="s">
        <v>5</v>
      </c>
      <c r="I1" s="1" t="s">
        <v>6</v>
      </c>
      <c r="K1" s="1" t="s">
        <v>7</v>
      </c>
      <c r="M1" s="1" t="s">
        <v>8</v>
      </c>
      <c r="N1" s="1" t="s">
        <v>9</v>
      </c>
      <c r="P1" s="1" t="s">
        <v>10</v>
      </c>
      <c r="Q1" s="1" t="s">
        <v>11</v>
      </c>
    </row>
    <row r="2" spans="1:17">
      <c r="A2" s="1">
        <v>1</v>
      </c>
      <c r="B2" s="1">
        <v>0</v>
      </c>
      <c r="C2" s="1">
        <v>10</v>
      </c>
      <c r="E2" s="1">
        <f>105-B2</f>
        <v>105</v>
      </c>
      <c r="F2" s="1">
        <f>75 - C2</f>
        <v>65</v>
      </c>
      <c r="H2" s="1">
        <f>E2*E2</f>
        <v>11025</v>
      </c>
      <c r="I2" s="1">
        <f>F2*F2</f>
        <v>4225</v>
      </c>
      <c r="K2" s="1">
        <f>E2*F2</f>
        <v>6825</v>
      </c>
      <c r="M2" s="1">
        <v>0</v>
      </c>
      <c r="N2" s="1">
        <f>75-10^(0.74+0.01*(105-M2))</f>
        <v>13.340499813851743</v>
      </c>
      <c r="P2" s="4">
        <v>0</v>
      </c>
      <c r="Q2" s="1">
        <v>10.711656037226135</v>
      </c>
    </row>
    <row r="3" spans="1:17">
      <c r="A3" s="1">
        <v>2</v>
      </c>
      <c r="B3" s="1">
        <v>5</v>
      </c>
      <c r="C3" s="1">
        <v>16</v>
      </c>
      <c r="E3" s="1">
        <f t="shared" ref="E3:E22" si="0">105-B3</f>
        <v>100</v>
      </c>
      <c r="F3" s="1">
        <f t="shared" ref="F3:F22" si="1">75 - C3</f>
        <v>59</v>
      </c>
      <c r="H3" s="1">
        <f t="shared" ref="H3:H23" si="2">E3*E3</f>
        <v>10000</v>
      </c>
      <c r="I3" s="1">
        <f t="shared" ref="I3:I22" si="3">F3*F3</f>
        <v>3481</v>
      </c>
      <c r="K3" s="1">
        <f t="shared" ref="K3:K22" si="4">E3*F3</f>
        <v>5900</v>
      </c>
      <c r="M3" s="1">
        <v>5</v>
      </c>
      <c r="N3" s="1">
        <f t="shared" ref="N3:N25" si="5">75-10^(0.74+0.01*(105-M3))</f>
        <v>20.04591261423753</v>
      </c>
      <c r="P3" s="4">
        <v>5</v>
      </c>
      <c r="Q3" s="1">
        <v>17.631803244665015</v>
      </c>
    </row>
    <row r="4" spans="1:17">
      <c r="A4" s="1">
        <v>3</v>
      </c>
      <c r="B4" s="1">
        <v>10</v>
      </c>
      <c r="C4" s="1">
        <v>27</v>
      </c>
      <c r="E4" s="1">
        <f t="shared" si="0"/>
        <v>95</v>
      </c>
      <c r="F4" s="1">
        <f t="shared" si="1"/>
        <v>48</v>
      </c>
      <c r="H4" s="1">
        <f t="shared" si="2"/>
        <v>9025</v>
      </c>
      <c r="I4" s="1">
        <f t="shared" si="3"/>
        <v>2304</v>
      </c>
      <c r="K4" s="1">
        <f t="shared" si="4"/>
        <v>4560</v>
      </c>
      <c r="M4" s="1">
        <v>10</v>
      </c>
      <c r="N4" s="1">
        <f t="shared" si="5"/>
        <v>26.022118063155368</v>
      </c>
      <c r="P4" s="4">
        <v>10</v>
      </c>
      <c r="Q4" s="1">
        <v>23.811850575518186</v>
      </c>
    </row>
    <row r="5" spans="1:17">
      <c r="A5" s="1">
        <v>4</v>
      </c>
      <c r="B5" s="1">
        <v>15</v>
      </c>
      <c r="C5" s="1">
        <v>28</v>
      </c>
      <c r="E5" s="1">
        <f t="shared" si="0"/>
        <v>90</v>
      </c>
      <c r="F5" s="1">
        <f t="shared" si="1"/>
        <v>47</v>
      </c>
      <c r="H5" s="1">
        <f t="shared" si="2"/>
        <v>8100</v>
      </c>
      <c r="I5" s="1">
        <f t="shared" si="3"/>
        <v>2209</v>
      </c>
      <c r="K5" s="1">
        <f t="shared" si="4"/>
        <v>4230</v>
      </c>
      <c r="M5" s="1">
        <v>15</v>
      </c>
      <c r="N5" s="1">
        <f t="shared" si="5"/>
        <v>31.348416775983367</v>
      </c>
      <c r="P5" s="4">
        <v>15</v>
      </c>
      <c r="Q5" s="1">
        <v>29.330950656298171</v>
      </c>
    </row>
    <row r="6" spans="1:17">
      <c r="A6" s="1">
        <v>5</v>
      </c>
      <c r="B6" s="1">
        <v>20</v>
      </c>
      <c r="C6" s="1">
        <v>36</v>
      </c>
      <c r="E6" s="1">
        <f t="shared" si="0"/>
        <v>85</v>
      </c>
      <c r="F6" s="1">
        <f t="shared" si="1"/>
        <v>39</v>
      </c>
      <c r="H6" s="1">
        <f t="shared" si="2"/>
        <v>7225</v>
      </c>
      <c r="I6" s="1">
        <f t="shared" si="3"/>
        <v>1521</v>
      </c>
      <c r="K6" s="1">
        <f t="shared" si="4"/>
        <v>3315</v>
      </c>
      <c r="M6" s="1">
        <v>20</v>
      </c>
      <c r="N6" s="1">
        <f t="shared" si="5"/>
        <v>36.095485500571947</v>
      </c>
      <c r="P6" s="4">
        <v>20</v>
      </c>
      <c r="Q6" s="1">
        <v>34.25979085297358</v>
      </c>
    </row>
    <row r="7" spans="1:17">
      <c r="A7" s="1">
        <v>6</v>
      </c>
      <c r="B7" s="1">
        <v>25</v>
      </c>
      <c r="C7" s="1">
        <v>36</v>
      </c>
      <c r="E7" s="1">
        <f t="shared" si="0"/>
        <v>80</v>
      </c>
      <c r="F7" s="1">
        <f t="shared" si="1"/>
        <v>39</v>
      </c>
      <c r="H7" s="1">
        <f t="shared" si="2"/>
        <v>6400</v>
      </c>
      <c r="I7" s="1">
        <f t="shared" si="3"/>
        <v>1521</v>
      </c>
      <c r="K7" s="1">
        <f t="shared" si="4"/>
        <v>3120</v>
      </c>
      <c r="M7" s="1">
        <v>25</v>
      </c>
      <c r="N7" s="1">
        <f t="shared" si="5"/>
        <v>40.32631495474682</v>
      </c>
      <c r="P7" s="4">
        <v>25</v>
      </c>
      <c r="Q7" s="1">
        <v>38.661498618513853</v>
      </c>
    </row>
    <row r="8" spans="1:17">
      <c r="A8" s="1">
        <v>7</v>
      </c>
      <c r="B8" s="1">
        <v>30</v>
      </c>
      <c r="C8" s="1">
        <v>44</v>
      </c>
      <c r="E8" s="1">
        <f t="shared" si="0"/>
        <v>75</v>
      </c>
      <c r="F8" s="1">
        <f t="shared" si="1"/>
        <v>31</v>
      </c>
      <c r="H8" s="1">
        <f t="shared" si="2"/>
        <v>5625</v>
      </c>
      <c r="I8" s="1">
        <f t="shared" si="3"/>
        <v>961</v>
      </c>
      <c r="K8" s="1">
        <f t="shared" si="4"/>
        <v>2325</v>
      </c>
      <c r="M8" s="1">
        <v>30</v>
      </c>
      <c r="N8" s="1">
        <f t="shared" si="5"/>
        <v>44.097045674864077</v>
      </c>
      <c r="P8" s="4">
        <v>30</v>
      </c>
      <c r="Q8" s="1">
        <v>42.592450014805095</v>
      </c>
    </row>
    <row r="9" spans="1:17">
      <c r="A9" s="1">
        <v>8</v>
      </c>
      <c r="B9" s="1">
        <v>35</v>
      </c>
      <c r="C9" s="1">
        <v>45</v>
      </c>
      <c r="E9" s="1">
        <f t="shared" si="0"/>
        <v>70</v>
      </c>
      <c r="F9" s="1">
        <f t="shared" si="1"/>
        <v>30</v>
      </c>
      <c r="H9" s="1">
        <f t="shared" si="2"/>
        <v>4900</v>
      </c>
      <c r="I9" s="1">
        <f t="shared" si="3"/>
        <v>900</v>
      </c>
      <c r="K9" s="1">
        <f t="shared" si="4"/>
        <v>2100</v>
      </c>
      <c r="M9" s="1">
        <v>35</v>
      </c>
      <c r="N9" s="1">
        <f t="shared" si="5"/>
        <v>47.457712966618331</v>
      </c>
      <c r="P9" s="4">
        <v>35</v>
      </c>
      <c r="Q9" s="1">
        <v>46.102991764299773</v>
      </c>
    </row>
    <row r="10" spans="1:17">
      <c r="A10" s="1">
        <v>9</v>
      </c>
      <c r="B10" s="1">
        <v>40</v>
      </c>
      <c r="C10" s="1">
        <v>52</v>
      </c>
      <c r="E10" s="1">
        <f t="shared" si="0"/>
        <v>65</v>
      </c>
      <c r="F10" s="1">
        <f t="shared" si="1"/>
        <v>23</v>
      </c>
      <c r="H10" s="1">
        <f t="shared" si="2"/>
        <v>4225</v>
      </c>
      <c r="I10" s="1">
        <f t="shared" si="3"/>
        <v>529</v>
      </c>
      <c r="K10" s="1">
        <f t="shared" si="4"/>
        <v>1495</v>
      </c>
      <c r="M10" s="1">
        <v>40</v>
      </c>
      <c r="N10" s="1">
        <f t="shared" si="5"/>
        <v>50.452910843149681</v>
      </c>
      <c r="P10" s="4">
        <v>40</v>
      </c>
      <c r="Q10" s="1">
        <v>49.238086079272094</v>
      </c>
    </row>
    <row r="11" spans="1:17">
      <c r="A11" s="1">
        <v>10</v>
      </c>
      <c r="B11" s="1">
        <v>45</v>
      </c>
      <c r="C11" s="1">
        <v>50</v>
      </c>
      <c r="E11" s="1">
        <f t="shared" si="0"/>
        <v>60</v>
      </c>
      <c r="F11" s="1">
        <f t="shared" si="1"/>
        <v>25</v>
      </c>
      <c r="H11" s="1">
        <f t="shared" si="2"/>
        <v>3600</v>
      </c>
      <c r="I11" s="1">
        <f t="shared" si="3"/>
        <v>625</v>
      </c>
      <c r="K11" s="1">
        <f t="shared" si="4"/>
        <v>1500</v>
      </c>
      <c r="M11" s="1">
        <v>45</v>
      </c>
      <c r="N11" s="1">
        <f t="shared" si="5"/>
        <v>53.122383760504476</v>
      </c>
      <c r="P11" s="4">
        <v>45</v>
      </c>
      <c r="Q11" s="1">
        <v>52.037886527503915</v>
      </c>
    </row>
    <row r="12" spans="1:17">
      <c r="A12" s="1">
        <v>11</v>
      </c>
      <c r="B12" s="1">
        <v>50</v>
      </c>
      <c r="C12" s="1">
        <v>57</v>
      </c>
      <c r="E12" s="1">
        <f t="shared" si="0"/>
        <v>55</v>
      </c>
      <c r="F12" s="1">
        <f t="shared" si="1"/>
        <v>18</v>
      </c>
      <c r="H12" s="1">
        <f t="shared" si="2"/>
        <v>3025</v>
      </c>
      <c r="I12" s="1">
        <f t="shared" si="3"/>
        <v>324</v>
      </c>
      <c r="K12" s="1">
        <f t="shared" si="4"/>
        <v>990</v>
      </c>
      <c r="M12" s="1">
        <v>50</v>
      </c>
      <c r="N12" s="1">
        <f t="shared" si="5"/>
        <v>55.501554002419539</v>
      </c>
      <c r="P12" s="4">
        <v>50</v>
      </c>
      <c r="Q12" s="1">
        <v>54.538252309956718</v>
      </c>
    </row>
    <row r="13" spans="1:17">
      <c r="A13" s="1">
        <v>12</v>
      </c>
      <c r="B13" s="1">
        <v>55</v>
      </c>
      <c r="C13" s="1">
        <v>55</v>
      </c>
      <c r="E13" s="1">
        <f t="shared" si="0"/>
        <v>50</v>
      </c>
      <c r="F13" s="1">
        <f t="shared" si="1"/>
        <v>20</v>
      </c>
      <c r="H13" s="1">
        <f t="shared" si="2"/>
        <v>2500</v>
      </c>
      <c r="I13" s="1">
        <f t="shared" si="3"/>
        <v>400</v>
      </c>
      <c r="K13" s="1">
        <f t="shared" si="4"/>
        <v>1000</v>
      </c>
      <c r="M13" s="1">
        <v>55</v>
      </c>
      <c r="N13" s="1">
        <f t="shared" si="5"/>
        <v>57.621991712506244</v>
      </c>
      <c r="P13" s="4">
        <v>55</v>
      </c>
      <c r="Q13" s="1">
        <v>56.771207537179833</v>
      </c>
    </row>
    <row r="14" spans="1:17">
      <c r="A14" s="1">
        <v>13</v>
      </c>
      <c r="B14" s="1">
        <v>60</v>
      </c>
      <c r="C14" s="1">
        <v>60</v>
      </c>
      <c r="E14" s="1">
        <f t="shared" si="0"/>
        <v>45</v>
      </c>
      <c r="F14" s="1">
        <f t="shared" si="1"/>
        <v>15</v>
      </c>
      <c r="H14" s="1">
        <f t="shared" si="2"/>
        <v>2025</v>
      </c>
      <c r="I14" s="1">
        <f t="shared" si="3"/>
        <v>225</v>
      </c>
      <c r="K14" s="1">
        <f t="shared" si="4"/>
        <v>675</v>
      </c>
      <c r="M14" s="1">
        <v>60</v>
      </c>
      <c r="N14" s="1">
        <f t="shared" si="5"/>
        <v>59.511833810875181</v>
      </c>
      <c r="P14" s="4">
        <v>60</v>
      </c>
      <c r="Q14" s="1">
        <v>58.765351386761616</v>
      </c>
    </row>
    <row r="15" spans="1:17">
      <c r="A15" s="1">
        <v>14</v>
      </c>
      <c r="B15" s="1">
        <v>65</v>
      </c>
      <c r="C15" s="1">
        <v>59</v>
      </c>
      <c r="E15" s="1">
        <f t="shared" si="0"/>
        <v>40</v>
      </c>
      <c r="F15" s="1">
        <f t="shared" si="1"/>
        <v>16</v>
      </c>
      <c r="H15" s="1">
        <f t="shared" si="2"/>
        <v>1600</v>
      </c>
      <c r="I15" s="1">
        <f t="shared" si="3"/>
        <v>256</v>
      </c>
      <c r="K15" s="1">
        <f t="shared" si="4"/>
        <v>640</v>
      </c>
      <c r="M15" s="1">
        <v>65</v>
      </c>
      <c r="N15" s="1">
        <f t="shared" si="5"/>
        <v>61.196157353971145</v>
      </c>
      <c r="P15" s="4">
        <v>65</v>
      </c>
      <c r="Q15" s="1">
        <v>60.546224395026158</v>
      </c>
    </row>
    <row r="16" spans="1:17">
      <c r="A16" s="1">
        <v>15</v>
      </c>
      <c r="B16" s="1">
        <v>70</v>
      </c>
      <c r="C16" s="1">
        <v>63</v>
      </c>
      <c r="E16" s="1">
        <f t="shared" si="0"/>
        <v>35</v>
      </c>
      <c r="F16" s="1">
        <f t="shared" si="1"/>
        <v>12</v>
      </c>
      <c r="H16" s="1">
        <f t="shared" si="2"/>
        <v>1225</v>
      </c>
      <c r="I16" s="1">
        <f t="shared" si="3"/>
        <v>144</v>
      </c>
      <c r="K16" s="1">
        <f t="shared" si="4"/>
        <v>420</v>
      </c>
      <c r="M16" s="1">
        <v>70</v>
      </c>
      <c r="N16" s="1">
        <f t="shared" si="5"/>
        <v>62.69731229187618</v>
      </c>
      <c r="P16" s="4">
        <v>70</v>
      </c>
      <c r="Q16" s="1">
        <v>62.136635574355232</v>
      </c>
    </row>
    <row r="17" spans="1:17">
      <c r="A17" s="1">
        <v>16</v>
      </c>
      <c r="B17" s="1">
        <v>75</v>
      </c>
      <c r="C17" s="1">
        <v>62</v>
      </c>
      <c r="E17" s="1">
        <f t="shared" si="0"/>
        <v>30</v>
      </c>
      <c r="F17" s="1">
        <f t="shared" si="1"/>
        <v>13</v>
      </c>
      <c r="H17" s="1">
        <f t="shared" si="2"/>
        <v>900</v>
      </c>
      <c r="I17" s="1">
        <f t="shared" si="3"/>
        <v>169</v>
      </c>
      <c r="K17" s="1">
        <f t="shared" si="4"/>
        <v>390</v>
      </c>
      <c r="M17" s="1">
        <v>75</v>
      </c>
      <c r="N17" s="1">
        <f t="shared" si="5"/>
        <v>64.035218038568146</v>
      </c>
      <c r="P17" s="4">
        <v>75</v>
      </c>
      <c r="Q17" s="1">
        <v>63.556954545779156</v>
      </c>
    </row>
    <row r="18" spans="1:17">
      <c r="A18" s="1">
        <v>17</v>
      </c>
      <c r="B18" s="1">
        <v>80</v>
      </c>
      <c r="C18" s="1">
        <v>66</v>
      </c>
      <c r="E18" s="1">
        <f t="shared" si="0"/>
        <v>25</v>
      </c>
      <c r="F18" s="1">
        <f t="shared" si="1"/>
        <v>9</v>
      </c>
      <c r="H18" s="1">
        <f t="shared" si="2"/>
        <v>625</v>
      </c>
      <c r="I18" s="1">
        <f t="shared" si="3"/>
        <v>81</v>
      </c>
      <c r="K18" s="1">
        <f t="shared" si="4"/>
        <v>225</v>
      </c>
      <c r="M18" s="1">
        <v>80</v>
      </c>
      <c r="N18" s="1">
        <f t="shared" si="5"/>
        <v>65.227627790441886</v>
      </c>
      <c r="P18" s="4">
        <v>80</v>
      </c>
      <c r="Q18" s="1">
        <v>64.825372428403512</v>
      </c>
    </row>
    <row r="19" spans="1:17">
      <c r="A19" s="1">
        <v>18</v>
      </c>
      <c r="B19" s="1">
        <v>85</v>
      </c>
      <c r="C19" s="1">
        <v>64</v>
      </c>
      <c r="E19" s="1">
        <f t="shared" si="0"/>
        <v>20</v>
      </c>
      <c r="F19" s="1">
        <f t="shared" si="1"/>
        <v>11</v>
      </c>
      <c r="H19" s="1">
        <f t="shared" si="2"/>
        <v>400</v>
      </c>
      <c r="I19" s="1">
        <f t="shared" si="3"/>
        <v>121</v>
      </c>
      <c r="K19" s="1">
        <f t="shared" si="4"/>
        <v>220</v>
      </c>
      <c r="M19" s="1">
        <v>85</v>
      </c>
      <c r="N19" s="1">
        <f t="shared" si="5"/>
        <v>66.290364100439191</v>
      </c>
      <c r="P19" s="4">
        <v>85</v>
      </c>
      <c r="Q19" s="1">
        <v>65.958134827083796</v>
      </c>
    </row>
    <row r="20" spans="1:17">
      <c r="A20" s="1">
        <v>19</v>
      </c>
      <c r="B20" s="1">
        <v>90</v>
      </c>
      <c r="C20" s="1">
        <v>68</v>
      </c>
      <c r="E20" s="1">
        <f t="shared" si="0"/>
        <v>15</v>
      </c>
      <c r="F20" s="1">
        <f t="shared" si="1"/>
        <v>7</v>
      </c>
      <c r="H20" s="1">
        <f t="shared" si="2"/>
        <v>225</v>
      </c>
      <c r="I20" s="1">
        <f t="shared" si="3"/>
        <v>49</v>
      </c>
      <c r="K20" s="1">
        <f t="shared" si="4"/>
        <v>105</v>
      </c>
      <c r="M20" s="1">
        <v>90</v>
      </c>
      <c r="N20" s="1">
        <f t="shared" si="5"/>
        <v>67.237528833713085</v>
      </c>
      <c r="P20" s="4">
        <v>90</v>
      </c>
      <c r="Q20" s="1">
        <v>66.969749902400338</v>
      </c>
    </row>
    <row r="21" spans="1:17">
      <c r="A21" s="1">
        <v>20</v>
      </c>
      <c r="B21" s="1">
        <v>95</v>
      </c>
      <c r="C21" s="1">
        <v>67</v>
      </c>
      <c r="E21" s="1">
        <f t="shared" si="0"/>
        <v>10</v>
      </c>
      <c r="F21" s="1">
        <f t="shared" si="1"/>
        <v>8</v>
      </c>
      <c r="H21" s="1">
        <f t="shared" si="2"/>
        <v>100</v>
      </c>
      <c r="I21" s="1">
        <f t="shared" si="3"/>
        <v>64</v>
      </c>
      <c r="K21" s="1">
        <f t="shared" si="4"/>
        <v>80</v>
      </c>
      <c r="M21" s="1">
        <v>95</v>
      </c>
      <c r="N21" s="1">
        <f t="shared" si="5"/>
        <v>68.081690290810627</v>
      </c>
      <c r="P21" s="4">
        <v>95</v>
      </c>
      <c r="Q21" s="1">
        <v>67.873174187846232</v>
      </c>
    </row>
    <row r="22" spans="1:17">
      <c r="A22" s="1">
        <v>21</v>
      </c>
      <c r="B22" s="1">
        <v>100</v>
      </c>
      <c r="C22" s="1">
        <v>70</v>
      </c>
      <c r="E22" s="1">
        <f t="shared" si="0"/>
        <v>5</v>
      </c>
      <c r="F22" s="1">
        <f t="shared" si="1"/>
        <v>5</v>
      </c>
      <c r="H22" s="1">
        <f t="shared" si="2"/>
        <v>25</v>
      </c>
      <c r="I22" s="1">
        <f t="shared" si="3"/>
        <v>25</v>
      </c>
      <c r="K22" s="1">
        <f t="shared" si="4"/>
        <v>25</v>
      </c>
      <c r="M22" s="1">
        <v>100</v>
      </c>
      <c r="N22" s="1">
        <f t="shared" si="5"/>
        <v>68.834049981385178</v>
      </c>
      <c r="P22" s="4">
        <v>100</v>
      </c>
      <c r="Q22" s="1">
        <v>68.67997853413182</v>
      </c>
    </row>
    <row r="23" spans="1:17">
      <c r="E23" s="2">
        <f>SUM(E2:E22)</f>
        <v>1155</v>
      </c>
      <c r="F23" s="1">
        <f>SUM(F2:F22)</f>
        <v>540</v>
      </c>
      <c r="H23" s="1">
        <f>SUM(H2:H22)</f>
        <v>82775</v>
      </c>
      <c r="I23" s="1">
        <f>SUM(I2:I22)</f>
        <v>20134</v>
      </c>
      <c r="K23" s="1">
        <f>SUM(K2:K22)</f>
        <v>40140</v>
      </c>
      <c r="M23" s="1">
        <v>105</v>
      </c>
      <c r="N23" s="1">
        <f t="shared" si="5"/>
        <v>69.504591261423755</v>
      </c>
    </row>
    <row r="24" spans="1:17">
      <c r="H24" s="3"/>
      <c r="M24" s="1">
        <v>110</v>
      </c>
      <c r="N24" s="1">
        <f t="shared" si="5"/>
        <v>70.102211806315538</v>
      </c>
    </row>
    <row r="25" spans="1:17">
      <c r="M25" s="1">
        <v>115</v>
      </c>
      <c r="N25" s="1">
        <f t="shared" si="5"/>
        <v>70.634841677598345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 捷</dc:creator>
  <cp:lastModifiedBy>多田 捷</cp:lastModifiedBy>
  <dcterms:created xsi:type="dcterms:W3CDTF">2017-06-19T12:15:09Z</dcterms:created>
  <dcterms:modified xsi:type="dcterms:W3CDTF">2017-06-19T15:09:41Z</dcterms:modified>
</cp:coreProperties>
</file>