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rc\aedificatorum\shouldiautomateit\"/>
    </mc:Choice>
  </mc:AlternateContent>
  <xr:revisionPtr revIDLastSave="0" documentId="13_ncr:1_{44E4C16D-00CE-4B4B-9019-54993DC53447}" xr6:coauthVersionLast="43" xr6:coauthVersionMax="43" xr10:uidLastSave="{00000000-0000-0000-0000-000000000000}"/>
  <bookViews>
    <workbookView xWindow="-98" yWindow="-98" windowWidth="21556" windowHeight="15196" xr2:uid="{8C20E29F-0A63-4C9A-B452-F88835F17EAE}"/>
  </bookViews>
  <sheets>
    <sheet name="Calc" sheetId="1" r:id="rId1"/>
  </sheets>
  <definedNames>
    <definedName name="maxAutomateTime">Calc!$C$17</definedName>
    <definedName name="maxSlowdown">Calc!$C$15</definedName>
    <definedName name="maxSpeedup">Calc!$C$14</definedName>
    <definedName name="minAutomateTime">Calc!$C$16</definedName>
    <definedName name="timePerMonth">Calc!$C$7</definedName>
    <definedName name="timesPerMonth">Calc!$C$7</definedName>
    <definedName name="timeToAutomate">Calc!$C$5</definedName>
    <definedName name="timeToComplete">Calc!$C$6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1" l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I40" i="1"/>
  <c r="K40" i="1" s="1"/>
  <c r="I41" i="1"/>
  <c r="K41" i="1" s="1"/>
  <c r="I29" i="1"/>
  <c r="K29" i="1" s="1"/>
  <c r="I28" i="1"/>
  <c r="I27" i="1"/>
  <c r="K27" i="1" s="1"/>
  <c r="I26" i="1"/>
  <c r="I25" i="1"/>
  <c r="I24" i="1"/>
  <c r="K24" i="1" s="1"/>
  <c r="I23" i="1"/>
  <c r="I22" i="1"/>
  <c r="I21" i="1"/>
  <c r="I20" i="1"/>
  <c r="K20" i="1" s="1"/>
  <c r="I19" i="1"/>
  <c r="I18" i="1"/>
  <c r="I17" i="1"/>
  <c r="I16" i="1"/>
  <c r="I15" i="1"/>
  <c r="I14" i="1"/>
  <c r="I13" i="1"/>
  <c r="K13" i="1" s="1"/>
  <c r="I12" i="1"/>
  <c r="I11" i="1"/>
  <c r="I10" i="1"/>
  <c r="K10" i="1" s="1"/>
  <c r="I9" i="1"/>
  <c r="K9" i="1" s="1"/>
  <c r="I8" i="1"/>
  <c r="K8" i="1" s="1"/>
  <c r="I6" i="1"/>
  <c r="K6" i="1" s="1"/>
  <c r="I7" i="1"/>
  <c r="C17" i="1"/>
  <c r="C19" i="1" s="1"/>
  <c r="C16" i="1"/>
  <c r="C18" i="1" s="1"/>
  <c r="C10" i="1"/>
  <c r="C11" i="1" s="1"/>
  <c r="F7" i="1"/>
  <c r="J36" i="1" l="1"/>
  <c r="M36" i="1" s="1"/>
  <c r="F9" i="1"/>
  <c r="F10" i="1" s="1"/>
  <c r="J37" i="1"/>
  <c r="M37" i="1" s="1"/>
  <c r="L34" i="1"/>
  <c r="J35" i="1"/>
  <c r="M35" i="1" s="1"/>
  <c r="J33" i="1"/>
  <c r="M33" i="1" s="1"/>
  <c r="J30" i="1"/>
  <c r="M30" i="1" s="1"/>
  <c r="J34" i="1"/>
  <c r="M34" i="1" s="1"/>
  <c r="L38" i="1"/>
  <c r="J40" i="1"/>
  <c r="M40" i="1" s="1"/>
  <c r="J32" i="1"/>
  <c r="M32" i="1" s="1"/>
  <c r="L33" i="1"/>
  <c r="L41" i="1"/>
  <c r="L36" i="1"/>
  <c r="J41" i="1"/>
  <c r="M41" i="1" s="1"/>
  <c r="C26" i="1" s="1"/>
  <c r="J39" i="1"/>
  <c r="M39" i="1" s="1"/>
  <c r="J31" i="1"/>
  <c r="M31" i="1" s="1"/>
  <c r="L35" i="1"/>
  <c r="J38" i="1"/>
  <c r="M38" i="1" s="1"/>
  <c r="L30" i="1"/>
  <c r="K39" i="1"/>
  <c r="L40" i="1"/>
  <c r="L32" i="1"/>
  <c r="L31" i="1"/>
  <c r="L39" i="1"/>
  <c r="L37" i="1"/>
  <c r="L17" i="1"/>
  <c r="L29" i="1"/>
  <c r="L7" i="1"/>
  <c r="J28" i="1"/>
  <c r="J15" i="1"/>
  <c r="J29" i="1"/>
  <c r="M29" i="1" s="1"/>
  <c r="C25" i="1" s="1"/>
  <c r="J25" i="1"/>
  <c r="J22" i="1"/>
  <c r="J23" i="1"/>
  <c r="J16" i="1"/>
  <c r="J26" i="1"/>
  <c r="L18" i="1"/>
  <c r="L25" i="1"/>
  <c r="L19" i="1"/>
  <c r="L26" i="1"/>
  <c r="L21" i="1"/>
  <c r="L27" i="1"/>
  <c r="J27" i="1"/>
  <c r="L28" i="1"/>
  <c r="K28" i="1"/>
  <c r="K26" i="1"/>
  <c r="L24" i="1"/>
  <c r="J24" i="1"/>
  <c r="M24" i="1" s="1"/>
  <c r="K25" i="1"/>
  <c r="L22" i="1"/>
  <c r="K22" i="1"/>
  <c r="K19" i="1"/>
  <c r="L23" i="1"/>
  <c r="K21" i="1"/>
  <c r="K23" i="1"/>
  <c r="J21" i="1"/>
  <c r="J20" i="1"/>
  <c r="M20" i="1" s="1"/>
  <c r="J19" i="1"/>
  <c r="K18" i="1"/>
  <c r="L20" i="1"/>
  <c r="J18" i="1"/>
  <c r="K17" i="1"/>
  <c r="J17" i="1"/>
  <c r="J11" i="1"/>
  <c r="J12" i="1"/>
  <c r="J14" i="1"/>
  <c r="L16" i="1"/>
  <c r="K16" i="1"/>
  <c r="J13" i="1"/>
  <c r="M13" i="1" s="1"/>
  <c r="L15" i="1"/>
  <c r="K15" i="1"/>
  <c r="M15" i="1" s="1"/>
  <c r="L12" i="1"/>
  <c r="L14" i="1"/>
  <c r="K14" i="1"/>
  <c r="L13" i="1"/>
  <c r="L11" i="1"/>
  <c r="K12" i="1"/>
  <c r="J10" i="1"/>
  <c r="J9" i="1"/>
  <c r="J8" i="1"/>
  <c r="L10" i="1"/>
  <c r="J6" i="1"/>
  <c r="K11" i="1"/>
  <c r="L9" i="1"/>
  <c r="K7" i="1"/>
  <c r="J7" i="1"/>
  <c r="L8" i="1"/>
  <c r="L6" i="1"/>
  <c r="M19" i="1" l="1"/>
  <c r="M23" i="1"/>
  <c r="M25" i="1"/>
  <c r="M22" i="1"/>
  <c r="M21" i="1"/>
  <c r="M28" i="1"/>
  <c r="M26" i="1"/>
  <c r="M27" i="1"/>
  <c r="M17" i="1"/>
  <c r="C24" i="1" s="1"/>
  <c r="M10" i="1"/>
  <c r="M18" i="1"/>
  <c r="M16" i="1"/>
  <c r="M6" i="1"/>
  <c r="M14" i="1"/>
  <c r="M12" i="1"/>
  <c r="M8" i="1"/>
  <c r="C22" i="1" s="1"/>
  <c r="M11" i="1"/>
  <c r="C23" i="1" s="1"/>
  <c r="M9" i="1"/>
  <c r="M7" i="1"/>
</calcChain>
</file>

<file path=xl/sharedStrings.xml><?xml version="1.0" encoding="utf-8"?>
<sst xmlns="http://schemas.openxmlformats.org/spreadsheetml/2006/main" count="41" uniqueCount="39">
  <si>
    <t>Time to automate (m)</t>
  </si>
  <si>
    <t>Times per month</t>
  </si>
  <si>
    <t>Frequency</t>
  </si>
  <si>
    <t>Per Month</t>
  </si>
  <si>
    <t>Monthly</t>
  </si>
  <si>
    <t>Weekly</t>
  </si>
  <si>
    <t>Automate:Complete</t>
  </si>
  <si>
    <t>Payback (months)</t>
  </si>
  <si>
    <t>Perfect Estimates</t>
  </si>
  <si>
    <t>Inputs</t>
  </si>
  <si>
    <t>Error Margins</t>
  </si>
  <si>
    <t>Min Automate (m)</t>
  </si>
  <si>
    <t>Max Automate (m)</t>
  </si>
  <si>
    <t>Min Payback (months)</t>
  </si>
  <si>
    <t>Max Payback (months)</t>
  </si>
  <si>
    <t>Month</t>
  </si>
  <si>
    <t>Time Saved</t>
  </si>
  <si>
    <t>ROI Slow</t>
  </si>
  <si>
    <t>ROI</t>
  </si>
  <si>
    <t>ROI Fast</t>
  </si>
  <si>
    <t>Should I Automate it?</t>
  </si>
  <si>
    <t>3 months</t>
  </si>
  <si>
    <t>6 months</t>
  </si>
  <si>
    <t>1 year</t>
  </si>
  <si>
    <t>2 years</t>
  </si>
  <si>
    <t>3 years</t>
  </si>
  <si>
    <t>Daily (week)</t>
  </si>
  <si>
    <t>2x Daily (week)</t>
  </si>
  <si>
    <t>8x Daily (week)</t>
  </si>
  <si>
    <t>Time saved by automation (m)</t>
  </si>
  <si>
    <t>Should I Automate It?</t>
  </si>
  <si>
    <t>Minimum Completion</t>
  </si>
  <si>
    <t>Maximum Completion</t>
  </si>
  <si>
    <t>Automation Time</t>
  </si>
  <si>
    <t>Minutes</t>
  </si>
  <si>
    <t>4 hours</t>
  </si>
  <si>
    <t>8 hours (1 day)</t>
  </si>
  <si>
    <t>4 weeks (1 month)</t>
  </si>
  <si>
    <t>5 days (1 week)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</si>
</sst>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6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3" borderId="1" applyNumberFormat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6" fillId="0" borderId="3" applyNumberFormat="0" applyFill="0" applyAlignment="0" applyProtection="0"/>
  </cellStyleXfs>
  <cellXfs count="12">
    <xf numFmtId="0" fontId="0" fillId="0" borderId="0" xfId="0"/>
    <xf numFmtId="0" fontId="2" fillId="2" borderId="1" xfId="2"/>
    <xf numFmtId="0" fontId="5" fillId="0" borderId="0" xfId="5"/>
    <xf numFmtId="0" fontId="0" fillId="0" borderId="0" xfId="0" applyNumberFormat="1"/>
    <xf numFmtId="0" fontId="3" fillId="3" borderId="2" xfId="3"/>
    <xf numFmtId="164" fontId="0" fillId="0" borderId="0" xfId="1" applyNumberFormat="1" applyFont="1"/>
    <xf numFmtId="1" fontId="4" fillId="3" borderId="1" xfId="4" applyNumberFormat="1"/>
    <xf numFmtId="0" fontId="6" fillId="0" borderId="3" xfId="7"/>
    <xf numFmtId="9" fontId="2" fillId="2" borderId="1" xfId="6" applyFont="1" applyFill="1" applyBorder="1"/>
    <xf numFmtId="164" fontId="4" fillId="3" borderId="1" xfId="1" applyNumberFormat="1" applyFont="1" applyFill="1" applyBorder="1"/>
    <xf numFmtId="166" fontId="4" fillId="3" borderId="1" xfId="4" applyNumberFormat="1"/>
    <xf numFmtId="164" fontId="2" fillId="2" borderId="1" xfId="1" applyNumberFormat="1" applyFont="1" applyFill="1" applyBorder="1"/>
  </cellXfs>
  <cellStyles count="8">
    <cellStyle name="Calculation" xfId="4" builtinId="22"/>
    <cellStyle name="Comma" xfId="1" builtinId="3"/>
    <cellStyle name="Explanatory Text" xfId="5" builtinId="53"/>
    <cellStyle name="Heading 1" xfId="7" builtinId="16"/>
    <cellStyle name="Input" xfId="2" builtinId="20"/>
    <cellStyle name="Normal" xfId="0" builtinId="0"/>
    <cellStyle name="Output" xfId="3" builtinId="21"/>
    <cellStyle name="Percent" xfId="6" builtinId="5"/>
  </cellStyles>
  <dxfs count="2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63D5B8-54FC-46B5-AD2E-188117C0EBB1}" name="frequencies" displayName="frequencies" ref="E5:F10" totalsRowShown="0">
  <autoFilter ref="E5:F10" xr:uid="{8E5442B3-FF13-4839-877F-DA46DE7ECF8C}">
    <filterColumn colId="0" hiddenButton="1"/>
    <filterColumn colId="1" hiddenButton="1"/>
  </autoFilter>
  <tableColumns count="2">
    <tableColumn id="1" xr3:uid="{7BFAFD58-A789-457C-A802-A3C2293CA76A}" name="Frequency"/>
    <tableColumn id="2" xr3:uid="{55CD7F8E-612F-493B-A1C6-D9DFF9D7D9E5}" name="Per Month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63285C-AE4B-44F1-8B6D-0BD58DF948EB}" name="paybackOverTime" displayName="paybackOverTime" ref="H5:M41" totalsRowShown="0">
  <autoFilter ref="H5:M41" xr:uid="{BB3F11DB-631F-427B-AB40-D70A9EF5244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8507E882-E441-499A-A8D5-9B9833D1032D}" name="Month"/>
    <tableColumn id="2" xr3:uid="{6EE8FCD2-A123-4692-9315-37D434B3B35A}" name="Time Saved" dataDxfId="22" dataCellStyle="Comma">
      <calculatedColumnFormula>timeToComplete*timesPerMonth*paybackOverTime[[#This Row],[Month]]</calculatedColumnFormula>
    </tableColumn>
    <tableColumn id="3" xr3:uid="{9F55DD6B-D03F-46D7-BE60-4B0F240AF3E5}" name="ROI Slow" dataDxfId="21" dataCellStyle="Comma">
      <calculatedColumnFormula>paybackOverTime[[#This Row],[Time Saved]]-maxAutomateTime</calculatedColumnFormula>
    </tableColumn>
    <tableColumn id="4" xr3:uid="{313827AA-07E1-4064-8825-1F16EBC1E6D3}" name="ROI" dataDxfId="20" dataCellStyle="Comma">
      <calculatedColumnFormula>paybackOverTime[[#This Row],[Time Saved]]-timeToAutomate</calculatedColumnFormula>
    </tableColumn>
    <tableColumn id="5" xr3:uid="{A0A59DDE-5F09-4CD7-98EA-35207BD44F00}" name="ROI Fast" dataDxfId="19" dataCellStyle="Comma">
      <calculatedColumnFormula>paybackOverTime[[#This Row],[Time Saved]]-minAutomateTime</calculatedColumnFormula>
    </tableColumn>
    <tableColumn id="6" xr3:uid="{B1F29005-F64D-4982-82FF-845668BB5079}" name="Should I Automate It?" dataDxfId="18">
      <calculatedColumnFormula>IF(paybackOverTime[[#This Row],[ROI Slow]]&gt;0,"Definitely",IF(paybackOverTime[[#This Row],[ROI]]&gt;0,"Probably",IF(paybackOverTime[[#This Row],[ROI Fast]]&gt;0,"Maybe","No")))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17FAD81-F4E0-43AB-BDD8-D1FD6F96D718}" name="Table3" displayName="Table3" ref="E12:F17" totalsRowShown="0">
  <autoFilter ref="E12:F17" xr:uid="{FC7A5080-0776-4FE6-BA8D-D0BA92604563}">
    <filterColumn colId="0" hiddenButton="1"/>
    <filterColumn colId="1" hiddenButton="1"/>
  </autoFilter>
  <tableColumns count="2">
    <tableColumn id="1" xr3:uid="{6AE07ACF-7CF6-4375-BD4E-572CC04D6577}" name="Automation Time"/>
    <tableColumn id="2" xr3:uid="{7FDCA5B0-B9A1-4AC6-83BC-6E627F94DF47}" name="Minu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61960-4AD6-4608-B9AA-D10F78CEC1C5}">
  <dimension ref="B2:M41"/>
  <sheetViews>
    <sheetView showGridLines="0" tabSelected="1" workbookViewId="0">
      <selection activeCell="N1" sqref="N1"/>
    </sheetView>
  </sheetViews>
  <sheetFormatPr defaultRowHeight="14.25" outlineLevelCol="1" x14ac:dyDescent="0.45"/>
  <cols>
    <col min="2" max="2" width="26.1328125" customWidth="1"/>
    <col min="3" max="3" width="9.86328125" bestFit="1" customWidth="1"/>
    <col min="4" max="4" width="5.73046875" customWidth="1"/>
    <col min="5" max="5" width="16.86328125" customWidth="1" outlineLevel="1"/>
    <col min="6" max="6" width="11.06640625" customWidth="1" outlineLevel="1"/>
    <col min="7" max="7" width="6" customWidth="1"/>
    <col min="9" max="10" width="11.9296875" style="5" customWidth="1"/>
    <col min="11" max="11" width="9.46484375" style="5" customWidth="1"/>
    <col min="12" max="12" width="11.796875" style="5" customWidth="1"/>
    <col min="13" max="13" width="19.6640625" customWidth="1"/>
    <col min="14" max="14" width="16.265625" customWidth="1"/>
  </cols>
  <sheetData>
    <row r="2" spans="2:13" ht="19.899999999999999" thickBot="1" x14ac:dyDescent="0.65">
      <c r="B2" s="7" t="s">
        <v>30</v>
      </c>
    </row>
    <row r="3" spans="2:13" ht="14.65" thickTop="1" x14ac:dyDescent="0.45"/>
    <row r="4" spans="2:13" x14ac:dyDescent="0.45">
      <c r="B4" s="2" t="s">
        <v>9</v>
      </c>
    </row>
    <row r="5" spans="2:13" x14ac:dyDescent="0.45">
      <c r="B5" t="s">
        <v>0</v>
      </c>
      <c r="C5" s="11">
        <v>2400</v>
      </c>
      <c r="E5" t="s">
        <v>2</v>
      </c>
      <c r="F5" t="s">
        <v>3</v>
      </c>
      <c r="H5" t="s">
        <v>15</v>
      </c>
      <c r="I5" s="5" t="s">
        <v>16</v>
      </c>
      <c r="J5" s="5" t="s">
        <v>17</v>
      </c>
      <c r="K5" s="5" t="s">
        <v>18</v>
      </c>
      <c r="L5" s="5" t="s">
        <v>19</v>
      </c>
      <c r="M5" t="s">
        <v>30</v>
      </c>
    </row>
    <row r="6" spans="2:13" x14ac:dyDescent="0.45">
      <c r="B6" t="s">
        <v>29</v>
      </c>
      <c r="C6" s="1">
        <v>20</v>
      </c>
      <c r="E6" t="s">
        <v>4</v>
      </c>
      <c r="F6">
        <v>1</v>
      </c>
      <c r="H6">
        <v>1</v>
      </c>
      <c r="I6" s="5">
        <f>timeToComplete*timesPerMonth*paybackOverTime[[#This Row],[Month]]</f>
        <v>400</v>
      </c>
      <c r="J6" s="5">
        <f>paybackOverTime[[#This Row],[Time Saved]]-maxAutomateTime</f>
        <v>-4400</v>
      </c>
      <c r="K6" s="5">
        <f>paybackOverTime[[#This Row],[Time Saved]]-timeToAutomate</f>
        <v>-2000</v>
      </c>
      <c r="L6" s="5">
        <f>paybackOverTime[[#This Row],[Time Saved]]-minAutomateTime</f>
        <v>-1400</v>
      </c>
      <c r="M6" s="3" t="str">
        <f>IF(paybackOverTime[[#This Row],[ROI Slow]]&gt;0,"Definitely",IF(paybackOverTime[[#This Row],[ROI]]&gt;0,"Probably",IF(paybackOverTime[[#This Row],[ROI Fast]]&gt;0,"Maybe","No")))</f>
        <v>No</v>
      </c>
    </row>
    <row r="7" spans="2:13" x14ac:dyDescent="0.45">
      <c r="B7" t="s">
        <v>1</v>
      </c>
      <c r="C7" s="1">
        <v>20</v>
      </c>
      <c r="E7" t="s">
        <v>5</v>
      </c>
      <c r="F7">
        <f>F6*4</f>
        <v>4</v>
      </c>
      <c r="H7">
        <v>2</v>
      </c>
      <c r="I7" s="5">
        <f>timeToComplete*timesPerMonth*paybackOverTime[[#This Row],[Month]]</f>
        <v>800</v>
      </c>
      <c r="J7" s="5">
        <f>paybackOverTime[[#This Row],[Time Saved]]-maxAutomateTime</f>
        <v>-4000</v>
      </c>
      <c r="K7" s="5">
        <f>paybackOverTime[[#This Row],[Time Saved]]-timeToAutomate</f>
        <v>-1600</v>
      </c>
      <c r="L7" s="5">
        <f>paybackOverTime[[#This Row],[Time Saved]]-minAutomateTime</f>
        <v>-1000</v>
      </c>
      <c r="M7" s="3" t="str">
        <f>IF(paybackOverTime[[#This Row],[ROI Slow]]&gt;0,"Definitely",IF(paybackOverTime[[#This Row],[ROI]]&gt;0,"Probably",IF(paybackOverTime[[#This Row],[ROI Fast]]&gt;0,"Maybe","No")))</f>
        <v>No</v>
      </c>
    </row>
    <row r="8" spans="2:13" x14ac:dyDescent="0.45">
      <c r="E8" t="s">
        <v>26</v>
      </c>
      <c r="F8">
        <f>F7*5</f>
        <v>20</v>
      </c>
      <c r="H8">
        <v>3</v>
      </c>
      <c r="I8" s="5">
        <f>timeToComplete*timesPerMonth*paybackOverTime[[#This Row],[Month]]</f>
        <v>1200</v>
      </c>
      <c r="J8" s="5">
        <f>paybackOverTime[[#This Row],[Time Saved]]-maxAutomateTime</f>
        <v>-3600</v>
      </c>
      <c r="K8" s="5">
        <f>paybackOverTime[[#This Row],[Time Saved]]-timeToAutomate</f>
        <v>-1200</v>
      </c>
      <c r="L8" s="5">
        <f>paybackOverTime[[#This Row],[Time Saved]]-minAutomateTime</f>
        <v>-600</v>
      </c>
      <c r="M8" s="3" t="str">
        <f>IF(paybackOverTime[[#This Row],[ROI Slow]]&gt;0,"Definitely",IF(paybackOverTime[[#This Row],[ROI]]&gt;0,"Probably",IF(paybackOverTime[[#This Row],[ROI Fast]]&gt;0,"Maybe","No")))</f>
        <v>No</v>
      </c>
    </row>
    <row r="9" spans="2:13" x14ac:dyDescent="0.45">
      <c r="B9" s="2" t="s">
        <v>8</v>
      </c>
      <c r="E9" t="s">
        <v>27</v>
      </c>
      <c r="F9">
        <f>F8*2</f>
        <v>40</v>
      </c>
      <c r="H9">
        <v>4</v>
      </c>
      <c r="I9" s="5">
        <f>timeToComplete*timesPerMonth*paybackOverTime[[#This Row],[Month]]</f>
        <v>1600</v>
      </c>
      <c r="J9" s="5">
        <f>paybackOverTime[[#This Row],[Time Saved]]-maxAutomateTime</f>
        <v>-3200</v>
      </c>
      <c r="K9" s="5">
        <f>paybackOverTime[[#This Row],[Time Saved]]-timeToAutomate</f>
        <v>-800</v>
      </c>
      <c r="L9" s="5">
        <f>paybackOverTime[[#This Row],[Time Saved]]-minAutomateTime</f>
        <v>-200</v>
      </c>
      <c r="M9" s="3" t="str">
        <f>IF(paybackOverTime[[#This Row],[ROI Slow]]&gt;0,"Definitely",IF(paybackOverTime[[#This Row],[ROI]]&gt;0,"Probably",IF(paybackOverTime[[#This Row],[ROI Fast]]&gt;0,"Maybe","No")))</f>
        <v>No</v>
      </c>
    </row>
    <row r="10" spans="2:13" x14ac:dyDescent="0.45">
      <c r="B10" t="s">
        <v>6</v>
      </c>
      <c r="C10" s="6">
        <f>timeToAutomate/timeToComplete</f>
        <v>120</v>
      </c>
      <c r="E10" t="s">
        <v>28</v>
      </c>
      <c r="F10">
        <f>F9*4</f>
        <v>160</v>
      </c>
      <c r="H10">
        <v>5</v>
      </c>
      <c r="I10" s="5">
        <f>timeToComplete*timesPerMonth*paybackOverTime[[#This Row],[Month]]</f>
        <v>2000</v>
      </c>
      <c r="J10" s="5">
        <f>paybackOverTime[[#This Row],[Time Saved]]-maxAutomateTime</f>
        <v>-2800</v>
      </c>
      <c r="K10" s="5">
        <f>paybackOverTime[[#This Row],[Time Saved]]-timeToAutomate</f>
        <v>-400</v>
      </c>
      <c r="L10" s="5">
        <f>paybackOverTime[[#This Row],[Time Saved]]-minAutomateTime</f>
        <v>200</v>
      </c>
      <c r="M10" s="3" t="str">
        <f>IF(paybackOverTime[[#This Row],[ROI Slow]]&gt;0,"Definitely",IF(paybackOverTime[[#This Row],[ROI]]&gt;0,"Probably",IF(paybackOverTime[[#This Row],[ROI Fast]]&gt;0,"Maybe","No")))</f>
        <v>Maybe</v>
      </c>
    </row>
    <row r="11" spans="2:13" x14ac:dyDescent="0.45">
      <c r="B11" t="s">
        <v>7</v>
      </c>
      <c r="C11" s="10">
        <f>C10/timePerMonth</f>
        <v>6</v>
      </c>
      <c r="H11">
        <v>6</v>
      </c>
      <c r="I11" s="5">
        <f>timeToComplete*timesPerMonth*paybackOverTime[[#This Row],[Month]]</f>
        <v>2400</v>
      </c>
      <c r="J11" s="5">
        <f>paybackOverTime[[#This Row],[Time Saved]]-maxAutomateTime</f>
        <v>-2400</v>
      </c>
      <c r="K11" s="5">
        <f>paybackOverTime[[#This Row],[Time Saved]]-timeToAutomate</f>
        <v>0</v>
      </c>
      <c r="L11" s="5">
        <f>paybackOverTime[[#This Row],[Time Saved]]-minAutomateTime</f>
        <v>600</v>
      </c>
      <c r="M11" s="3" t="str">
        <f>IF(paybackOverTime[[#This Row],[ROI Slow]]&gt;0,"Definitely",IF(paybackOverTime[[#This Row],[ROI]]&gt;0,"Probably",IF(paybackOverTime[[#This Row],[ROI Fast]]&gt;0,"Maybe","No")))</f>
        <v>Maybe</v>
      </c>
    </row>
    <row r="12" spans="2:13" x14ac:dyDescent="0.45">
      <c r="E12" t="s">
        <v>33</v>
      </c>
      <c r="F12" t="s">
        <v>34</v>
      </c>
      <c r="H12">
        <v>7</v>
      </c>
      <c r="I12" s="5">
        <f>timeToComplete*timesPerMonth*paybackOverTime[[#This Row],[Month]]</f>
        <v>2800</v>
      </c>
      <c r="J12" s="5">
        <f>paybackOverTime[[#This Row],[Time Saved]]-maxAutomateTime</f>
        <v>-2000</v>
      </c>
      <c r="K12" s="5">
        <f>paybackOverTime[[#This Row],[Time Saved]]-timeToAutomate</f>
        <v>400</v>
      </c>
      <c r="L12" s="5">
        <f>paybackOverTime[[#This Row],[Time Saved]]-minAutomateTime</f>
        <v>1000</v>
      </c>
      <c r="M12" s="3" t="str">
        <f>IF(paybackOverTime[[#This Row],[ROI Slow]]&gt;0,"Definitely",IF(paybackOverTime[[#This Row],[ROI]]&gt;0,"Probably",IF(paybackOverTime[[#This Row],[ROI Fast]]&gt;0,"Maybe","No")))</f>
        <v>Probably</v>
      </c>
    </row>
    <row r="13" spans="2:13" x14ac:dyDescent="0.45">
      <c r="B13" s="2" t="s">
        <v>10</v>
      </c>
      <c r="E13" t="s">
        <v>35</v>
      </c>
      <c r="F13">
        <v>240</v>
      </c>
      <c r="H13">
        <v>8</v>
      </c>
      <c r="I13" s="5">
        <f>timeToComplete*timesPerMonth*paybackOverTime[[#This Row],[Month]]</f>
        <v>3200</v>
      </c>
      <c r="J13" s="5">
        <f>paybackOverTime[[#This Row],[Time Saved]]-maxAutomateTime</f>
        <v>-1600</v>
      </c>
      <c r="K13" s="5">
        <f>paybackOverTime[[#This Row],[Time Saved]]-timeToAutomate</f>
        <v>800</v>
      </c>
      <c r="L13" s="5">
        <f>paybackOverTime[[#This Row],[Time Saved]]-minAutomateTime</f>
        <v>1400</v>
      </c>
      <c r="M13" s="3" t="str">
        <f>IF(paybackOverTime[[#This Row],[ROI Slow]]&gt;0,"Definitely",IF(paybackOverTime[[#This Row],[ROI]]&gt;0,"Probably",IF(paybackOverTime[[#This Row],[ROI Fast]]&gt;0,"Maybe","No")))</f>
        <v>Probably</v>
      </c>
    </row>
    <row r="14" spans="2:13" x14ac:dyDescent="0.45">
      <c r="B14" t="s">
        <v>31</v>
      </c>
      <c r="C14" s="8">
        <v>0.75</v>
      </c>
      <c r="E14" t="s">
        <v>36</v>
      </c>
      <c r="F14">
        <v>480</v>
      </c>
      <c r="H14">
        <v>9</v>
      </c>
      <c r="I14" s="5">
        <f>timeToComplete*timesPerMonth*paybackOverTime[[#This Row],[Month]]</f>
        <v>3600</v>
      </c>
      <c r="J14" s="5">
        <f>paybackOverTime[[#This Row],[Time Saved]]-maxAutomateTime</f>
        <v>-1200</v>
      </c>
      <c r="K14" s="5">
        <f>paybackOverTime[[#This Row],[Time Saved]]-timeToAutomate</f>
        <v>1200</v>
      </c>
      <c r="L14" s="5">
        <f>paybackOverTime[[#This Row],[Time Saved]]-minAutomateTime</f>
        <v>1800</v>
      </c>
      <c r="M14" s="3" t="str">
        <f>IF(paybackOverTime[[#This Row],[ROI Slow]]&gt;0,"Definitely",IF(paybackOverTime[[#This Row],[ROI]]&gt;0,"Probably",IF(paybackOverTime[[#This Row],[ROI Fast]]&gt;0,"Maybe","No")))</f>
        <v>Probably</v>
      </c>
    </row>
    <row r="15" spans="2:13" x14ac:dyDescent="0.45">
      <c r="B15" t="s">
        <v>32</v>
      </c>
      <c r="C15" s="8">
        <v>2</v>
      </c>
      <c r="E15" t="s">
        <v>38</v>
      </c>
      <c r="F15">
        <v>2400</v>
      </c>
      <c r="H15">
        <v>10</v>
      </c>
      <c r="I15" s="5">
        <f>timeToComplete*timesPerMonth*paybackOverTime[[#This Row],[Month]]</f>
        <v>4000</v>
      </c>
      <c r="J15" s="5">
        <f>paybackOverTime[[#This Row],[Time Saved]]-maxAutomateTime</f>
        <v>-800</v>
      </c>
      <c r="K15" s="5">
        <f>paybackOverTime[[#This Row],[Time Saved]]-timeToAutomate</f>
        <v>1600</v>
      </c>
      <c r="L15" s="5">
        <f>paybackOverTime[[#This Row],[Time Saved]]-minAutomateTime</f>
        <v>2200</v>
      </c>
      <c r="M15" s="3" t="str">
        <f>IF(paybackOverTime[[#This Row],[ROI Slow]]&gt;0,"Definitely",IF(paybackOverTime[[#This Row],[ROI]]&gt;0,"Probably",IF(paybackOverTime[[#This Row],[ROI Fast]]&gt;0,"Maybe","No")))</f>
        <v>Probably</v>
      </c>
    </row>
    <row r="16" spans="2:13" x14ac:dyDescent="0.45">
      <c r="B16" t="s">
        <v>11</v>
      </c>
      <c r="C16" s="9">
        <f>timeToAutomate * maxSpeedup</f>
        <v>1800</v>
      </c>
      <c r="E16" t="s">
        <v>37</v>
      </c>
      <c r="F16">
        <v>9600</v>
      </c>
      <c r="H16">
        <v>11</v>
      </c>
      <c r="I16" s="5">
        <f>timeToComplete*timesPerMonth*paybackOverTime[[#This Row],[Month]]</f>
        <v>4400</v>
      </c>
      <c r="J16" s="5">
        <f>paybackOverTime[[#This Row],[Time Saved]]-maxAutomateTime</f>
        <v>-400</v>
      </c>
      <c r="K16" s="5">
        <f>paybackOverTime[[#This Row],[Time Saved]]-timeToAutomate</f>
        <v>2000</v>
      </c>
      <c r="L16" s="5">
        <f>paybackOverTime[[#This Row],[Time Saved]]-minAutomateTime</f>
        <v>2600</v>
      </c>
      <c r="M16" s="3" t="str">
        <f>IF(paybackOverTime[[#This Row],[ROI Slow]]&gt;0,"Definitely",IF(paybackOverTime[[#This Row],[ROI]]&gt;0,"Probably",IF(paybackOverTime[[#This Row],[ROI Fast]]&gt;0,"Maybe","No")))</f>
        <v>Probably</v>
      </c>
    </row>
    <row r="17" spans="2:13" x14ac:dyDescent="0.45">
      <c r="B17" t="s">
        <v>12</v>
      </c>
      <c r="C17" s="9">
        <f>timeToAutomate * maxSlowdown</f>
        <v>4800</v>
      </c>
      <c r="E17" t="s">
        <v>21</v>
      </c>
      <c r="F17">
        <v>28800</v>
      </c>
      <c r="H17">
        <v>12</v>
      </c>
      <c r="I17" s="5">
        <f>timeToComplete*timesPerMonth*paybackOverTime[[#This Row],[Month]]</f>
        <v>4800</v>
      </c>
      <c r="J17" s="5">
        <f>paybackOverTime[[#This Row],[Time Saved]]-maxAutomateTime</f>
        <v>0</v>
      </c>
      <c r="K17" s="5">
        <f>paybackOverTime[[#This Row],[Time Saved]]-timeToAutomate</f>
        <v>2400</v>
      </c>
      <c r="L17" s="5">
        <f>paybackOverTime[[#This Row],[Time Saved]]-minAutomateTime</f>
        <v>3000</v>
      </c>
      <c r="M17" s="3" t="str">
        <f>IF(paybackOverTime[[#This Row],[ROI Slow]]&gt;0,"Definitely",IF(paybackOverTime[[#This Row],[ROI]]&gt;0,"Probably",IF(paybackOverTime[[#This Row],[ROI Fast]]&gt;0,"Maybe","No")))</f>
        <v>Probably</v>
      </c>
    </row>
    <row r="18" spans="2:13" x14ac:dyDescent="0.45">
      <c r="B18" t="s">
        <v>13</v>
      </c>
      <c r="C18" s="10">
        <f>(minAutomateTime/timeToComplete)/timePerMonth</f>
        <v>4.5</v>
      </c>
      <c r="H18">
        <v>13</v>
      </c>
      <c r="I18" s="5">
        <f>timeToComplete*timesPerMonth*paybackOverTime[[#This Row],[Month]]</f>
        <v>5200</v>
      </c>
      <c r="J18" s="5">
        <f>paybackOverTime[[#This Row],[Time Saved]]-maxAutomateTime</f>
        <v>400</v>
      </c>
      <c r="K18" s="5">
        <f>paybackOverTime[[#This Row],[Time Saved]]-timeToAutomate</f>
        <v>2800</v>
      </c>
      <c r="L18" s="5">
        <f>paybackOverTime[[#This Row],[Time Saved]]-minAutomateTime</f>
        <v>3400</v>
      </c>
      <c r="M18" s="3" t="str">
        <f>IF(paybackOverTime[[#This Row],[ROI Slow]]&gt;0,"Definitely",IF(paybackOverTime[[#This Row],[ROI]]&gt;0,"Probably",IF(paybackOverTime[[#This Row],[ROI Fast]]&gt;0,"Maybe","No")))</f>
        <v>Definitely</v>
      </c>
    </row>
    <row r="19" spans="2:13" x14ac:dyDescent="0.45">
      <c r="B19" t="s">
        <v>14</v>
      </c>
      <c r="C19" s="10">
        <f>(maxAutomateTime/timeToComplete)/timePerMonth</f>
        <v>12</v>
      </c>
      <c r="H19">
        <v>14</v>
      </c>
      <c r="I19" s="5">
        <f>timeToComplete*timesPerMonth*paybackOverTime[[#This Row],[Month]]</f>
        <v>5600</v>
      </c>
      <c r="J19" s="5">
        <f>paybackOverTime[[#This Row],[Time Saved]]-maxAutomateTime</f>
        <v>800</v>
      </c>
      <c r="K19" s="5">
        <f>paybackOverTime[[#This Row],[Time Saved]]-timeToAutomate</f>
        <v>3200</v>
      </c>
      <c r="L19" s="5">
        <f>paybackOverTime[[#This Row],[Time Saved]]-minAutomateTime</f>
        <v>3800</v>
      </c>
      <c r="M19" s="3" t="str">
        <f>IF(paybackOverTime[[#This Row],[ROI Slow]]&gt;0,"Definitely",IF(paybackOverTime[[#This Row],[ROI]]&gt;0,"Probably",IF(paybackOverTime[[#This Row],[ROI Fast]]&gt;0,"Maybe","No")))</f>
        <v>Definitely</v>
      </c>
    </row>
    <row r="20" spans="2:13" x14ac:dyDescent="0.45">
      <c r="H20">
        <v>15</v>
      </c>
      <c r="I20" s="5">
        <f>timeToComplete*timesPerMonth*paybackOverTime[[#This Row],[Month]]</f>
        <v>6000</v>
      </c>
      <c r="J20" s="5">
        <f>paybackOverTime[[#This Row],[Time Saved]]-maxAutomateTime</f>
        <v>1200</v>
      </c>
      <c r="K20" s="5">
        <f>paybackOverTime[[#This Row],[Time Saved]]-timeToAutomate</f>
        <v>3600</v>
      </c>
      <c r="L20" s="5">
        <f>paybackOverTime[[#This Row],[Time Saved]]-minAutomateTime</f>
        <v>4200</v>
      </c>
      <c r="M20" s="3" t="str">
        <f>IF(paybackOverTime[[#This Row],[ROI Slow]]&gt;0,"Definitely",IF(paybackOverTime[[#This Row],[ROI]]&gt;0,"Probably",IF(paybackOverTime[[#This Row],[ROI Fast]]&gt;0,"Maybe","No")))</f>
        <v>Definitely</v>
      </c>
    </row>
    <row r="21" spans="2:13" x14ac:dyDescent="0.45">
      <c r="B21" s="2" t="s">
        <v>20</v>
      </c>
      <c r="H21">
        <v>16</v>
      </c>
      <c r="I21" s="5">
        <f>timeToComplete*timesPerMonth*paybackOverTime[[#This Row],[Month]]</f>
        <v>6400</v>
      </c>
      <c r="J21" s="5">
        <f>paybackOverTime[[#This Row],[Time Saved]]-maxAutomateTime</f>
        <v>1600</v>
      </c>
      <c r="K21" s="5">
        <f>paybackOverTime[[#This Row],[Time Saved]]-timeToAutomate</f>
        <v>4000</v>
      </c>
      <c r="L21" s="5">
        <f>paybackOverTime[[#This Row],[Time Saved]]-minAutomateTime</f>
        <v>4600</v>
      </c>
      <c r="M21" s="3" t="str">
        <f>IF(paybackOverTime[[#This Row],[ROI Slow]]&gt;0,"Definitely",IF(paybackOverTime[[#This Row],[ROI]]&gt;0,"Probably",IF(paybackOverTime[[#This Row],[ROI Fast]]&gt;0,"Maybe","No")))</f>
        <v>Definitely</v>
      </c>
    </row>
    <row r="22" spans="2:13" x14ac:dyDescent="0.45">
      <c r="B22" t="s">
        <v>21</v>
      </c>
      <c r="C22" s="4" t="str">
        <f>VLOOKUP(3,paybackOverTime[],6,FALSE)</f>
        <v>No</v>
      </c>
      <c r="H22">
        <v>17</v>
      </c>
      <c r="I22" s="5">
        <f>timeToComplete*timesPerMonth*paybackOverTime[[#This Row],[Month]]</f>
        <v>6800</v>
      </c>
      <c r="J22" s="5">
        <f>paybackOverTime[[#This Row],[Time Saved]]-maxAutomateTime</f>
        <v>2000</v>
      </c>
      <c r="K22" s="5">
        <f>paybackOverTime[[#This Row],[Time Saved]]-timeToAutomate</f>
        <v>4400</v>
      </c>
      <c r="L22" s="5">
        <f>paybackOverTime[[#This Row],[Time Saved]]-minAutomateTime</f>
        <v>5000</v>
      </c>
      <c r="M22" s="3" t="str">
        <f>IF(paybackOverTime[[#This Row],[ROI Slow]]&gt;0,"Definitely",IF(paybackOverTime[[#This Row],[ROI]]&gt;0,"Probably",IF(paybackOverTime[[#This Row],[ROI Fast]]&gt;0,"Maybe","No")))</f>
        <v>Definitely</v>
      </c>
    </row>
    <row r="23" spans="2:13" x14ac:dyDescent="0.45">
      <c r="B23" t="s">
        <v>22</v>
      </c>
      <c r="C23" s="4" t="str">
        <f>VLOOKUP(6,paybackOverTime[],6,FALSE)</f>
        <v>Maybe</v>
      </c>
      <c r="H23">
        <v>18</v>
      </c>
      <c r="I23" s="5">
        <f>timeToComplete*timesPerMonth*paybackOverTime[[#This Row],[Month]]</f>
        <v>7200</v>
      </c>
      <c r="J23" s="5">
        <f>paybackOverTime[[#This Row],[Time Saved]]-maxAutomateTime</f>
        <v>2400</v>
      </c>
      <c r="K23" s="5">
        <f>paybackOverTime[[#This Row],[Time Saved]]-timeToAutomate</f>
        <v>4800</v>
      </c>
      <c r="L23" s="5">
        <f>paybackOverTime[[#This Row],[Time Saved]]-minAutomateTime</f>
        <v>5400</v>
      </c>
      <c r="M23" s="3" t="str">
        <f>IF(paybackOverTime[[#This Row],[ROI Slow]]&gt;0,"Definitely",IF(paybackOverTime[[#This Row],[ROI]]&gt;0,"Probably",IF(paybackOverTime[[#This Row],[ROI Fast]]&gt;0,"Maybe","No")))</f>
        <v>Definitely</v>
      </c>
    </row>
    <row r="24" spans="2:13" x14ac:dyDescent="0.45">
      <c r="B24" t="s">
        <v>23</v>
      </c>
      <c r="C24" s="4" t="str">
        <f>VLOOKUP(12,paybackOverTime[],6,FALSE)</f>
        <v>Probably</v>
      </c>
      <c r="H24">
        <v>19</v>
      </c>
      <c r="I24" s="5">
        <f>timeToComplete*timesPerMonth*paybackOverTime[[#This Row],[Month]]</f>
        <v>7600</v>
      </c>
      <c r="J24" s="5">
        <f>paybackOverTime[[#This Row],[Time Saved]]-maxAutomateTime</f>
        <v>2800</v>
      </c>
      <c r="K24" s="5">
        <f>paybackOverTime[[#This Row],[Time Saved]]-timeToAutomate</f>
        <v>5200</v>
      </c>
      <c r="L24" s="5">
        <f>paybackOverTime[[#This Row],[Time Saved]]-minAutomateTime</f>
        <v>5800</v>
      </c>
      <c r="M24" s="3" t="str">
        <f>IF(paybackOverTime[[#This Row],[ROI Slow]]&gt;0,"Definitely",IF(paybackOverTime[[#This Row],[ROI]]&gt;0,"Probably",IF(paybackOverTime[[#This Row],[ROI Fast]]&gt;0,"Maybe","No")))</f>
        <v>Definitely</v>
      </c>
    </row>
    <row r="25" spans="2:13" x14ac:dyDescent="0.45">
      <c r="B25" t="s">
        <v>24</v>
      </c>
      <c r="C25" s="4" t="str">
        <f>VLOOKUP(24,paybackOverTime[],6,FALSE)</f>
        <v>Definitely</v>
      </c>
      <c r="H25">
        <v>20</v>
      </c>
      <c r="I25" s="5">
        <f>timeToComplete*timesPerMonth*paybackOverTime[[#This Row],[Month]]</f>
        <v>8000</v>
      </c>
      <c r="J25" s="5">
        <f>paybackOverTime[[#This Row],[Time Saved]]-maxAutomateTime</f>
        <v>3200</v>
      </c>
      <c r="K25" s="5">
        <f>paybackOverTime[[#This Row],[Time Saved]]-timeToAutomate</f>
        <v>5600</v>
      </c>
      <c r="L25" s="5">
        <f>paybackOverTime[[#This Row],[Time Saved]]-minAutomateTime</f>
        <v>6200</v>
      </c>
      <c r="M25" s="3" t="str">
        <f>IF(paybackOverTime[[#This Row],[ROI Slow]]&gt;0,"Definitely",IF(paybackOverTime[[#This Row],[ROI]]&gt;0,"Probably",IF(paybackOverTime[[#This Row],[ROI Fast]]&gt;0,"Maybe","No")))</f>
        <v>Definitely</v>
      </c>
    </row>
    <row r="26" spans="2:13" x14ac:dyDescent="0.45">
      <c r="B26" t="s">
        <v>25</v>
      </c>
      <c r="C26" s="4" t="str">
        <f>VLOOKUP(36,paybackOverTime[],6,FALSE)</f>
        <v>Definitely</v>
      </c>
      <c r="H26">
        <v>21</v>
      </c>
      <c r="I26" s="5">
        <f>timeToComplete*timesPerMonth*paybackOverTime[[#This Row],[Month]]</f>
        <v>8400</v>
      </c>
      <c r="J26" s="5">
        <f>paybackOverTime[[#This Row],[Time Saved]]-maxAutomateTime</f>
        <v>3600</v>
      </c>
      <c r="K26" s="5">
        <f>paybackOverTime[[#This Row],[Time Saved]]-timeToAutomate</f>
        <v>6000</v>
      </c>
      <c r="L26" s="5">
        <f>paybackOverTime[[#This Row],[Time Saved]]-minAutomateTime</f>
        <v>6600</v>
      </c>
      <c r="M26" s="3" t="str">
        <f>IF(paybackOverTime[[#This Row],[ROI Slow]]&gt;0,"Definitely",IF(paybackOverTime[[#This Row],[ROI]]&gt;0,"Probably",IF(paybackOverTime[[#This Row],[ROI Fast]]&gt;0,"Maybe","No")))</f>
        <v>Definitely</v>
      </c>
    </row>
    <row r="27" spans="2:13" x14ac:dyDescent="0.45">
      <c r="H27">
        <v>22</v>
      </c>
      <c r="I27" s="5">
        <f>timeToComplete*timesPerMonth*paybackOverTime[[#This Row],[Month]]</f>
        <v>8800</v>
      </c>
      <c r="J27" s="5">
        <f>paybackOverTime[[#This Row],[Time Saved]]-maxAutomateTime</f>
        <v>4000</v>
      </c>
      <c r="K27" s="5">
        <f>paybackOverTime[[#This Row],[Time Saved]]-timeToAutomate</f>
        <v>6400</v>
      </c>
      <c r="L27" s="5">
        <f>paybackOverTime[[#This Row],[Time Saved]]-minAutomateTime</f>
        <v>7000</v>
      </c>
      <c r="M27" s="3" t="str">
        <f>IF(paybackOverTime[[#This Row],[ROI Slow]]&gt;0,"Definitely",IF(paybackOverTime[[#This Row],[ROI]]&gt;0,"Probably",IF(paybackOverTime[[#This Row],[ROI Fast]]&gt;0,"Maybe","No")))</f>
        <v>Definitely</v>
      </c>
    </row>
    <row r="28" spans="2:13" x14ac:dyDescent="0.45">
      <c r="H28">
        <v>23</v>
      </c>
      <c r="I28" s="5">
        <f>timeToComplete*timesPerMonth*paybackOverTime[[#This Row],[Month]]</f>
        <v>9200</v>
      </c>
      <c r="J28" s="5">
        <f>paybackOverTime[[#This Row],[Time Saved]]-maxAutomateTime</f>
        <v>4400</v>
      </c>
      <c r="K28" s="5">
        <f>paybackOverTime[[#This Row],[Time Saved]]-timeToAutomate</f>
        <v>6800</v>
      </c>
      <c r="L28" s="5">
        <f>paybackOverTime[[#This Row],[Time Saved]]-minAutomateTime</f>
        <v>7400</v>
      </c>
      <c r="M28" s="3" t="str">
        <f>IF(paybackOverTime[[#This Row],[ROI Slow]]&gt;0,"Definitely",IF(paybackOverTime[[#This Row],[ROI]]&gt;0,"Probably",IF(paybackOverTime[[#This Row],[ROI Fast]]&gt;0,"Maybe","No")))</f>
        <v>Definitely</v>
      </c>
    </row>
    <row r="29" spans="2:13" x14ac:dyDescent="0.45">
      <c r="H29">
        <v>24</v>
      </c>
      <c r="I29" s="5">
        <f>timeToComplete*timesPerMonth*paybackOverTime[[#This Row],[Month]]</f>
        <v>9600</v>
      </c>
      <c r="J29" s="5">
        <f>paybackOverTime[[#This Row],[Time Saved]]-maxAutomateTime</f>
        <v>4800</v>
      </c>
      <c r="K29" s="5">
        <f>paybackOverTime[[#This Row],[Time Saved]]-timeToAutomate</f>
        <v>7200</v>
      </c>
      <c r="L29" s="5">
        <f>paybackOverTime[[#This Row],[Time Saved]]-minAutomateTime</f>
        <v>7800</v>
      </c>
      <c r="M29" s="3" t="str">
        <f>IF(paybackOverTime[[#This Row],[ROI Slow]]&gt;0,"Definitely",IF(paybackOverTime[[#This Row],[ROI]]&gt;0,"Probably",IF(paybackOverTime[[#This Row],[ROI Fast]]&gt;0,"Maybe","No")))</f>
        <v>Definitely</v>
      </c>
    </row>
    <row r="30" spans="2:13" x14ac:dyDescent="0.45">
      <c r="H30">
        <v>25</v>
      </c>
      <c r="I30" s="5">
        <f>timeToComplete*timesPerMonth*paybackOverTime[[#This Row],[Month]]</f>
        <v>10000</v>
      </c>
      <c r="J30" s="5">
        <f>paybackOverTime[[#This Row],[Time Saved]]-maxAutomateTime</f>
        <v>5200</v>
      </c>
      <c r="K30" s="5">
        <f>paybackOverTime[[#This Row],[Time Saved]]-timeToAutomate</f>
        <v>7600</v>
      </c>
      <c r="L30" s="5">
        <f>paybackOverTime[[#This Row],[Time Saved]]-minAutomateTime</f>
        <v>8200</v>
      </c>
      <c r="M30" s="3" t="str">
        <f>IF(paybackOverTime[[#This Row],[ROI Slow]]&gt;0,"Definitely",IF(paybackOverTime[[#This Row],[ROI]]&gt;0,"Probably",IF(paybackOverTime[[#This Row],[ROI Fast]]&gt;0,"Maybe","No")))</f>
        <v>Definitely</v>
      </c>
    </row>
    <row r="31" spans="2:13" x14ac:dyDescent="0.45">
      <c r="H31">
        <v>26</v>
      </c>
      <c r="I31" s="5">
        <f>timeToComplete*timesPerMonth*paybackOverTime[[#This Row],[Month]]</f>
        <v>10400</v>
      </c>
      <c r="J31" s="5">
        <f>paybackOverTime[[#This Row],[Time Saved]]-maxAutomateTime</f>
        <v>5600</v>
      </c>
      <c r="K31" s="5">
        <f>paybackOverTime[[#This Row],[Time Saved]]-timeToAutomate</f>
        <v>8000</v>
      </c>
      <c r="L31" s="5">
        <f>paybackOverTime[[#This Row],[Time Saved]]-minAutomateTime</f>
        <v>8600</v>
      </c>
      <c r="M31" s="3" t="str">
        <f>IF(paybackOverTime[[#This Row],[ROI Slow]]&gt;0,"Definitely",IF(paybackOverTime[[#This Row],[ROI]]&gt;0,"Probably",IF(paybackOverTime[[#This Row],[ROI Fast]]&gt;0,"Maybe","No")))</f>
        <v>Definitely</v>
      </c>
    </row>
    <row r="32" spans="2:13" x14ac:dyDescent="0.45">
      <c r="H32">
        <v>27</v>
      </c>
      <c r="I32" s="5">
        <f>timeToComplete*timesPerMonth*paybackOverTime[[#This Row],[Month]]</f>
        <v>10800</v>
      </c>
      <c r="J32" s="5">
        <f>paybackOverTime[[#This Row],[Time Saved]]-maxAutomateTime</f>
        <v>6000</v>
      </c>
      <c r="K32" s="5">
        <f>paybackOverTime[[#This Row],[Time Saved]]-timeToAutomate</f>
        <v>8400</v>
      </c>
      <c r="L32" s="5">
        <f>paybackOverTime[[#This Row],[Time Saved]]-minAutomateTime</f>
        <v>9000</v>
      </c>
      <c r="M32" s="3" t="str">
        <f>IF(paybackOverTime[[#This Row],[ROI Slow]]&gt;0,"Definitely",IF(paybackOverTime[[#This Row],[ROI]]&gt;0,"Probably",IF(paybackOverTime[[#This Row],[ROI Fast]]&gt;0,"Maybe","No")))</f>
        <v>Definitely</v>
      </c>
    </row>
    <row r="33" spans="8:13" x14ac:dyDescent="0.45">
      <c r="H33">
        <v>28</v>
      </c>
      <c r="I33" s="5">
        <f>timeToComplete*timesPerMonth*paybackOverTime[[#This Row],[Month]]</f>
        <v>11200</v>
      </c>
      <c r="J33" s="5">
        <f>paybackOverTime[[#This Row],[Time Saved]]-maxAutomateTime</f>
        <v>6400</v>
      </c>
      <c r="K33" s="5">
        <f>paybackOverTime[[#This Row],[Time Saved]]-timeToAutomate</f>
        <v>8800</v>
      </c>
      <c r="L33" s="5">
        <f>paybackOverTime[[#This Row],[Time Saved]]-minAutomateTime</f>
        <v>9400</v>
      </c>
      <c r="M33" s="3" t="str">
        <f>IF(paybackOverTime[[#This Row],[ROI Slow]]&gt;0,"Definitely",IF(paybackOverTime[[#This Row],[ROI]]&gt;0,"Probably",IF(paybackOverTime[[#This Row],[ROI Fast]]&gt;0,"Maybe","No")))</f>
        <v>Definitely</v>
      </c>
    </row>
    <row r="34" spans="8:13" x14ac:dyDescent="0.45">
      <c r="H34">
        <v>29</v>
      </c>
      <c r="I34" s="5">
        <f>timeToComplete*timesPerMonth*paybackOverTime[[#This Row],[Month]]</f>
        <v>11600</v>
      </c>
      <c r="J34" s="5">
        <f>paybackOverTime[[#This Row],[Time Saved]]-maxAutomateTime</f>
        <v>6800</v>
      </c>
      <c r="K34" s="5">
        <f>paybackOverTime[[#This Row],[Time Saved]]-timeToAutomate</f>
        <v>9200</v>
      </c>
      <c r="L34" s="5">
        <f>paybackOverTime[[#This Row],[Time Saved]]-minAutomateTime</f>
        <v>9800</v>
      </c>
      <c r="M34" s="3" t="str">
        <f>IF(paybackOverTime[[#This Row],[ROI Slow]]&gt;0,"Definitely",IF(paybackOverTime[[#This Row],[ROI]]&gt;0,"Probably",IF(paybackOverTime[[#This Row],[ROI Fast]]&gt;0,"Maybe","No")))</f>
        <v>Definitely</v>
      </c>
    </row>
    <row r="35" spans="8:13" x14ac:dyDescent="0.45">
      <c r="H35">
        <v>30</v>
      </c>
      <c r="I35" s="5">
        <f>timeToComplete*timesPerMonth*paybackOverTime[[#This Row],[Month]]</f>
        <v>12000</v>
      </c>
      <c r="J35" s="5">
        <f>paybackOverTime[[#This Row],[Time Saved]]-maxAutomateTime</f>
        <v>7200</v>
      </c>
      <c r="K35" s="5">
        <f>paybackOverTime[[#This Row],[Time Saved]]-timeToAutomate</f>
        <v>9600</v>
      </c>
      <c r="L35" s="5">
        <f>paybackOverTime[[#This Row],[Time Saved]]-minAutomateTime</f>
        <v>10200</v>
      </c>
      <c r="M35" s="3" t="str">
        <f>IF(paybackOverTime[[#This Row],[ROI Slow]]&gt;0,"Definitely",IF(paybackOverTime[[#This Row],[ROI]]&gt;0,"Probably",IF(paybackOverTime[[#This Row],[ROI Fast]]&gt;0,"Maybe","No")))</f>
        <v>Definitely</v>
      </c>
    </row>
    <row r="36" spans="8:13" x14ac:dyDescent="0.45">
      <c r="H36">
        <v>31</v>
      </c>
      <c r="I36" s="5">
        <f>timeToComplete*timesPerMonth*paybackOverTime[[#This Row],[Month]]</f>
        <v>12400</v>
      </c>
      <c r="J36" s="5">
        <f>paybackOverTime[[#This Row],[Time Saved]]-maxAutomateTime</f>
        <v>7600</v>
      </c>
      <c r="K36" s="5">
        <f>paybackOverTime[[#This Row],[Time Saved]]-timeToAutomate</f>
        <v>10000</v>
      </c>
      <c r="L36" s="5">
        <f>paybackOverTime[[#This Row],[Time Saved]]-minAutomateTime</f>
        <v>10600</v>
      </c>
      <c r="M36" s="3" t="str">
        <f>IF(paybackOverTime[[#This Row],[ROI Slow]]&gt;0,"Definitely",IF(paybackOverTime[[#This Row],[ROI]]&gt;0,"Probably",IF(paybackOverTime[[#This Row],[ROI Fast]]&gt;0,"Maybe","No")))</f>
        <v>Definitely</v>
      </c>
    </row>
    <row r="37" spans="8:13" x14ac:dyDescent="0.45">
      <c r="H37">
        <v>32</v>
      </c>
      <c r="I37" s="5">
        <f>timeToComplete*timesPerMonth*paybackOverTime[[#This Row],[Month]]</f>
        <v>12800</v>
      </c>
      <c r="J37" s="5">
        <f>paybackOverTime[[#This Row],[Time Saved]]-maxAutomateTime</f>
        <v>8000</v>
      </c>
      <c r="K37" s="5">
        <f>paybackOverTime[[#This Row],[Time Saved]]-timeToAutomate</f>
        <v>10400</v>
      </c>
      <c r="L37" s="5">
        <f>paybackOverTime[[#This Row],[Time Saved]]-minAutomateTime</f>
        <v>11000</v>
      </c>
      <c r="M37" s="3" t="str">
        <f>IF(paybackOverTime[[#This Row],[ROI Slow]]&gt;0,"Definitely",IF(paybackOverTime[[#This Row],[ROI]]&gt;0,"Probably",IF(paybackOverTime[[#This Row],[ROI Fast]]&gt;0,"Maybe","No")))</f>
        <v>Definitely</v>
      </c>
    </row>
    <row r="38" spans="8:13" x14ac:dyDescent="0.45">
      <c r="H38">
        <v>33</v>
      </c>
      <c r="I38" s="5">
        <f>timeToComplete*timesPerMonth*paybackOverTime[[#This Row],[Month]]</f>
        <v>13200</v>
      </c>
      <c r="J38" s="5">
        <f>paybackOverTime[[#This Row],[Time Saved]]-maxAutomateTime</f>
        <v>8400</v>
      </c>
      <c r="K38" s="5">
        <f>paybackOverTime[[#This Row],[Time Saved]]-timeToAutomate</f>
        <v>10800</v>
      </c>
      <c r="L38" s="5">
        <f>paybackOverTime[[#This Row],[Time Saved]]-minAutomateTime</f>
        <v>11400</v>
      </c>
      <c r="M38" s="3" t="str">
        <f>IF(paybackOverTime[[#This Row],[ROI Slow]]&gt;0,"Definitely",IF(paybackOverTime[[#This Row],[ROI]]&gt;0,"Probably",IF(paybackOverTime[[#This Row],[ROI Fast]]&gt;0,"Maybe","No")))</f>
        <v>Definitely</v>
      </c>
    </row>
    <row r="39" spans="8:13" x14ac:dyDescent="0.45">
      <c r="H39">
        <v>34</v>
      </c>
      <c r="I39" s="5">
        <f>timeToComplete*timesPerMonth*paybackOverTime[[#This Row],[Month]]</f>
        <v>13600</v>
      </c>
      <c r="J39" s="5">
        <f>paybackOverTime[[#This Row],[Time Saved]]-maxAutomateTime</f>
        <v>8800</v>
      </c>
      <c r="K39" s="5">
        <f>paybackOverTime[[#This Row],[Time Saved]]-timeToAutomate</f>
        <v>11200</v>
      </c>
      <c r="L39" s="5">
        <f>paybackOverTime[[#This Row],[Time Saved]]-minAutomateTime</f>
        <v>11800</v>
      </c>
      <c r="M39" s="3" t="str">
        <f>IF(paybackOverTime[[#This Row],[ROI Slow]]&gt;0,"Definitely",IF(paybackOverTime[[#This Row],[ROI]]&gt;0,"Probably",IF(paybackOverTime[[#This Row],[ROI Fast]]&gt;0,"Maybe","No")))</f>
        <v>Definitely</v>
      </c>
    </row>
    <row r="40" spans="8:13" x14ac:dyDescent="0.45">
      <c r="H40">
        <v>35</v>
      </c>
      <c r="I40" s="5">
        <f>timeToComplete*timesPerMonth*paybackOverTime[[#This Row],[Month]]</f>
        <v>14000</v>
      </c>
      <c r="J40" s="5">
        <f>paybackOverTime[[#This Row],[Time Saved]]-maxAutomateTime</f>
        <v>9200</v>
      </c>
      <c r="K40" s="5">
        <f>paybackOverTime[[#This Row],[Time Saved]]-timeToAutomate</f>
        <v>11600</v>
      </c>
      <c r="L40" s="5">
        <f>paybackOverTime[[#This Row],[Time Saved]]-minAutomateTime</f>
        <v>12200</v>
      </c>
      <c r="M40" s="3" t="str">
        <f>IF(paybackOverTime[[#This Row],[ROI Slow]]&gt;0,"Definitely",IF(paybackOverTime[[#This Row],[ROI]]&gt;0,"Probably",IF(paybackOverTime[[#This Row],[ROI Fast]]&gt;0,"Maybe","No")))</f>
        <v>Definitely</v>
      </c>
    </row>
    <row r="41" spans="8:13" x14ac:dyDescent="0.45">
      <c r="H41">
        <v>36</v>
      </c>
      <c r="I41" s="5">
        <f>timeToComplete*timesPerMonth*paybackOverTime[[#This Row],[Month]]</f>
        <v>14400</v>
      </c>
      <c r="J41" s="5">
        <f>paybackOverTime[[#This Row],[Time Saved]]-maxAutomateTime</f>
        <v>9600</v>
      </c>
      <c r="K41" s="5">
        <f>paybackOverTime[[#This Row],[Time Saved]]-timeToAutomate</f>
        <v>12000</v>
      </c>
      <c r="L41" s="5">
        <f>paybackOverTime[[#This Row],[Time Saved]]-minAutomateTime</f>
        <v>12600</v>
      </c>
      <c r="M41" s="3" t="str">
        <f>IF(paybackOverTime[[#This Row],[ROI Slow]]&gt;0,"Definitely",IF(paybackOverTime[[#This Row],[ROI]]&gt;0,"Probably",IF(paybackOverTime[[#This Row],[ROI Fast]]&gt;0,"Maybe","No")))</f>
        <v>Definitely</v>
      </c>
    </row>
  </sheetData>
  <conditionalFormatting sqref="C22:C26">
    <cfRule type="cellIs" dxfId="7" priority="4" operator="equal">
      <formula>"No"</formula>
    </cfRule>
    <cfRule type="cellIs" dxfId="4" priority="3" operator="equal">
      <formula>"Maybe"</formula>
    </cfRule>
    <cfRule type="cellIs" dxfId="6" priority="2" operator="equal">
      <formula>"Probably"</formula>
    </cfRule>
    <cfRule type="cellIs" dxfId="5" priority="1" operator="equal">
      <formula>"Definitely"</formula>
    </cfRule>
  </conditionalFormatting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Calc</vt:lpstr>
      <vt:lpstr>maxAutomateTime</vt:lpstr>
      <vt:lpstr>maxSlowdown</vt:lpstr>
      <vt:lpstr>maxSpeedup</vt:lpstr>
      <vt:lpstr>minAutomateTime</vt:lpstr>
      <vt:lpstr>timePerMonth</vt:lpstr>
      <vt:lpstr>timesPerMonth</vt:lpstr>
      <vt:lpstr>timeToAutomate</vt:lpstr>
      <vt:lpstr>timeToComplete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Addison</dc:creator>
  <cp:lastModifiedBy>Timothy Addison</cp:lastModifiedBy>
  <dcterms:created xsi:type="dcterms:W3CDTF">2019-04-22T00:00:09Z</dcterms:created>
  <dcterms:modified xsi:type="dcterms:W3CDTF">2019-05-11T18:19:24Z</dcterms:modified>
</cp:coreProperties>
</file>