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F:\VehicleGest\4.-Documentación\"/>
    </mc:Choice>
  </mc:AlternateContent>
  <xr:revisionPtr revIDLastSave="0" documentId="13_ncr:1_{9DE26CB8-6D37-4960-BD88-54C6A82D214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iagrama previsión" sheetId="11" r:id="rId1"/>
    <sheet name="Diagrama real" sheetId="16" r:id="rId2"/>
    <sheet name="Diagrama ampliación" sheetId="18" r:id="rId3"/>
  </sheets>
  <definedNames>
    <definedName name="_xlnm.Print_Area" localSheetId="2">'Diagrama ampliación'!$1:$16</definedName>
    <definedName name="_xlnm.Print_Area" localSheetId="0">'Diagrama previsión'!$1:$71</definedName>
    <definedName name="_xlnm.Print_Area" localSheetId="1">'Diagrama real'!$1:$71</definedName>
    <definedName name="task_end" localSheetId="2">'Diagrama ampliación'!$E1</definedName>
    <definedName name="task_end" localSheetId="0">'Diagrama previsión'!$E1</definedName>
    <definedName name="task_end" localSheetId="1">'Diagrama real'!$E1</definedName>
    <definedName name="task_progress" localSheetId="2">'Diagrama ampliación'!$C1</definedName>
    <definedName name="task_progress" localSheetId="0">'Diagrama previsión'!$C1</definedName>
    <definedName name="task_progress" localSheetId="1">'Diagrama real'!$C1</definedName>
    <definedName name="task_start" localSheetId="2">'Diagrama ampliación'!$D1</definedName>
    <definedName name="task_start" localSheetId="0">'Diagrama previsión'!$D1</definedName>
    <definedName name="task_start" localSheetId="1">'Diagrama real'!$D1</definedName>
    <definedName name="_xlnm.Print_Titles" localSheetId="2">'Diagrama ampliación'!$4:$6</definedName>
    <definedName name="_xlnm.Print_Titles" localSheetId="0">'Diagrama previsión'!$4:$6</definedName>
    <definedName name="_xlnm.Print_Titles" localSheetId="1">'Diagrama real'!$4:$6</definedName>
    <definedName name="today" localSheetId="2">'Diagrama ampliación'!$D$3</definedName>
    <definedName name="today" localSheetId="0">'Diagrama previsión'!$D$3</definedName>
    <definedName name="today" localSheetId="1">'Diagrama real'!$D$3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8" l="1"/>
  <c r="F7" i="18"/>
  <c r="F16" i="18"/>
  <c r="F15" i="18"/>
  <c r="F14" i="18"/>
  <c r="F13" i="18"/>
  <c r="F12" i="18"/>
  <c r="F11" i="18"/>
  <c r="F10" i="18"/>
  <c r="F9" i="18"/>
  <c r="F8" i="18"/>
  <c r="G5" i="18"/>
  <c r="H5" i="18" s="1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G5" i="16"/>
  <c r="G4" i="16" s="1"/>
  <c r="F35" i="11"/>
  <c r="F36" i="11"/>
  <c r="F37" i="11"/>
  <c r="F38" i="11"/>
  <c r="F39" i="11"/>
  <c r="F51" i="11"/>
  <c r="F50" i="11"/>
  <c r="F45" i="11"/>
  <c r="F40" i="11"/>
  <c r="F32" i="11"/>
  <c r="F34" i="11"/>
  <c r="F25" i="11"/>
  <c r="F60" i="11"/>
  <c r="F27" i="11"/>
  <c r="F19" i="11"/>
  <c r="F8" i="11"/>
  <c r="F14" i="11"/>
  <c r="F54" i="11"/>
  <c r="F62" i="11"/>
  <c r="F63" i="11"/>
  <c r="F64" i="11"/>
  <c r="F65" i="11"/>
  <c r="F66" i="11"/>
  <c r="F67" i="11"/>
  <c r="F68" i="11"/>
  <c r="F69" i="11"/>
  <c r="F70" i="11"/>
  <c r="F71" i="11"/>
  <c r="F57" i="11"/>
  <c r="F58" i="11"/>
  <c r="F59" i="11"/>
  <c r="F46" i="11"/>
  <c r="F42" i="11"/>
  <c r="F31" i="11"/>
  <c r="F29" i="11"/>
  <c r="F41" i="11"/>
  <c r="F47" i="11"/>
  <c r="F44" i="11"/>
  <c r="F49" i="11"/>
  <c r="F33" i="11"/>
  <c r="F43" i="11"/>
  <c r="F48" i="11"/>
  <c r="F52" i="11"/>
  <c r="F53" i="11"/>
  <c r="I5" i="18" l="1"/>
  <c r="H6" i="18"/>
  <c r="G6" i="18"/>
  <c r="G4" i="18"/>
  <c r="G6" i="16"/>
  <c r="H5" i="16"/>
  <c r="F24" i="11"/>
  <c r="F20" i="11"/>
  <c r="F26" i="11"/>
  <c r="F21" i="11"/>
  <c r="F22" i="11"/>
  <c r="F23" i="11"/>
  <c r="F11" i="11"/>
  <c r="F61" i="11"/>
  <c r="F13" i="11"/>
  <c r="F12" i="11"/>
  <c r="J5" i="18" l="1"/>
  <c r="I6" i="18"/>
  <c r="I5" i="16"/>
  <c r="H6" i="16"/>
  <c r="F56" i="11"/>
  <c r="F55" i="11"/>
  <c r="F30" i="11"/>
  <c r="F28" i="11"/>
  <c r="F18" i="11"/>
  <c r="F17" i="11"/>
  <c r="F16" i="11"/>
  <c r="F15" i="11"/>
  <c r="F10" i="11"/>
  <c r="F9" i="11"/>
  <c r="F7" i="11"/>
  <c r="K5" i="18" l="1"/>
  <c r="J6" i="18"/>
  <c r="J5" i="16"/>
  <c r="I6" i="16"/>
  <c r="G5" i="11"/>
  <c r="L5" i="18" l="1"/>
  <c r="K6" i="18"/>
  <c r="J6" i="16"/>
  <c r="K5" i="16"/>
  <c r="G6" i="11"/>
  <c r="M5" i="18" l="1"/>
  <c r="L6" i="18"/>
  <c r="L5" i="16"/>
  <c r="K6" i="16"/>
  <c r="H5" i="11"/>
  <c r="I5" i="11" s="1"/>
  <c r="J5" i="11" s="1"/>
  <c r="K5" i="11" s="1"/>
  <c r="L5" i="11" s="1"/>
  <c r="M5" i="11" s="1"/>
  <c r="N5" i="11" s="1"/>
  <c r="G4" i="11"/>
  <c r="N5" i="18" l="1"/>
  <c r="M6" i="18"/>
  <c r="M5" i="16"/>
  <c r="L6" i="16"/>
  <c r="N4" i="11"/>
  <c r="O5" i="11"/>
  <c r="P5" i="11" s="1"/>
  <c r="Q5" i="11" s="1"/>
  <c r="R5" i="11" s="1"/>
  <c r="S5" i="11" s="1"/>
  <c r="T5" i="11" s="1"/>
  <c r="U5" i="11" s="1"/>
  <c r="H6" i="11"/>
  <c r="O5" i="18" l="1"/>
  <c r="N4" i="18"/>
  <c r="N6" i="18"/>
  <c r="M6" i="16"/>
  <c r="N5" i="16"/>
  <c r="U4" i="11"/>
  <c r="V5" i="11"/>
  <c r="W5" i="11" s="1"/>
  <c r="X5" i="11" s="1"/>
  <c r="Y5" i="11" s="1"/>
  <c r="Z5" i="11" s="1"/>
  <c r="AA5" i="11" s="1"/>
  <c r="AB5" i="11" s="1"/>
  <c r="I6" i="11"/>
  <c r="O6" i="18" l="1"/>
  <c r="P5" i="18"/>
  <c r="O5" i="16"/>
  <c r="N4" i="16"/>
  <c r="N6" i="16"/>
  <c r="AC5" i="11"/>
  <c r="AD5" i="11" s="1"/>
  <c r="AE5" i="11" s="1"/>
  <c r="AF5" i="11" s="1"/>
  <c r="AG5" i="11" s="1"/>
  <c r="AH5" i="11" s="1"/>
  <c r="AB4" i="11"/>
  <c r="J6" i="11"/>
  <c r="Q5" i="18" l="1"/>
  <c r="P6" i="18"/>
  <c r="O6" i="16"/>
  <c r="P5" i="16"/>
  <c r="AI5" i="11"/>
  <c r="AJ5" i="11" s="1"/>
  <c r="AK5" i="11" s="1"/>
  <c r="AL5" i="11" s="1"/>
  <c r="AM5" i="11" s="1"/>
  <c r="AN5" i="11" s="1"/>
  <c r="AO5" i="11" s="1"/>
  <c r="K6" i="11"/>
  <c r="R5" i="18" l="1"/>
  <c r="Q6" i="18"/>
  <c r="P6" i="16"/>
  <c r="Q5" i="16"/>
  <c r="AP5" i="11"/>
  <c r="AQ5" i="11" s="1"/>
  <c r="AI4" i="11"/>
  <c r="L6" i="11"/>
  <c r="R6" i="18" l="1"/>
  <c r="S5" i="18"/>
  <c r="Q6" i="16"/>
  <c r="R5" i="16"/>
  <c r="AR5" i="11"/>
  <c r="AQ6" i="11"/>
  <c r="AP4" i="11"/>
  <c r="M6" i="11"/>
  <c r="T5" i="18" l="1"/>
  <c r="S6" i="18"/>
  <c r="R6" i="16"/>
  <c r="S5" i="16"/>
  <c r="AS5" i="11"/>
  <c r="AR6" i="11"/>
  <c r="T6" i="18" l="1"/>
  <c r="U5" i="18"/>
  <c r="T5" i="16"/>
  <c r="S6" i="16"/>
  <c r="AT5" i="11"/>
  <c r="AS6" i="11"/>
  <c r="N6" i="11"/>
  <c r="O6" i="11"/>
  <c r="U4" i="18" l="1"/>
  <c r="V5" i="18"/>
  <c r="U6" i="18"/>
  <c r="U5" i="16"/>
  <c r="T6" i="16"/>
  <c r="AU5" i="11"/>
  <c r="AT6" i="11"/>
  <c r="P6" i="11"/>
  <c r="W5" i="18" l="1"/>
  <c r="V6" i="18"/>
  <c r="U4" i="16"/>
  <c r="V5" i="16"/>
  <c r="U6" i="16"/>
  <c r="AV5" i="11"/>
  <c r="AW5" i="11" s="1"/>
  <c r="AU6" i="11"/>
  <c r="Q6" i="11"/>
  <c r="X5" i="18" l="1"/>
  <c r="W6" i="18"/>
  <c r="W5" i="16"/>
  <c r="V6" i="16"/>
  <c r="AW6" i="11"/>
  <c r="AX5" i="11"/>
  <c r="AW4" i="11"/>
  <c r="AV6" i="11"/>
  <c r="R6" i="11"/>
  <c r="Y5" i="18" l="1"/>
  <c r="X6" i="18"/>
  <c r="X5" i="16"/>
  <c r="W6" i="16"/>
  <c r="AY5" i="11"/>
  <c r="AX6" i="11"/>
  <c r="S6" i="11"/>
  <c r="Z5" i="18" l="1"/>
  <c r="Y6" i="18"/>
  <c r="Y5" i="16"/>
  <c r="X6" i="16"/>
  <c r="AY6" i="11"/>
  <c r="AZ5" i="11"/>
  <c r="T6" i="11"/>
  <c r="Z6" i="18" l="1"/>
  <c r="AA5" i="18"/>
  <c r="Z5" i="16"/>
  <c r="Y6" i="16"/>
  <c r="AZ6" i="11"/>
  <c r="BA5" i="11"/>
  <c r="U6" i="11"/>
  <c r="AA6" i="18" l="1"/>
  <c r="AB5" i="18"/>
  <c r="AA5" i="16"/>
  <c r="Z6" i="16"/>
  <c r="BA6" i="11"/>
  <c r="BB5" i="11"/>
  <c r="V6" i="11"/>
  <c r="AB6" i="18" l="1"/>
  <c r="AB4" i="18"/>
  <c r="AC5" i="18"/>
  <c r="AA6" i="16"/>
  <c r="AB5" i="16"/>
  <c r="BC5" i="11"/>
  <c r="BB6" i="11"/>
  <c r="W6" i="11"/>
  <c r="AC6" i="18" l="1"/>
  <c r="AD5" i="18"/>
  <c r="AB6" i="16"/>
  <c r="AB4" i="16"/>
  <c r="AC5" i="16"/>
  <c r="BC6" i="11"/>
  <c r="BD5" i="11"/>
  <c r="X6" i="11"/>
  <c r="AD6" i="18" l="1"/>
  <c r="AE5" i="18"/>
  <c r="AC6" i="16"/>
  <c r="AD5" i="16"/>
  <c r="BD6" i="11"/>
  <c r="BE5" i="11"/>
  <c r="BD4" i="11"/>
  <c r="Y6" i="11"/>
  <c r="AE6" i="18" l="1"/>
  <c r="AF5" i="18"/>
  <c r="AD6" i="16"/>
  <c r="AE5" i="16"/>
  <c r="BE6" i="11"/>
  <c r="BF5" i="11"/>
  <c r="Z6" i="11"/>
  <c r="AG5" i="18" l="1"/>
  <c r="AF6" i="18"/>
  <c r="AE6" i="16"/>
  <c r="AF5" i="16"/>
  <c r="BG5" i="11"/>
  <c r="BF6" i="11"/>
  <c r="AA6" i="11"/>
  <c r="AH5" i="18" l="1"/>
  <c r="AG6" i="18"/>
  <c r="AG5" i="16"/>
  <c r="AF6" i="16"/>
  <c r="BH5" i="11"/>
  <c r="BG6" i="11"/>
  <c r="AB6" i="11"/>
  <c r="AI5" i="18" l="1"/>
  <c r="AH6" i="18"/>
  <c r="AH5" i="16"/>
  <c r="AG6" i="16"/>
  <c r="BI5" i="11"/>
  <c r="BH6" i="11"/>
  <c r="AC6" i="11"/>
  <c r="AJ5" i="18" l="1"/>
  <c r="AI4" i="18"/>
  <c r="AI6" i="18"/>
  <c r="AI5" i="16"/>
  <c r="AH6" i="16"/>
  <c r="BJ5" i="11"/>
  <c r="BI6" i="11"/>
  <c r="AD6" i="11"/>
  <c r="AJ6" i="18" l="1"/>
  <c r="AK5" i="18"/>
  <c r="AJ5" i="16"/>
  <c r="AI4" i="16"/>
  <c r="AI6" i="16"/>
  <c r="BJ6" i="11"/>
  <c r="AE6" i="11"/>
  <c r="AK6" i="18" l="1"/>
  <c r="AL5" i="18"/>
  <c r="AK5" i="16"/>
  <c r="AJ6" i="16"/>
  <c r="AF6" i="11"/>
  <c r="AL6" i="18" l="1"/>
  <c r="AM5" i="18"/>
  <c r="AL5" i="16"/>
  <c r="AK6" i="16"/>
  <c r="AG6" i="11"/>
  <c r="AM6" i="18" l="1"/>
  <c r="AN5" i="18"/>
  <c r="AM5" i="16"/>
  <c r="AL6" i="16"/>
  <c r="AH6" i="11"/>
  <c r="AN6" i="18" l="1"/>
  <c r="AO5" i="18"/>
  <c r="AM6" i="16"/>
  <c r="AN5" i="16"/>
  <c r="AI6" i="11"/>
  <c r="AO6" i="18" l="1"/>
  <c r="AP5" i="18"/>
  <c r="AN6" i="16"/>
  <c r="AO5" i="16"/>
  <c r="AJ6" i="11"/>
  <c r="AP6" i="18" l="1"/>
  <c r="AP4" i="18"/>
  <c r="AQ5" i="18"/>
  <c r="AO6" i="16"/>
  <c r="AP5" i="16"/>
  <c r="AK6" i="11"/>
  <c r="AQ6" i="18" l="1"/>
  <c r="AR5" i="18"/>
  <c r="AP6" i="16"/>
  <c r="AQ5" i="16"/>
  <c r="AP4" i="16"/>
  <c r="AL6" i="11"/>
  <c r="AS5" i="18" l="1"/>
  <c r="AR6" i="18"/>
  <c r="AR5" i="16"/>
  <c r="AQ6" i="16"/>
  <c r="AM6" i="11"/>
  <c r="AT5" i="18" l="1"/>
  <c r="AS6" i="18"/>
  <c r="AS5" i="16"/>
  <c r="AR6" i="16"/>
  <c r="AN6" i="11"/>
  <c r="AU5" i="18" l="1"/>
  <c r="AT6" i="18"/>
  <c r="AT5" i="16"/>
  <c r="AS6" i="16"/>
  <c r="AO6" i="11"/>
  <c r="AV5" i="18" l="1"/>
  <c r="AU6" i="18"/>
  <c r="AT6" i="16"/>
  <c r="AU5" i="16"/>
  <c r="AP6" i="11"/>
  <c r="AW5" i="18" l="1"/>
  <c r="AV6" i="18"/>
  <c r="AV5" i="16"/>
  <c r="AU6" i="16"/>
  <c r="AX5" i="18" l="1"/>
  <c r="AW4" i="18"/>
  <c r="AW6" i="18"/>
  <c r="AW5" i="16"/>
  <c r="AV6" i="16"/>
  <c r="AX6" i="18" l="1"/>
  <c r="AY5" i="18"/>
  <c r="AX5" i="16"/>
  <c r="AW6" i="16"/>
  <c r="AW4" i="16"/>
  <c r="AY6" i="18" l="1"/>
  <c r="AZ5" i="18"/>
  <c r="AY5" i="16"/>
  <c r="AX6" i="16"/>
  <c r="AZ6" i="18" l="1"/>
  <c r="BA5" i="18"/>
  <c r="AY6" i="16"/>
  <c r="AZ5" i="16"/>
  <c r="BA6" i="18" l="1"/>
  <c r="BB5" i="18"/>
  <c r="AZ6" i="16"/>
  <c r="BA5" i="16"/>
  <c r="BB6" i="18" l="1"/>
  <c r="BC5" i="18"/>
  <c r="BA6" i="16"/>
  <c r="BB5" i="16"/>
  <c r="BC6" i="18" l="1"/>
  <c r="BD5" i="18"/>
  <c r="BB6" i="16"/>
  <c r="BC5" i="16"/>
  <c r="BE5" i="18" l="1"/>
  <c r="BD4" i="18"/>
  <c r="BD6" i="18"/>
  <c r="BD5" i="16"/>
  <c r="BC6" i="16"/>
  <c r="BF5" i="18" l="1"/>
  <c r="BE6" i="18"/>
  <c r="BD4" i="16"/>
  <c r="BE5" i="16"/>
  <c r="BD6" i="16"/>
  <c r="BG5" i="18" l="1"/>
  <c r="BF6" i="18"/>
  <c r="BF5" i="16"/>
  <c r="BE6" i="16"/>
  <c r="BH5" i="18" l="1"/>
  <c r="BG6" i="18"/>
  <c r="BG5" i="16"/>
  <c r="BF6" i="16"/>
  <c r="BH6" i="18" l="1"/>
  <c r="BI5" i="18"/>
  <c r="BH5" i="16"/>
  <c r="BG6" i="16"/>
  <c r="BI6" i="18" l="1"/>
  <c r="BJ5" i="18"/>
  <c r="BJ6" i="18" s="1"/>
  <c r="BI5" i="16"/>
  <c r="BH6" i="16"/>
  <c r="BJ5" i="16" l="1"/>
  <c r="BJ6" i="16" s="1"/>
  <c r="BI6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F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F6" authorId="0" shapeId="0" xr:uid="{D1C4ECDE-1D1F-438C-84F1-7B939CC7734B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F6" authorId="0" shapeId="0" xr:uid="{C5305B05-5110-4946-B226-B0B6188734BA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<sst xmlns="http://schemas.openxmlformats.org/spreadsheetml/2006/main" count="181" uniqueCount="87">
  <si>
    <t>SIMPLE GANTT CHART by Vertex42.com</t>
  </si>
  <si>
    <t>https://www.vertex42.com/ExcelTemplates/simple-gantt-chart.html</t>
  </si>
  <si>
    <t>© 2018-2019 Vertex42 LLC</t>
  </si>
  <si>
    <t>VEHICLEGEST</t>
  </si>
  <si>
    <t>ILERNA ONLINE</t>
  </si>
  <si>
    <t>Carlos Caruncho</t>
  </si>
  <si>
    <t>Iniciación</t>
  </si>
  <si>
    <t>Visualizar semana</t>
  </si>
  <si>
    <t>Hoy:</t>
  </si>
  <si>
    <t>Comienzo del proyecto:</t>
  </si>
  <si>
    <t>Creación del repositorio</t>
  </si>
  <si>
    <t>PROGRESO</t>
  </si>
  <si>
    <t>COMIENZO</t>
  </si>
  <si>
    <t>FIN</t>
  </si>
  <si>
    <t>DÍAS</t>
  </si>
  <si>
    <t>TAREA</t>
  </si>
  <si>
    <t>Estudio de mercado</t>
  </si>
  <si>
    <t>Elección de tecnologías</t>
  </si>
  <si>
    <t>Elección de la temática</t>
  </si>
  <si>
    <t>Definición ciclo de vida del proyecto</t>
  </si>
  <si>
    <t>Redacción de la memoria</t>
  </si>
  <si>
    <t>Definición de requisitos</t>
  </si>
  <si>
    <t>Selección de la metodología</t>
  </si>
  <si>
    <t>Diagrama de Gantt</t>
  </si>
  <si>
    <t>Tablero Kanban</t>
  </si>
  <si>
    <t>Boceto</t>
  </si>
  <si>
    <t>Diagrama Entidad-Relación</t>
  </si>
  <si>
    <t>Diagrama Relacional</t>
  </si>
  <si>
    <t>Diagrama de clases</t>
  </si>
  <si>
    <t>Ejecución-Codificación</t>
  </si>
  <si>
    <t>Diagrama de casos  de uso</t>
  </si>
  <si>
    <t>Ejecución-Diseño</t>
  </si>
  <si>
    <t>Autenticación</t>
  </si>
  <si>
    <t>Creación de usuarios</t>
  </si>
  <si>
    <t>Eliminación de usuarios</t>
  </si>
  <si>
    <t>Edición de vehículos</t>
  </si>
  <si>
    <t>Edición de usuarios</t>
  </si>
  <si>
    <t>Eliminación de item de inventario</t>
  </si>
  <si>
    <t>Edición de item de inventario</t>
  </si>
  <si>
    <t>Eliminación de alertas</t>
  </si>
  <si>
    <t>Detalle de items de inventario</t>
  </si>
  <si>
    <t>Creación de items de inventario</t>
  </si>
  <si>
    <t>Detalle de usuarios</t>
  </si>
  <si>
    <t>Generación de alertas</t>
  </si>
  <si>
    <t>Creación de deficiencias</t>
  </si>
  <si>
    <t>Detalle de deficiencias</t>
  </si>
  <si>
    <t>Eliminación de deficiencias</t>
  </si>
  <si>
    <t>Edición de deficiencias</t>
  </si>
  <si>
    <t>Ejecución-Pruebas</t>
  </si>
  <si>
    <t>Prueba de autenticación</t>
  </si>
  <si>
    <t>Pruebas de creación</t>
  </si>
  <si>
    <t>Pruebas de edición</t>
  </si>
  <si>
    <t>Pruebas de eliminación</t>
  </si>
  <si>
    <t>Pruebas varias</t>
  </si>
  <si>
    <t>Ejecución-Documentación</t>
  </si>
  <si>
    <t>Formato de la memoria</t>
  </si>
  <si>
    <t>Introducción del proyecto</t>
  </si>
  <si>
    <t>Metodología</t>
  </si>
  <si>
    <t>Tecnología y herramientas</t>
  </si>
  <si>
    <t>Estimación de recursos y planificación</t>
  </si>
  <si>
    <t>Análisis del proyecto</t>
  </si>
  <si>
    <t>Diseño del proyecto</t>
  </si>
  <si>
    <t>Despliegue y pruebas</t>
  </si>
  <si>
    <t>Conclusiones</t>
  </si>
  <si>
    <t>Vías futuras</t>
  </si>
  <si>
    <t>Ejecución-Análisis</t>
  </si>
  <si>
    <t>Planificación</t>
  </si>
  <si>
    <t>Listado de vehículos</t>
  </si>
  <si>
    <t>Implementar menús</t>
  </si>
  <si>
    <t>Detalle de vehículo</t>
  </si>
  <si>
    <t>Eliminación de vehículo</t>
  </si>
  <si>
    <t>Creación de vehículo</t>
  </si>
  <si>
    <t>Listado de items de inventario</t>
  </si>
  <si>
    <t>Listado de deficiencias</t>
  </si>
  <si>
    <t>Listado de usuarios</t>
  </si>
  <si>
    <t>Listado de ITVs</t>
  </si>
  <si>
    <t>Listado de alertas</t>
  </si>
  <si>
    <t>Creación de ITVs</t>
  </si>
  <si>
    <t>Detalle de ITVs</t>
  </si>
  <si>
    <t>Edición de ITVs</t>
  </si>
  <si>
    <t>Eliminación de ITVs</t>
  </si>
  <si>
    <t>Creación de alertas</t>
  </si>
  <si>
    <t>Edición de alertas</t>
  </si>
  <si>
    <t>Recodificación completa</t>
  </si>
  <si>
    <t>Revisión de la memoria</t>
  </si>
  <si>
    <t>Realización del video</t>
  </si>
  <si>
    <t>Busqueda de registros por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</si>
</sst>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/d/yy;@"/>
    <numFmt numFmtId="165" formatCode="mmm\ d\,\ yyyy"/>
    <numFmt numFmtId="166" formatCode="d"/>
    <numFmt numFmtId="167" formatCode="[$-10484]dd/mm/yy;@"/>
    <numFmt numFmtId="168" formatCode="ddd\,\ d/m/yyyy"/>
  </numFmts>
  <fonts count="19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 tint="0.499984740745262"/>
      <name val="Arial"/>
      <family val="2"/>
    </font>
    <font>
      <u/>
      <sz val="9"/>
      <color theme="4" tint="-0.24997711111789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5" fillId="15" borderId="1" xfId="0" applyFont="1" applyFill="1" applyBorder="1" applyAlignment="1">
      <alignment horizontal="left" vertical="center" indent="1"/>
    </xf>
    <xf numFmtId="0" fontId="5" fillId="15" borderId="1" xfId="0" applyFont="1" applyFill="1" applyBorder="1" applyAlignment="1">
      <alignment horizontal="center" vertical="center" wrapText="1"/>
    </xf>
    <xf numFmtId="166" fontId="9" fillId="8" borderId="0" xfId="0" applyNumberFormat="1" applyFont="1" applyFill="1" applyBorder="1" applyAlignment="1">
      <alignment horizontal="center" vertical="center"/>
    </xf>
    <xf numFmtId="166" fontId="9" fillId="8" borderId="8" xfId="0" applyNumberFormat="1" applyFont="1" applyFill="1" applyBorder="1" applyAlignment="1">
      <alignment horizontal="center" vertical="center"/>
    </xf>
    <xf numFmtId="166" fontId="9" fillId="8" borderId="9" xfId="0" applyNumberFormat="1" applyFont="1" applyFill="1" applyBorder="1" applyAlignment="1">
      <alignment horizontal="center" vertical="center"/>
    </xf>
    <xf numFmtId="0" fontId="12" fillId="14" borderId="10" xfId="0" applyFont="1" applyFill="1" applyBorder="1" applyAlignment="1">
      <alignment horizontal="center" vertical="center" shrinkToFit="1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9" fontId="3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 vertical="center" indent="1"/>
    </xf>
    <xf numFmtId="9" fontId="3" fillId="9" borderId="2" xfId="2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9" fontId="3" fillId="3" borderId="2" xfId="2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left" vertical="center" indent="1"/>
    </xf>
    <xf numFmtId="9" fontId="3" fillId="10" borderId="2" xfId="2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 indent="2"/>
    </xf>
    <xf numFmtId="9" fontId="3" fillId="4" borderId="2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indent="1"/>
    </xf>
    <xf numFmtId="9" fontId="3" fillId="6" borderId="2" xfId="2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left" vertical="center" indent="2"/>
    </xf>
    <xf numFmtId="9" fontId="3" fillId="13" borderId="2" xfId="2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 indent="1"/>
    </xf>
    <xf numFmtId="9" fontId="3" fillId="5" borderId="2" xfId="2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left" vertical="center" indent="2"/>
    </xf>
    <xf numFmtId="9" fontId="3" fillId="11" borderId="2" xfId="2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indent="1"/>
    </xf>
    <xf numFmtId="9" fontId="3" fillId="7" borderId="2" xfId="2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left" vertical="center" indent="2"/>
    </xf>
    <xf numFmtId="9" fontId="3" fillId="12" borderId="2" xfId="2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0" fontId="1" fillId="0" borderId="0" xfId="0" applyFont="1"/>
    <xf numFmtId="14" fontId="16" fillId="0" borderId="0" xfId="0" applyNumberFormat="1" applyFont="1" applyAlignment="1">
      <alignment horizontal="center"/>
    </xf>
    <xf numFmtId="0" fontId="1" fillId="0" borderId="0" xfId="0" applyFont="1" applyAlignment="1">
      <alignment horizontal="right" vertical="center"/>
    </xf>
    <xf numFmtId="0" fontId="17" fillId="0" borderId="0" xfId="0" applyFont="1"/>
    <xf numFmtId="0" fontId="17" fillId="0" borderId="0" xfId="1" applyFont="1" applyAlignment="1" applyProtection="1"/>
    <xf numFmtId="167" fontId="0" fillId="4" borderId="2" xfId="0" applyNumberFormat="1" applyFont="1" applyFill="1" applyBorder="1" applyAlignment="1">
      <alignment horizontal="center" vertical="center"/>
    </xf>
    <xf numFmtId="167" fontId="0" fillId="13" borderId="2" xfId="0" applyNumberFormat="1" applyFont="1" applyFill="1" applyBorder="1" applyAlignment="1">
      <alignment horizontal="center" vertical="center"/>
    </xf>
    <xf numFmtId="167" fontId="0" fillId="12" borderId="2" xfId="0" applyNumberFormat="1" applyFont="1" applyFill="1" applyBorder="1" applyAlignment="1">
      <alignment horizontal="center" vertical="center"/>
    </xf>
    <xf numFmtId="0" fontId="3" fillId="12" borderId="2" xfId="0" applyNumberFormat="1" applyFont="1" applyFill="1" applyBorder="1" applyAlignment="1">
      <alignment horizontal="center" vertical="center"/>
    </xf>
    <xf numFmtId="0" fontId="3" fillId="11" borderId="2" xfId="0" applyNumberFormat="1" applyFont="1" applyFill="1" applyBorder="1" applyAlignment="1">
      <alignment horizontal="center" vertical="center"/>
    </xf>
    <xf numFmtId="0" fontId="3" fillId="13" borderId="2" xfId="0" applyNumberFormat="1" applyFont="1" applyFill="1" applyBorder="1" applyAlignment="1">
      <alignment horizontal="center" vertical="center"/>
    </xf>
    <xf numFmtId="0" fontId="4" fillId="16" borderId="2" xfId="0" applyFont="1" applyFill="1" applyBorder="1" applyAlignment="1">
      <alignment horizontal="left" vertical="center" indent="1"/>
    </xf>
    <xf numFmtId="9" fontId="3" fillId="16" borderId="2" xfId="2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left" vertical="center" indent="2"/>
    </xf>
    <xf numFmtId="9" fontId="3" fillId="8" borderId="2" xfId="2" applyFont="1" applyFill="1" applyBorder="1" applyAlignment="1">
      <alignment horizontal="center" vertical="center"/>
    </xf>
    <xf numFmtId="167" fontId="0" fillId="8" borderId="2" xfId="0" applyNumberFormat="1" applyFont="1" applyFill="1" applyBorder="1" applyAlignment="1">
      <alignment horizontal="center" vertical="center"/>
    </xf>
    <xf numFmtId="0" fontId="3" fillId="8" borderId="2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9" borderId="2" xfId="0" applyNumberFormat="1" applyFont="1" applyFill="1" applyBorder="1" applyAlignment="1">
      <alignment horizontal="center" vertical="center"/>
    </xf>
    <xf numFmtId="167" fontId="0" fillId="9" borderId="2" xfId="0" applyNumberFormat="1" applyFont="1" applyFill="1" applyBorder="1" applyAlignment="1">
      <alignment horizontal="center" vertical="center"/>
    </xf>
    <xf numFmtId="167" fontId="0" fillId="3" borderId="2" xfId="0" applyNumberFormat="1" applyFont="1" applyFill="1" applyBorder="1" applyAlignment="1">
      <alignment horizontal="center" vertical="center"/>
    </xf>
    <xf numFmtId="167" fontId="0" fillId="10" borderId="2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/>
    </xf>
    <xf numFmtId="167" fontId="0" fillId="6" borderId="2" xfId="0" applyNumberFormat="1" applyFont="1" applyFill="1" applyBorder="1" applyAlignment="1">
      <alignment horizontal="center" vertical="center"/>
    </xf>
    <xf numFmtId="0" fontId="3" fillId="6" borderId="2" xfId="0" applyNumberFormat="1" applyFont="1" applyFill="1" applyBorder="1" applyAlignment="1">
      <alignment horizontal="center" vertical="center"/>
    </xf>
    <xf numFmtId="0" fontId="3" fillId="16" borderId="2" xfId="0" applyNumberFormat="1" applyFont="1" applyFill="1" applyBorder="1" applyAlignment="1">
      <alignment horizontal="center" vertical="center"/>
    </xf>
    <xf numFmtId="167" fontId="0" fillId="16" borderId="2" xfId="0" applyNumberFormat="1" applyFont="1" applyFill="1" applyBorder="1" applyAlignment="1">
      <alignment horizontal="center" vertical="center"/>
    </xf>
    <xf numFmtId="167" fontId="0" fillId="7" borderId="2" xfId="0" applyNumberFormat="1" applyFont="1" applyFill="1" applyBorder="1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left" vertical="center" indent="1"/>
    </xf>
    <xf numFmtId="9" fontId="3" fillId="17" borderId="2" xfId="2" applyFont="1" applyFill="1" applyBorder="1" applyAlignment="1">
      <alignment horizontal="center" vertical="center"/>
    </xf>
    <xf numFmtId="167" fontId="0" fillId="17" borderId="2" xfId="0" applyNumberFormat="1" applyFont="1" applyFill="1" applyBorder="1" applyAlignment="1">
      <alignment horizontal="center" vertical="center"/>
    </xf>
    <xf numFmtId="0" fontId="3" fillId="17" borderId="2" xfId="0" applyNumberFormat="1" applyFont="1" applyFill="1" applyBorder="1" applyAlignment="1">
      <alignment horizontal="center" vertical="center"/>
    </xf>
    <xf numFmtId="0" fontId="0" fillId="18" borderId="2" xfId="0" applyFont="1" applyFill="1" applyBorder="1" applyAlignment="1">
      <alignment horizontal="left" vertical="center" indent="2"/>
    </xf>
    <xf numFmtId="9" fontId="3" fillId="18" borderId="2" xfId="2" applyFont="1" applyFill="1" applyBorder="1" applyAlignment="1">
      <alignment horizontal="center" vertical="center"/>
    </xf>
    <xf numFmtId="167" fontId="0" fillId="18" borderId="2" xfId="0" applyNumberFormat="1" applyFont="1" applyFill="1" applyBorder="1" applyAlignment="1">
      <alignment horizontal="center" vertical="center"/>
    </xf>
    <xf numFmtId="0" fontId="3" fillId="18" borderId="2" xfId="0" applyNumberFormat="1" applyFont="1" applyFill="1" applyBorder="1" applyAlignment="1">
      <alignment horizontal="center" vertical="center"/>
    </xf>
    <xf numFmtId="167" fontId="0" fillId="5" borderId="2" xfId="0" applyNumberFormat="1" applyFont="1" applyFill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165" fontId="0" fillId="8" borderId="6" xfId="0" applyNumberFormat="1" applyFont="1" applyFill="1" applyBorder="1" applyAlignment="1">
      <alignment horizontal="left" vertical="center" wrapText="1" indent="1"/>
    </xf>
    <xf numFmtId="165" fontId="0" fillId="8" borderId="1" xfId="0" applyNumberFormat="1" applyFont="1" applyFill="1" applyBorder="1" applyAlignment="1">
      <alignment horizontal="left" vertical="center" wrapText="1" indent="1"/>
    </xf>
    <xf numFmtId="165" fontId="0" fillId="8" borderId="7" xfId="0" applyNumberFormat="1" applyFont="1" applyFill="1" applyBorder="1" applyAlignment="1">
      <alignment horizontal="left" vertical="center" wrapText="1" indent="1"/>
    </xf>
    <xf numFmtId="0" fontId="18" fillId="0" borderId="0" xfId="1" applyFont="1" applyAlignment="1" applyProtection="1">
      <alignment horizontal="left" vertical="center"/>
    </xf>
  </cellXfs>
  <cellStyles count="3">
    <cellStyle name="Hipervínculo" xfId="1" builtinId="8" customBuiltin="1"/>
    <cellStyle name="Normal" xfId="0" builtinId="0"/>
    <cellStyle name="Porcentaje" xfId="2" builtinId="5"/>
  </cellStyles>
  <dxfs count="60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6" tint="-0.499984740745262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59"/>
      <tableStyleElement type="headerRow" dxfId="58"/>
      <tableStyleElement type="totalRow" dxfId="57"/>
      <tableStyleElement type="firstColumn" dxfId="56"/>
      <tableStyleElement type="lastColumn" dxfId="55"/>
      <tableStyleElement type="firstRowStripe" dxfId="54"/>
      <tableStyleElement type="secondRowStripe" dxfId="53"/>
      <tableStyleElement type="firstColumnStripe" dxfId="52"/>
      <tableStyleElement type="secondColumnStripe" dxfId="5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DFE412"/>
      <color rgb="FFFAFC9E"/>
      <color rgb="FFC6D816"/>
      <color rgb="FFB5B907"/>
      <color rgb="FF215881"/>
      <color rgb="FF42648A"/>
      <color rgb="FF969696"/>
      <color rgb="FFC0C0C0"/>
      <color rgb="FF427FC2"/>
      <color rgb="FF4467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simple-gantt-chart.html?utm_source=v42&amp;utm_medium=file&amp;utm_campaign=templates&amp;utm_term=simple-gantt-chart_ms&amp;utm_content=title" TargetMode="External"/><Relationship Id="rId1" Type="http://schemas.openxmlformats.org/officeDocument/2006/relationships/hyperlink" Target="https://www.vertex42.com/ExcelTemplates/simple-gantt-chart.html?utm_source=v42&amp;utm_medium=file&amp;utm_campaign=templates&amp;utm_term=simple-gantt-chart_ms&amp;utm_content=ur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simple-gantt-chart.html?utm_source=v42&amp;utm_medium=file&amp;utm_campaign=templates&amp;utm_term=simple-gantt-chart_ms&amp;utm_content=title" TargetMode="External"/><Relationship Id="rId1" Type="http://schemas.openxmlformats.org/officeDocument/2006/relationships/hyperlink" Target="https://www.vertex42.com/ExcelTemplates/simple-gantt-chart.html?utm_source=v42&amp;utm_medium=file&amp;utm_campaign=templates&amp;utm_term=simple-gantt-chart_ms&amp;utm_content=url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simple-gantt-chart.html?utm_source=v42&amp;utm_medium=file&amp;utm_campaign=templates&amp;utm_term=simple-gantt-chart_ms&amp;utm_content=title" TargetMode="External"/><Relationship Id="rId1" Type="http://schemas.openxmlformats.org/officeDocument/2006/relationships/hyperlink" Target="https://www.vertex42.com/ExcelTemplates/simple-gantt-chart.html?utm_source=v42&amp;utm_medium=file&amp;utm_campaign=templates&amp;utm_term=simple-gantt-chart_ms&amp;utm_content=url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J75"/>
  <sheetViews>
    <sheetView showGridLines="0" showRuler="0" topLeftCell="B1" zoomScale="69" zoomScaleNormal="100" zoomScalePageLayoutView="70" workbookViewId="0">
      <pane ySplit="6" topLeftCell="A37" activePane="bottomLeft" state="frozen"/>
      <selection pane="bottomLeft" activeCell="BO58" sqref="BO58"/>
    </sheetView>
  </sheetViews>
  <sheetFormatPr baseColWidth="10" defaultColWidth="9.140625" defaultRowHeight="15" x14ac:dyDescent="0.25"/>
  <cols>
    <col min="1" max="1" width="2.7109375" customWidth="1"/>
    <col min="2" max="2" width="36.140625" customWidth="1"/>
    <col min="3" max="3" width="17.140625" customWidth="1"/>
    <col min="4" max="4" width="10.42578125" style="4" customWidth="1"/>
    <col min="5" max="5" width="10.42578125" customWidth="1"/>
    <col min="6" max="6" width="5.140625" customWidth="1"/>
    <col min="7" max="62" width="2.5703125" customWidth="1"/>
    <col min="67" max="68" width="10.28515625"/>
  </cols>
  <sheetData>
    <row r="1" spans="1:62" ht="28.5" x14ac:dyDescent="0.45">
      <c r="B1" s="15" t="s">
        <v>3</v>
      </c>
      <c r="C1" s="1"/>
      <c r="D1" s="3"/>
      <c r="E1" s="48"/>
      <c r="F1" s="1"/>
      <c r="G1" s="7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62" ht="19.5" customHeight="1" x14ac:dyDescent="0.3">
      <c r="B2" s="8" t="s">
        <v>4</v>
      </c>
      <c r="C2" s="5" t="s">
        <v>9</v>
      </c>
      <c r="D2" s="86">
        <v>44854</v>
      </c>
      <c r="E2" s="87"/>
    </row>
    <row r="3" spans="1:62" ht="19.5" customHeight="1" x14ac:dyDescent="0.3">
      <c r="B3" s="8" t="s">
        <v>5</v>
      </c>
      <c r="C3" s="5" t="s">
        <v>8</v>
      </c>
      <c r="D3" s="86">
        <v>44900</v>
      </c>
      <c r="E3" s="87"/>
    </row>
    <row r="4" spans="1:62" ht="19.5" customHeight="1" x14ac:dyDescent="0.25">
      <c r="C4" s="5" t="s">
        <v>7</v>
      </c>
      <c r="D4" s="6">
        <v>1</v>
      </c>
      <c r="G4" s="88">
        <f>G5</f>
        <v>44851</v>
      </c>
      <c r="H4" s="89"/>
      <c r="I4" s="89"/>
      <c r="J4" s="89"/>
      <c r="K4" s="89"/>
      <c r="L4" s="89"/>
      <c r="M4" s="90"/>
      <c r="N4" s="88">
        <f>N5</f>
        <v>44858</v>
      </c>
      <c r="O4" s="89"/>
      <c r="P4" s="89"/>
      <c r="Q4" s="89"/>
      <c r="R4" s="89"/>
      <c r="S4" s="89"/>
      <c r="T4" s="90"/>
      <c r="U4" s="88">
        <f>U5</f>
        <v>44865</v>
      </c>
      <c r="V4" s="89"/>
      <c r="W4" s="89"/>
      <c r="X4" s="89"/>
      <c r="Y4" s="89"/>
      <c r="Z4" s="89"/>
      <c r="AA4" s="90"/>
      <c r="AB4" s="88">
        <f>AB5</f>
        <v>44872</v>
      </c>
      <c r="AC4" s="89"/>
      <c r="AD4" s="89"/>
      <c r="AE4" s="89"/>
      <c r="AF4" s="89"/>
      <c r="AG4" s="89"/>
      <c r="AH4" s="90"/>
      <c r="AI4" s="88">
        <f>AI5</f>
        <v>44879</v>
      </c>
      <c r="AJ4" s="89"/>
      <c r="AK4" s="89"/>
      <c r="AL4" s="89"/>
      <c r="AM4" s="89"/>
      <c r="AN4" s="89"/>
      <c r="AO4" s="90"/>
      <c r="AP4" s="88">
        <f>AP5</f>
        <v>44886</v>
      </c>
      <c r="AQ4" s="89"/>
      <c r="AR4" s="89"/>
      <c r="AS4" s="89"/>
      <c r="AT4" s="89"/>
      <c r="AU4" s="89"/>
      <c r="AV4" s="90"/>
      <c r="AW4" s="88">
        <f>AW5</f>
        <v>44893</v>
      </c>
      <c r="AX4" s="89"/>
      <c r="AY4" s="89"/>
      <c r="AZ4" s="89"/>
      <c r="BA4" s="89"/>
      <c r="BB4" s="89"/>
      <c r="BC4" s="90"/>
      <c r="BD4" s="88">
        <f>BD5</f>
        <v>44900</v>
      </c>
      <c r="BE4" s="89"/>
      <c r="BF4" s="89"/>
      <c r="BG4" s="89"/>
      <c r="BH4" s="89"/>
      <c r="BI4" s="89"/>
      <c r="BJ4" s="90"/>
    </row>
    <row r="5" spans="1:62" x14ac:dyDescent="0.25">
      <c r="A5" s="5"/>
      <c r="G5" s="12">
        <f>D2-WEEKDAY(D2,1)+2+7*(D4-1)</f>
        <v>44851</v>
      </c>
      <c r="H5" s="11">
        <f>G5+1</f>
        <v>44852</v>
      </c>
      <c r="I5" s="11">
        <f t="shared" ref="I5:AV5" si="0">H5+1</f>
        <v>44853</v>
      </c>
      <c r="J5" s="11">
        <f t="shared" si="0"/>
        <v>44854</v>
      </c>
      <c r="K5" s="11">
        <f t="shared" si="0"/>
        <v>44855</v>
      </c>
      <c r="L5" s="11">
        <f t="shared" si="0"/>
        <v>44856</v>
      </c>
      <c r="M5" s="13">
        <f t="shared" si="0"/>
        <v>44857</v>
      </c>
      <c r="N5" s="12">
        <f>M5+1</f>
        <v>44858</v>
      </c>
      <c r="O5" s="11">
        <f>N5+1</f>
        <v>44859</v>
      </c>
      <c r="P5" s="11">
        <f t="shared" si="0"/>
        <v>44860</v>
      </c>
      <c r="Q5" s="11">
        <f t="shared" si="0"/>
        <v>44861</v>
      </c>
      <c r="R5" s="11">
        <f t="shared" si="0"/>
        <v>44862</v>
      </c>
      <c r="S5" s="11">
        <f t="shared" si="0"/>
        <v>44863</v>
      </c>
      <c r="T5" s="13">
        <f t="shared" si="0"/>
        <v>44864</v>
      </c>
      <c r="U5" s="12">
        <f>T5+1</f>
        <v>44865</v>
      </c>
      <c r="V5" s="11">
        <f>U5+1</f>
        <v>44866</v>
      </c>
      <c r="W5" s="11">
        <f t="shared" si="0"/>
        <v>44867</v>
      </c>
      <c r="X5" s="11">
        <f t="shared" si="0"/>
        <v>44868</v>
      </c>
      <c r="Y5" s="11">
        <f t="shared" si="0"/>
        <v>44869</v>
      </c>
      <c r="Z5" s="11">
        <f t="shared" si="0"/>
        <v>44870</v>
      </c>
      <c r="AA5" s="13">
        <f t="shared" si="0"/>
        <v>44871</v>
      </c>
      <c r="AB5" s="12">
        <f>AA5+1</f>
        <v>44872</v>
      </c>
      <c r="AC5" s="11">
        <f>AB5+1</f>
        <v>44873</v>
      </c>
      <c r="AD5" s="11">
        <f t="shared" si="0"/>
        <v>44874</v>
      </c>
      <c r="AE5" s="11">
        <f t="shared" si="0"/>
        <v>44875</v>
      </c>
      <c r="AF5" s="11">
        <f t="shared" si="0"/>
        <v>44876</v>
      </c>
      <c r="AG5" s="11">
        <f t="shared" si="0"/>
        <v>44877</v>
      </c>
      <c r="AH5" s="13">
        <f t="shared" si="0"/>
        <v>44878</v>
      </c>
      <c r="AI5" s="12">
        <f>AH5+1</f>
        <v>44879</v>
      </c>
      <c r="AJ5" s="11">
        <f>AI5+1</f>
        <v>44880</v>
      </c>
      <c r="AK5" s="11">
        <f t="shared" si="0"/>
        <v>44881</v>
      </c>
      <c r="AL5" s="11">
        <f t="shared" si="0"/>
        <v>44882</v>
      </c>
      <c r="AM5" s="11">
        <f t="shared" si="0"/>
        <v>44883</v>
      </c>
      <c r="AN5" s="11">
        <f t="shared" si="0"/>
        <v>44884</v>
      </c>
      <c r="AO5" s="13">
        <f t="shared" si="0"/>
        <v>44885</v>
      </c>
      <c r="AP5" s="12">
        <f>AO5+1</f>
        <v>44886</v>
      </c>
      <c r="AQ5" s="11">
        <f>AP5+1</f>
        <v>44887</v>
      </c>
      <c r="AR5" s="11">
        <f t="shared" si="0"/>
        <v>44888</v>
      </c>
      <c r="AS5" s="11">
        <f t="shared" si="0"/>
        <v>44889</v>
      </c>
      <c r="AT5" s="11">
        <f t="shared" si="0"/>
        <v>44890</v>
      </c>
      <c r="AU5" s="11">
        <f t="shared" si="0"/>
        <v>44891</v>
      </c>
      <c r="AV5" s="13">
        <f t="shared" si="0"/>
        <v>44892</v>
      </c>
      <c r="AW5" s="12">
        <f>AV5+1</f>
        <v>44893</v>
      </c>
      <c r="AX5" s="11">
        <f>AW5+1</f>
        <v>44894</v>
      </c>
      <c r="AY5" s="11">
        <f t="shared" ref="AY5:BC5" si="1">AX5+1</f>
        <v>44895</v>
      </c>
      <c r="AZ5" s="11">
        <f t="shared" si="1"/>
        <v>44896</v>
      </c>
      <c r="BA5" s="11">
        <f t="shared" si="1"/>
        <v>44897</v>
      </c>
      <c r="BB5" s="11">
        <f t="shared" si="1"/>
        <v>44898</v>
      </c>
      <c r="BC5" s="13">
        <f t="shared" si="1"/>
        <v>44899</v>
      </c>
      <c r="BD5" s="12">
        <f>BC5+1</f>
        <v>44900</v>
      </c>
      <c r="BE5" s="11">
        <f>BD5+1</f>
        <v>44901</v>
      </c>
      <c r="BF5" s="11">
        <f t="shared" ref="BF5:BJ5" si="2">BE5+1</f>
        <v>44902</v>
      </c>
      <c r="BG5" s="11">
        <f t="shared" si="2"/>
        <v>44903</v>
      </c>
      <c r="BH5" s="11">
        <f t="shared" si="2"/>
        <v>44904</v>
      </c>
      <c r="BI5" s="11">
        <f t="shared" si="2"/>
        <v>44905</v>
      </c>
      <c r="BJ5" s="13">
        <f t="shared" si="2"/>
        <v>44906</v>
      </c>
    </row>
    <row r="6" spans="1:62" ht="29.25" customHeight="1" thickBot="1" x14ac:dyDescent="0.3">
      <c r="A6" s="17"/>
      <c r="B6" s="9" t="s">
        <v>15</v>
      </c>
      <c r="C6" s="10" t="s">
        <v>11</v>
      </c>
      <c r="D6" s="10" t="s">
        <v>12</v>
      </c>
      <c r="E6" s="10" t="s">
        <v>13</v>
      </c>
      <c r="F6" s="10" t="s">
        <v>14</v>
      </c>
      <c r="G6" s="14" t="str">
        <f t="shared" ref="G6" si="3">LEFT(TEXT(G5,"ddd"),1)</f>
        <v>l</v>
      </c>
      <c r="H6" s="14" t="str">
        <f t="shared" ref="H6:AP6" si="4">LEFT(TEXT(H5,"ddd"),1)</f>
        <v>m</v>
      </c>
      <c r="I6" s="14" t="str">
        <f t="shared" si="4"/>
        <v>m</v>
      </c>
      <c r="J6" s="14" t="str">
        <f t="shared" si="4"/>
        <v>j</v>
      </c>
      <c r="K6" s="14" t="str">
        <f t="shared" si="4"/>
        <v>v</v>
      </c>
      <c r="L6" s="14" t="str">
        <f t="shared" si="4"/>
        <v>s</v>
      </c>
      <c r="M6" s="14" t="str">
        <f t="shared" si="4"/>
        <v>d</v>
      </c>
      <c r="N6" s="14" t="str">
        <f t="shared" si="4"/>
        <v>l</v>
      </c>
      <c r="O6" s="14" t="str">
        <f t="shared" si="4"/>
        <v>m</v>
      </c>
      <c r="P6" s="14" t="str">
        <f t="shared" si="4"/>
        <v>m</v>
      </c>
      <c r="Q6" s="14" t="str">
        <f t="shared" si="4"/>
        <v>j</v>
      </c>
      <c r="R6" s="14" t="str">
        <f t="shared" si="4"/>
        <v>v</v>
      </c>
      <c r="S6" s="14" t="str">
        <f t="shared" si="4"/>
        <v>s</v>
      </c>
      <c r="T6" s="14" t="str">
        <f t="shared" si="4"/>
        <v>d</v>
      </c>
      <c r="U6" s="14" t="str">
        <f t="shared" si="4"/>
        <v>l</v>
      </c>
      <c r="V6" s="14" t="str">
        <f t="shared" si="4"/>
        <v>m</v>
      </c>
      <c r="W6" s="14" t="str">
        <f t="shared" si="4"/>
        <v>m</v>
      </c>
      <c r="X6" s="14" t="str">
        <f t="shared" si="4"/>
        <v>j</v>
      </c>
      <c r="Y6" s="14" t="str">
        <f t="shared" si="4"/>
        <v>v</v>
      </c>
      <c r="Z6" s="14" t="str">
        <f t="shared" si="4"/>
        <v>s</v>
      </c>
      <c r="AA6" s="14" t="str">
        <f t="shared" si="4"/>
        <v>d</v>
      </c>
      <c r="AB6" s="14" t="str">
        <f t="shared" si="4"/>
        <v>l</v>
      </c>
      <c r="AC6" s="14" t="str">
        <f t="shared" si="4"/>
        <v>m</v>
      </c>
      <c r="AD6" s="14" t="str">
        <f t="shared" si="4"/>
        <v>m</v>
      </c>
      <c r="AE6" s="14" t="str">
        <f t="shared" si="4"/>
        <v>j</v>
      </c>
      <c r="AF6" s="14" t="str">
        <f t="shared" si="4"/>
        <v>v</v>
      </c>
      <c r="AG6" s="14" t="str">
        <f t="shared" si="4"/>
        <v>s</v>
      </c>
      <c r="AH6" s="14" t="str">
        <f t="shared" si="4"/>
        <v>d</v>
      </c>
      <c r="AI6" s="14" t="str">
        <f t="shared" si="4"/>
        <v>l</v>
      </c>
      <c r="AJ6" s="14" t="str">
        <f t="shared" si="4"/>
        <v>m</v>
      </c>
      <c r="AK6" s="14" t="str">
        <f t="shared" si="4"/>
        <v>m</v>
      </c>
      <c r="AL6" s="14" t="str">
        <f t="shared" si="4"/>
        <v>j</v>
      </c>
      <c r="AM6" s="14" t="str">
        <f t="shared" si="4"/>
        <v>v</v>
      </c>
      <c r="AN6" s="14" t="str">
        <f t="shared" si="4"/>
        <v>s</v>
      </c>
      <c r="AO6" s="14" t="str">
        <f t="shared" si="4"/>
        <v>d</v>
      </c>
      <c r="AP6" s="14" t="str">
        <f t="shared" si="4"/>
        <v>l</v>
      </c>
      <c r="AQ6" s="14" t="str">
        <f t="shared" ref="AQ6:BJ6" si="5">LEFT(TEXT(AQ5,"ddd"),1)</f>
        <v>m</v>
      </c>
      <c r="AR6" s="14" t="str">
        <f t="shared" si="5"/>
        <v>m</v>
      </c>
      <c r="AS6" s="14" t="str">
        <f t="shared" si="5"/>
        <v>j</v>
      </c>
      <c r="AT6" s="14" t="str">
        <f t="shared" si="5"/>
        <v>v</v>
      </c>
      <c r="AU6" s="14" t="str">
        <f t="shared" si="5"/>
        <v>s</v>
      </c>
      <c r="AV6" s="14" t="str">
        <f t="shared" si="5"/>
        <v>d</v>
      </c>
      <c r="AW6" s="14" t="str">
        <f t="shared" si="5"/>
        <v>l</v>
      </c>
      <c r="AX6" s="14" t="str">
        <f t="shared" si="5"/>
        <v>m</v>
      </c>
      <c r="AY6" s="14" t="str">
        <f t="shared" si="5"/>
        <v>m</v>
      </c>
      <c r="AZ6" s="14" t="str">
        <f t="shared" si="5"/>
        <v>j</v>
      </c>
      <c r="BA6" s="14" t="str">
        <f t="shared" si="5"/>
        <v>v</v>
      </c>
      <c r="BB6" s="14" t="str">
        <f t="shared" si="5"/>
        <v>s</v>
      </c>
      <c r="BC6" s="14" t="str">
        <f t="shared" si="5"/>
        <v>d</v>
      </c>
      <c r="BD6" s="14" t="str">
        <f t="shared" si="5"/>
        <v>l</v>
      </c>
      <c r="BE6" s="14" t="str">
        <f t="shared" si="5"/>
        <v>m</v>
      </c>
      <c r="BF6" s="14" t="str">
        <f t="shared" si="5"/>
        <v>m</v>
      </c>
      <c r="BG6" s="14" t="str">
        <f t="shared" si="5"/>
        <v>j</v>
      </c>
      <c r="BH6" s="14" t="str">
        <f t="shared" si="5"/>
        <v>v</v>
      </c>
      <c r="BI6" s="14" t="str">
        <f t="shared" si="5"/>
        <v>s</v>
      </c>
      <c r="BJ6" s="14" t="str">
        <f t="shared" si="5"/>
        <v>d</v>
      </c>
    </row>
    <row r="7" spans="1:62" s="2" customFormat="1" ht="21.75" thickBot="1" x14ac:dyDescent="0.3">
      <c r="A7" s="17"/>
      <c r="B7" s="18"/>
      <c r="C7" s="19"/>
      <c r="D7" s="20"/>
      <c r="E7" s="21"/>
      <c r="F7" s="22" t="str">
        <f t="shared" ref="F7:F71" si="6">IF(OR(ISBLANK(task_start),ISBLANK(task_end)),"",task_end-task_start+1)</f>
        <v/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</row>
    <row r="8" spans="1:62" s="2" customFormat="1" ht="21.75" thickBot="1" x14ac:dyDescent="0.3">
      <c r="A8" s="17"/>
      <c r="B8" s="23" t="s">
        <v>6</v>
      </c>
      <c r="C8" s="24"/>
      <c r="D8" s="67">
        <v>44851</v>
      </c>
      <c r="E8" s="67">
        <v>44852</v>
      </c>
      <c r="F8" s="66">
        <f t="shared" si="6"/>
        <v>2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</row>
    <row r="9" spans="1:62" s="2" customFormat="1" ht="21.75" thickBot="1" x14ac:dyDescent="0.3">
      <c r="A9" s="17"/>
      <c r="B9" s="25" t="s">
        <v>18</v>
      </c>
      <c r="C9" s="26">
        <v>1</v>
      </c>
      <c r="D9" s="68">
        <v>44851</v>
      </c>
      <c r="E9" s="68">
        <v>44852</v>
      </c>
      <c r="F9" s="65">
        <f t="shared" si="6"/>
        <v>2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</row>
    <row r="10" spans="1:62" s="2" customFormat="1" ht="21.75" thickBot="1" x14ac:dyDescent="0.3">
      <c r="A10" s="17"/>
      <c r="B10" s="25" t="s">
        <v>16</v>
      </c>
      <c r="C10" s="26">
        <v>1</v>
      </c>
      <c r="D10" s="68">
        <v>44851</v>
      </c>
      <c r="E10" s="68">
        <v>44852</v>
      </c>
      <c r="F10" s="65">
        <f t="shared" si="6"/>
        <v>2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4"/>
      <c r="T10" s="44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</row>
    <row r="11" spans="1:62" s="2" customFormat="1" ht="21.75" thickBot="1" x14ac:dyDescent="0.3">
      <c r="A11" s="17"/>
      <c r="B11" s="25" t="s">
        <v>17</v>
      </c>
      <c r="C11" s="26">
        <v>1</v>
      </c>
      <c r="D11" s="68">
        <v>44851</v>
      </c>
      <c r="E11" s="68">
        <v>44852</v>
      </c>
      <c r="F11" s="65">
        <f t="shared" si="6"/>
        <v>2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</row>
    <row r="12" spans="1:62" s="2" customFormat="1" ht="21.75" thickBot="1" x14ac:dyDescent="0.3">
      <c r="A12" s="17"/>
      <c r="B12" s="25" t="s">
        <v>19</v>
      </c>
      <c r="C12" s="26">
        <v>1</v>
      </c>
      <c r="D12" s="68">
        <v>44851</v>
      </c>
      <c r="E12" s="68">
        <v>44852</v>
      </c>
      <c r="F12" s="65">
        <f t="shared" si="6"/>
        <v>2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4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</row>
    <row r="13" spans="1:62" s="2" customFormat="1" ht="21.75" thickBot="1" x14ac:dyDescent="0.3">
      <c r="A13" s="17"/>
      <c r="B13" s="25" t="s">
        <v>10</v>
      </c>
      <c r="C13" s="26">
        <v>1</v>
      </c>
      <c r="D13" s="68">
        <v>44851</v>
      </c>
      <c r="E13" s="68">
        <v>44852</v>
      </c>
      <c r="F13" s="65">
        <f t="shared" si="6"/>
        <v>2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</row>
    <row r="14" spans="1:62" s="2" customFormat="1" ht="21.75" thickBot="1" x14ac:dyDescent="0.3">
      <c r="A14" s="17"/>
      <c r="B14" s="27" t="s">
        <v>66</v>
      </c>
      <c r="C14" s="28"/>
      <c r="D14" s="69">
        <v>44853</v>
      </c>
      <c r="E14" s="69">
        <v>44859</v>
      </c>
      <c r="F14" s="70">
        <f t="shared" si="6"/>
        <v>7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</row>
    <row r="15" spans="1:62" s="2" customFormat="1" ht="21.75" thickBot="1" x14ac:dyDescent="0.3">
      <c r="A15" s="17"/>
      <c r="B15" s="29" t="s">
        <v>10</v>
      </c>
      <c r="C15" s="30">
        <v>1</v>
      </c>
      <c r="D15" s="51">
        <v>44853</v>
      </c>
      <c r="E15" s="51">
        <v>44854</v>
      </c>
      <c r="F15" s="64">
        <f t="shared" si="6"/>
        <v>2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</row>
    <row r="16" spans="1:62" s="2" customFormat="1" ht="21.75" thickBot="1" x14ac:dyDescent="0.3">
      <c r="A16" s="17"/>
      <c r="B16" s="29" t="s">
        <v>22</v>
      </c>
      <c r="C16" s="30">
        <v>1</v>
      </c>
      <c r="D16" s="51">
        <v>44854</v>
      </c>
      <c r="E16" s="51">
        <v>44855</v>
      </c>
      <c r="F16" s="64">
        <f t="shared" si="6"/>
        <v>2</v>
      </c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</row>
    <row r="17" spans="1:62" s="2" customFormat="1" ht="21.75" thickBot="1" x14ac:dyDescent="0.3">
      <c r="A17" s="17"/>
      <c r="B17" s="29" t="s">
        <v>23</v>
      </c>
      <c r="C17" s="30">
        <v>1</v>
      </c>
      <c r="D17" s="51">
        <v>44856</v>
      </c>
      <c r="E17" s="51">
        <v>44858</v>
      </c>
      <c r="F17" s="64">
        <f t="shared" si="6"/>
        <v>3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4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</row>
    <row r="18" spans="1:62" s="2" customFormat="1" ht="21.75" thickBot="1" x14ac:dyDescent="0.3">
      <c r="A18" s="17"/>
      <c r="B18" s="29" t="s">
        <v>24</v>
      </c>
      <c r="C18" s="30">
        <v>1</v>
      </c>
      <c r="D18" s="51">
        <v>44858</v>
      </c>
      <c r="E18" s="51">
        <v>44859</v>
      </c>
      <c r="F18" s="64">
        <f t="shared" si="6"/>
        <v>2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</row>
    <row r="19" spans="1:62" s="2" customFormat="1" ht="21.75" thickBot="1" x14ac:dyDescent="0.3">
      <c r="A19" s="17"/>
      <c r="B19" s="31" t="s">
        <v>65</v>
      </c>
      <c r="C19" s="32"/>
      <c r="D19" s="71">
        <v>44860</v>
      </c>
      <c r="E19" s="71">
        <v>44865</v>
      </c>
      <c r="F19" s="72">
        <f t="shared" si="6"/>
        <v>6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</row>
    <row r="20" spans="1:62" s="2" customFormat="1" ht="21.75" thickBot="1" x14ac:dyDescent="0.3">
      <c r="A20" s="17"/>
      <c r="B20" s="33" t="s">
        <v>21</v>
      </c>
      <c r="C20" s="34">
        <v>1</v>
      </c>
      <c r="D20" s="52">
        <v>44860</v>
      </c>
      <c r="E20" s="52">
        <v>44861</v>
      </c>
      <c r="F20" s="56">
        <f t="shared" si="6"/>
        <v>2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</row>
    <row r="21" spans="1:62" s="2" customFormat="1" ht="21.75" thickBot="1" x14ac:dyDescent="0.3">
      <c r="A21" s="17"/>
      <c r="B21" s="33" t="s">
        <v>26</v>
      </c>
      <c r="C21" s="34">
        <v>1</v>
      </c>
      <c r="D21" s="52">
        <v>44861</v>
      </c>
      <c r="E21" s="52">
        <v>44862</v>
      </c>
      <c r="F21" s="56">
        <f t="shared" si="6"/>
        <v>2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</row>
    <row r="22" spans="1:62" s="2" customFormat="1" ht="21.75" thickBot="1" x14ac:dyDescent="0.3">
      <c r="A22" s="17"/>
      <c r="B22" s="33" t="s">
        <v>27</v>
      </c>
      <c r="C22" s="34">
        <v>1</v>
      </c>
      <c r="D22" s="52">
        <v>44862</v>
      </c>
      <c r="E22" s="52">
        <v>44863</v>
      </c>
      <c r="F22" s="56">
        <f t="shared" si="6"/>
        <v>2</v>
      </c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</row>
    <row r="23" spans="1:62" s="2" customFormat="1" ht="21.75" thickBot="1" x14ac:dyDescent="0.3">
      <c r="A23" s="17"/>
      <c r="B23" s="33" t="s">
        <v>28</v>
      </c>
      <c r="C23" s="34">
        <v>1</v>
      </c>
      <c r="D23" s="52">
        <v>44863</v>
      </c>
      <c r="E23" s="52">
        <v>44864</v>
      </c>
      <c r="F23" s="56">
        <f t="shared" si="6"/>
        <v>2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</row>
    <row r="24" spans="1:62" s="2" customFormat="1" ht="21.75" thickBot="1" x14ac:dyDescent="0.3">
      <c r="A24" s="17"/>
      <c r="B24" s="33" t="s">
        <v>30</v>
      </c>
      <c r="C24" s="34">
        <v>1</v>
      </c>
      <c r="D24" s="52">
        <v>44864</v>
      </c>
      <c r="E24" s="52">
        <v>44865</v>
      </c>
      <c r="F24" s="56">
        <f t="shared" si="6"/>
        <v>2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</row>
    <row r="25" spans="1:62" s="2" customFormat="1" ht="21.75" thickBot="1" x14ac:dyDescent="0.3">
      <c r="A25" s="17"/>
      <c r="B25" s="77" t="s">
        <v>31</v>
      </c>
      <c r="C25" s="78"/>
      <c r="D25" s="79">
        <v>44866</v>
      </c>
      <c r="E25" s="79">
        <v>44866</v>
      </c>
      <c r="F25" s="80">
        <f t="shared" si="6"/>
        <v>1</v>
      </c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</row>
    <row r="26" spans="1:62" s="2" customFormat="1" ht="21.75" thickBot="1" x14ac:dyDescent="0.3">
      <c r="A26" s="17"/>
      <c r="B26" s="81" t="s">
        <v>25</v>
      </c>
      <c r="C26" s="82">
        <v>1</v>
      </c>
      <c r="D26" s="83">
        <v>44866</v>
      </c>
      <c r="E26" s="83">
        <v>44866</v>
      </c>
      <c r="F26" s="84">
        <f>IF(OR(ISBLANK(task_start),ISBLANK(task_end)),"",task_end-task_start+1)</f>
        <v>1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</row>
    <row r="27" spans="1:62" s="2" customFormat="1" ht="21.75" thickBot="1" x14ac:dyDescent="0.3">
      <c r="A27" s="17"/>
      <c r="B27" s="57" t="s">
        <v>29</v>
      </c>
      <c r="C27" s="58"/>
      <c r="D27" s="74">
        <v>44867</v>
      </c>
      <c r="E27" s="74">
        <v>44893</v>
      </c>
      <c r="F27" s="73">
        <f t="shared" si="6"/>
        <v>27</v>
      </c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</row>
    <row r="28" spans="1:62" s="2" customFormat="1" ht="21.75" thickBot="1" x14ac:dyDescent="0.3">
      <c r="A28" s="17"/>
      <c r="B28" s="59" t="s">
        <v>32</v>
      </c>
      <c r="C28" s="60">
        <v>1</v>
      </c>
      <c r="D28" s="61">
        <v>44867</v>
      </c>
      <c r="E28" s="61">
        <v>44867</v>
      </c>
      <c r="F28" s="62">
        <f t="shared" si="6"/>
        <v>1</v>
      </c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</row>
    <row r="29" spans="1:62" s="2" customFormat="1" ht="21.75" thickBot="1" x14ac:dyDescent="0.3">
      <c r="A29" s="17"/>
      <c r="B29" s="59" t="s">
        <v>68</v>
      </c>
      <c r="C29" s="60">
        <v>1</v>
      </c>
      <c r="D29" s="61">
        <v>44868</v>
      </c>
      <c r="E29" s="61">
        <v>44869</v>
      </c>
      <c r="F29" s="62">
        <f t="shared" si="6"/>
        <v>2</v>
      </c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</row>
    <row r="30" spans="1:62" s="2" customFormat="1" ht="21.75" thickBot="1" x14ac:dyDescent="0.3">
      <c r="A30" s="17"/>
      <c r="B30" s="59" t="s">
        <v>67</v>
      </c>
      <c r="C30" s="60">
        <v>1</v>
      </c>
      <c r="D30" s="61">
        <v>44870</v>
      </c>
      <c r="E30" s="61">
        <v>44871</v>
      </c>
      <c r="F30" s="62">
        <f t="shared" si="6"/>
        <v>2</v>
      </c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</row>
    <row r="31" spans="1:62" s="2" customFormat="1" ht="21.75" thickBot="1" x14ac:dyDescent="0.3">
      <c r="A31" s="17"/>
      <c r="B31" s="59" t="s">
        <v>69</v>
      </c>
      <c r="C31" s="60">
        <v>1</v>
      </c>
      <c r="D31" s="61">
        <v>44872</v>
      </c>
      <c r="E31" s="61">
        <v>44872</v>
      </c>
      <c r="F31" s="62">
        <f t="shared" si="6"/>
        <v>1</v>
      </c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</row>
    <row r="32" spans="1:62" s="2" customFormat="1" ht="21.75" thickBot="1" x14ac:dyDescent="0.3">
      <c r="A32" s="17"/>
      <c r="B32" s="59" t="s">
        <v>71</v>
      </c>
      <c r="C32" s="60">
        <v>1</v>
      </c>
      <c r="D32" s="61">
        <v>44873</v>
      </c>
      <c r="E32" s="61">
        <v>44873</v>
      </c>
      <c r="F32" s="62">
        <f t="shared" si="6"/>
        <v>1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</row>
    <row r="33" spans="1:62" s="2" customFormat="1" ht="21.75" thickBot="1" x14ac:dyDescent="0.3">
      <c r="A33" s="17"/>
      <c r="B33" s="59" t="s">
        <v>35</v>
      </c>
      <c r="C33" s="60">
        <v>1</v>
      </c>
      <c r="D33" s="61">
        <v>44874</v>
      </c>
      <c r="E33" s="61">
        <v>44874</v>
      </c>
      <c r="F33" s="62">
        <f t="shared" si="6"/>
        <v>1</v>
      </c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</row>
    <row r="34" spans="1:62" s="2" customFormat="1" ht="21.75" thickBot="1" x14ac:dyDescent="0.3">
      <c r="A34" s="17"/>
      <c r="B34" s="59" t="s">
        <v>70</v>
      </c>
      <c r="C34" s="60">
        <v>1</v>
      </c>
      <c r="D34" s="61">
        <v>44875</v>
      </c>
      <c r="E34" s="61">
        <v>44875</v>
      </c>
      <c r="F34" s="62">
        <f t="shared" si="6"/>
        <v>1</v>
      </c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</row>
    <row r="35" spans="1:62" s="2" customFormat="1" ht="21.75" thickBot="1" x14ac:dyDescent="0.3">
      <c r="A35" s="17"/>
      <c r="B35" s="59" t="s">
        <v>72</v>
      </c>
      <c r="C35" s="60">
        <v>1</v>
      </c>
      <c r="D35" s="61">
        <v>44876</v>
      </c>
      <c r="E35" s="61">
        <v>44876</v>
      </c>
      <c r="F35" s="62">
        <f t="shared" si="6"/>
        <v>1</v>
      </c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</row>
    <row r="36" spans="1:62" s="2" customFormat="1" ht="21.75" thickBot="1" x14ac:dyDescent="0.3">
      <c r="A36" s="17"/>
      <c r="B36" s="59" t="s">
        <v>40</v>
      </c>
      <c r="C36" s="60">
        <v>1</v>
      </c>
      <c r="D36" s="61">
        <v>44877</v>
      </c>
      <c r="E36" s="61">
        <v>44877</v>
      </c>
      <c r="F36" s="62">
        <f t="shared" si="6"/>
        <v>1</v>
      </c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</row>
    <row r="37" spans="1:62" s="2" customFormat="1" ht="21.75" thickBot="1" x14ac:dyDescent="0.3">
      <c r="A37" s="17"/>
      <c r="B37" s="59" t="s">
        <v>41</v>
      </c>
      <c r="C37" s="60">
        <v>1</v>
      </c>
      <c r="D37" s="61">
        <v>44878</v>
      </c>
      <c r="E37" s="61">
        <v>44878</v>
      </c>
      <c r="F37" s="62">
        <f t="shared" si="6"/>
        <v>1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</row>
    <row r="38" spans="1:62" s="2" customFormat="1" ht="21.75" thickBot="1" x14ac:dyDescent="0.3">
      <c r="A38" s="17"/>
      <c r="B38" s="59" t="s">
        <v>38</v>
      </c>
      <c r="C38" s="60">
        <v>1</v>
      </c>
      <c r="D38" s="61">
        <v>44879</v>
      </c>
      <c r="E38" s="61">
        <v>44879</v>
      </c>
      <c r="F38" s="62">
        <f t="shared" si="6"/>
        <v>1</v>
      </c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</row>
    <row r="39" spans="1:62" s="2" customFormat="1" ht="21.75" thickBot="1" x14ac:dyDescent="0.3">
      <c r="A39" s="17"/>
      <c r="B39" s="59" t="s">
        <v>37</v>
      </c>
      <c r="C39" s="60">
        <v>1</v>
      </c>
      <c r="D39" s="61">
        <v>44880</v>
      </c>
      <c r="E39" s="61">
        <v>44880</v>
      </c>
      <c r="F39" s="62">
        <f t="shared" si="6"/>
        <v>1</v>
      </c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</row>
    <row r="40" spans="1:62" s="2" customFormat="1" ht="21.75" thickBot="1" x14ac:dyDescent="0.3">
      <c r="A40" s="17"/>
      <c r="B40" s="59" t="s">
        <v>73</v>
      </c>
      <c r="C40" s="60">
        <v>1</v>
      </c>
      <c r="D40" s="61">
        <v>44881</v>
      </c>
      <c r="E40" s="61">
        <v>44881</v>
      </c>
      <c r="F40" s="62">
        <f t="shared" si="6"/>
        <v>1</v>
      </c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</row>
    <row r="41" spans="1:62" s="2" customFormat="1" ht="21.75" thickBot="1" x14ac:dyDescent="0.3">
      <c r="A41" s="17"/>
      <c r="B41" s="59" t="s">
        <v>44</v>
      </c>
      <c r="C41" s="60">
        <v>1</v>
      </c>
      <c r="D41" s="61">
        <v>44882</v>
      </c>
      <c r="E41" s="61">
        <v>44882</v>
      </c>
      <c r="F41" s="62">
        <f t="shared" si="6"/>
        <v>1</v>
      </c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</row>
    <row r="42" spans="1:62" s="2" customFormat="1" ht="21.75" thickBot="1" x14ac:dyDescent="0.3">
      <c r="A42" s="17"/>
      <c r="B42" s="59" t="s">
        <v>45</v>
      </c>
      <c r="C42" s="60">
        <v>1</v>
      </c>
      <c r="D42" s="61">
        <v>44883</v>
      </c>
      <c r="E42" s="61">
        <v>44883</v>
      </c>
      <c r="F42" s="62">
        <f t="shared" si="6"/>
        <v>1</v>
      </c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</row>
    <row r="43" spans="1:62" s="2" customFormat="1" ht="21.75" thickBot="1" x14ac:dyDescent="0.3">
      <c r="A43" s="17"/>
      <c r="B43" s="59" t="s">
        <v>47</v>
      </c>
      <c r="C43" s="60">
        <v>1</v>
      </c>
      <c r="D43" s="61">
        <v>44884</v>
      </c>
      <c r="E43" s="61">
        <v>44884</v>
      </c>
      <c r="F43" s="62">
        <f t="shared" si="6"/>
        <v>1</v>
      </c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</row>
    <row r="44" spans="1:62" s="2" customFormat="1" ht="21.75" thickBot="1" x14ac:dyDescent="0.3">
      <c r="A44" s="17"/>
      <c r="B44" s="59" t="s">
        <v>46</v>
      </c>
      <c r="C44" s="60">
        <v>1</v>
      </c>
      <c r="D44" s="61">
        <v>44885</v>
      </c>
      <c r="E44" s="61">
        <v>44885</v>
      </c>
      <c r="F44" s="62">
        <f t="shared" si="6"/>
        <v>1</v>
      </c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</row>
    <row r="45" spans="1:62" s="2" customFormat="1" ht="21.75" thickBot="1" x14ac:dyDescent="0.3">
      <c r="A45" s="17"/>
      <c r="B45" s="59" t="s">
        <v>74</v>
      </c>
      <c r="C45" s="60">
        <v>1</v>
      </c>
      <c r="D45" s="61">
        <v>44886</v>
      </c>
      <c r="E45" s="61">
        <v>44886</v>
      </c>
      <c r="F45" s="62">
        <f t="shared" si="6"/>
        <v>1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</row>
    <row r="46" spans="1:62" s="2" customFormat="1" ht="21.75" thickBot="1" x14ac:dyDescent="0.3">
      <c r="A46" s="17"/>
      <c r="B46" s="59" t="s">
        <v>42</v>
      </c>
      <c r="C46" s="60">
        <v>1</v>
      </c>
      <c r="D46" s="61">
        <v>44887</v>
      </c>
      <c r="E46" s="61">
        <v>44887</v>
      </c>
      <c r="F46" s="62">
        <f t="shared" si="6"/>
        <v>1</v>
      </c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</row>
    <row r="47" spans="1:62" s="2" customFormat="1" ht="21.75" thickBot="1" x14ac:dyDescent="0.3">
      <c r="A47" s="17"/>
      <c r="B47" s="59" t="s">
        <v>33</v>
      </c>
      <c r="C47" s="60">
        <v>1</v>
      </c>
      <c r="D47" s="61">
        <v>44888</v>
      </c>
      <c r="E47" s="61">
        <v>44888</v>
      </c>
      <c r="F47" s="62">
        <f t="shared" si="6"/>
        <v>1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</row>
    <row r="48" spans="1:62" s="2" customFormat="1" ht="21.75" thickBot="1" x14ac:dyDescent="0.3">
      <c r="A48" s="17"/>
      <c r="B48" s="59" t="s">
        <v>36</v>
      </c>
      <c r="C48" s="60">
        <v>1</v>
      </c>
      <c r="D48" s="61">
        <v>44889</v>
      </c>
      <c r="E48" s="61">
        <v>44889</v>
      </c>
      <c r="F48" s="62">
        <f t="shared" si="6"/>
        <v>1</v>
      </c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</row>
    <row r="49" spans="1:62" s="2" customFormat="1" ht="21.75" thickBot="1" x14ac:dyDescent="0.3">
      <c r="A49" s="17"/>
      <c r="B49" s="59" t="s">
        <v>34</v>
      </c>
      <c r="C49" s="60">
        <v>1</v>
      </c>
      <c r="D49" s="61">
        <v>44890</v>
      </c>
      <c r="E49" s="61">
        <v>44890</v>
      </c>
      <c r="F49" s="62">
        <f t="shared" si="6"/>
        <v>1</v>
      </c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</row>
    <row r="50" spans="1:62" s="2" customFormat="1" ht="21.75" thickBot="1" x14ac:dyDescent="0.3">
      <c r="A50" s="17"/>
      <c r="B50" s="59" t="s">
        <v>75</v>
      </c>
      <c r="C50" s="60">
        <v>1</v>
      </c>
      <c r="D50" s="61">
        <v>44891</v>
      </c>
      <c r="E50" s="61">
        <v>44891</v>
      </c>
      <c r="F50" s="62">
        <f t="shared" si="6"/>
        <v>1</v>
      </c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</row>
    <row r="51" spans="1:62" s="2" customFormat="1" ht="21.75" thickBot="1" x14ac:dyDescent="0.3">
      <c r="A51" s="17"/>
      <c r="B51" s="59" t="s">
        <v>76</v>
      </c>
      <c r="C51" s="60">
        <v>1</v>
      </c>
      <c r="D51" s="61">
        <v>44892</v>
      </c>
      <c r="E51" s="61">
        <v>44892</v>
      </c>
      <c r="F51" s="62">
        <f t="shared" si="6"/>
        <v>1</v>
      </c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</row>
    <row r="52" spans="1:62" s="2" customFormat="1" ht="21.75" thickBot="1" x14ac:dyDescent="0.3">
      <c r="A52" s="17"/>
      <c r="B52" s="59" t="s">
        <v>43</v>
      </c>
      <c r="C52" s="60">
        <v>1</v>
      </c>
      <c r="D52" s="61">
        <v>44893</v>
      </c>
      <c r="E52" s="61">
        <v>44893</v>
      </c>
      <c r="F52" s="62">
        <f t="shared" si="6"/>
        <v>1</v>
      </c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</row>
    <row r="53" spans="1:62" s="2" customFormat="1" ht="21.75" thickBot="1" x14ac:dyDescent="0.3">
      <c r="A53" s="17"/>
      <c r="B53" s="59" t="s">
        <v>39</v>
      </c>
      <c r="C53" s="60">
        <v>1</v>
      </c>
      <c r="D53" s="61">
        <v>44894</v>
      </c>
      <c r="E53" s="61">
        <v>44894</v>
      </c>
      <c r="F53" s="62">
        <f t="shared" si="6"/>
        <v>1</v>
      </c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</row>
    <row r="54" spans="1:62" s="2" customFormat="1" ht="21.75" thickBot="1" x14ac:dyDescent="0.3">
      <c r="A54" s="17"/>
      <c r="B54" s="35" t="s">
        <v>48</v>
      </c>
      <c r="C54" s="36"/>
      <c r="D54" s="85">
        <v>44896</v>
      </c>
      <c r="E54" s="85">
        <v>44900</v>
      </c>
      <c r="F54" s="63">
        <f t="shared" si="6"/>
        <v>5</v>
      </c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</row>
    <row r="55" spans="1:62" s="2" customFormat="1" ht="21.75" thickBot="1" x14ac:dyDescent="0.3">
      <c r="A55" s="17"/>
      <c r="B55" s="37" t="s">
        <v>49</v>
      </c>
      <c r="C55" s="38">
        <v>1</v>
      </c>
      <c r="D55" s="61">
        <v>44896</v>
      </c>
      <c r="E55" s="61">
        <v>44896</v>
      </c>
      <c r="F55" s="55">
        <f t="shared" si="6"/>
        <v>1</v>
      </c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</row>
    <row r="56" spans="1:62" s="2" customFormat="1" ht="21.75" thickBot="1" x14ac:dyDescent="0.3">
      <c r="A56" s="17"/>
      <c r="B56" s="37" t="s">
        <v>50</v>
      </c>
      <c r="C56" s="38">
        <v>1</v>
      </c>
      <c r="D56" s="61">
        <v>44897</v>
      </c>
      <c r="E56" s="61">
        <v>44897</v>
      </c>
      <c r="F56" s="55">
        <f t="shared" si="6"/>
        <v>1</v>
      </c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</row>
    <row r="57" spans="1:62" s="2" customFormat="1" ht="21.75" thickBot="1" x14ac:dyDescent="0.3">
      <c r="A57" s="17"/>
      <c r="B57" s="37" t="s">
        <v>51</v>
      </c>
      <c r="C57" s="38">
        <v>1</v>
      </c>
      <c r="D57" s="61">
        <v>44898</v>
      </c>
      <c r="E57" s="61">
        <v>44898</v>
      </c>
      <c r="F57" s="55">
        <f t="shared" si="6"/>
        <v>1</v>
      </c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</row>
    <row r="58" spans="1:62" s="2" customFormat="1" ht="21.75" thickBot="1" x14ac:dyDescent="0.3">
      <c r="A58" s="17"/>
      <c r="B58" s="37" t="s">
        <v>52</v>
      </c>
      <c r="C58" s="38">
        <v>1</v>
      </c>
      <c r="D58" s="61">
        <v>44899</v>
      </c>
      <c r="E58" s="61">
        <v>44899</v>
      </c>
      <c r="F58" s="55">
        <f t="shared" si="6"/>
        <v>1</v>
      </c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</row>
    <row r="59" spans="1:62" s="2" customFormat="1" ht="21.75" thickBot="1" x14ac:dyDescent="0.3">
      <c r="A59" s="17"/>
      <c r="B59" s="37" t="s">
        <v>53</v>
      </c>
      <c r="C59" s="38">
        <v>1</v>
      </c>
      <c r="D59" s="61">
        <v>44900</v>
      </c>
      <c r="E59" s="61">
        <v>44900</v>
      </c>
      <c r="F59" s="55">
        <f t="shared" si="6"/>
        <v>1</v>
      </c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</row>
    <row r="60" spans="1:62" s="2" customFormat="1" ht="21.75" thickBot="1" x14ac:dyDescent="0.3">
      <c r="A60" s="17"/>
      <c r="B60" s="39" t="s">
        <v>54</v>
      </c>
      <c r="C60" s="40"/>
      <c r="D60" s="75">
        <v>44851</v>
      </c>
      <c r="E60" s="75">
        <v>44900</v>
      </c>
      <c r="F60" s="76">
        <f t="shared" si="6"/>
        <v>50</v>
      </c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</row>
    <row r="61" spans="1:62" s="2" customFormat="1" ht="21.75" thickBot="1" x14ac:dyDescent="0.3">
      <c r="A61" s="17"/>
      <c r="B61" s="41" t="s">
        <v>20</v>
      </c>
      <c r="C61" s="42">
        <v>1</v>
      </c>
      <c r="D61" s="53">
        <v>44851</v>
      </c>
      <c r="E61" s="53">
        <v>44900</v>
      </c>
      <c r="F61" s="54">
        <f t="shared" si="6"/>
        <v>50</v>
      </c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4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</row>
    <row r="62" spans="1:62" s="2" customFormat="1" ht="21.75" thickBot="1" x14ac:dyDescent="0.3">
      <c r="A62" s="17"/>
      <c r="B62" s="41" t="s">
        <v>55</v>
      </c>
      <c r="C62" s="42">
        <v>1</v>
      </c>
      <c r="D62" s="53">
        <v>44851</v>
      </c>
      <c r="E62" s="53">
        <v>44852</v>
      </c>
      <c r="F62" s="54">
        <f t="shared" si="6"/>
        <v>2</v>
      </c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</row>
    <row r="63" spans="1:62" s="2" customFormat="1" ht="21.75" thickBot="1" x14ac:dyDescent="0.3">
      <c r="A63" s="17"/>
      <c r="B63" s="41" t="s">
        <v>56</v>
      </c>
      <c r="C63" s="42">
        <v>1</v>
      </c>
      <c r="D63" s="53">
        <v>44852</v>
      </c>
      <c r="E63" s="53">
        <v>44853</v>
      </c>
      <c r="F63" s="54">
        <f t="shared" si="6"/>
        <v>2</v>
      </c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</row>
    <row r="64" spans="1:62" s="2" customFormat="1" ht="21.75" thickBot="1" x14ac:dyDescent="0.3">
      <c r="A64" s="17"/>
      <c r="B64" s="41" t="s">
        <v>57</v>
      </c>
      <c r="C64" s="42">
        <v>1</v>
      </c>
      <c r="D64" s="53">
        <v>44854</v>
      </c>
      <c r="E64" s="53">
        <v>44855</v>
      </c>
      <c r="F64" s="54">
        <f t="shared" si="6"/>
        <v>2</v>
      </c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</row>
    <row r="65" spans="1:62" s="2" customFormat="1" ht="21.75" thickBot="1" x14ac:dyDescent="0.3">
      <c r="A65" s="17"/>
      <c r="B65" s="41" t="s">
        <v>58</v>
      </c>
      <c r="C65" s="42">
        <v>1</v>
      </c>
      <c r="D65" s="53">
        <v>44856</v>
      </c>
      <c r="E65" s="53">
        <v>44857</v>
      </c>
      <c r="F65" s="54">
        <f t="shared" si="6"/>
        <v>2</v>
      </c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</row>
    <row r="66" spans="1:62" s="2" customFormat="1" ht="21.75" thickBot="1" x14ac:dyDescent="0.3">
      <c r="A66" s="17"/>
      <c r="B66" s="41" t="s">
        <v>59</v>
      </c>
      <c r="C66" s="42">
        <v>1</v>
      </c>
      <c r="D66" s="53">
        <v>44857</v>
      </c>
      <c r="E66" s="53">
        <v>44859</v>
      </c>
      <c r="F66" s="54">
        <f t="shared" si="6"/>
        <v>3</v>
      </c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</row>
    <row r="67" spans="1:62" s="2" customFormat="1" ht="21.75" thickBot="1" x14ac:dyDescent="0.3">
      <c r="A67" s="17"/>
      <c r="B67" s="41" t="s">
        <v>60</v>
      </c>
      <c r="C67" s="42">
        <v>1</v>
      </c>
      <c r="D67" s="53">
        <v>44860</v>
      </c>
      <c r="E67" s="53">
        <v>44865</v>
      </c>
      <c r="F67" s="54">
        <f t="shared" si="6"/>
        <v>6</v>
      </c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</row>
    <row r="68" spans="1:62" s="2" customFormat="1" ht="21.75" thickBot="1" x14ac:dyDescent="0.3">
      <c r="A68" s="17"/>
      <c r="B68" s="41" t="s">
        <v>61</v>
      </c>
      <c r="C68" s="42">
        <v>1</v>
      </c>
      <c r="D68" s="53">
        <v>44866</v>
      </c>
      <c r="E68" s="53">
        <v>44895</v>
      </c>
      <c r="F68" s="54">
        <f t="shared" si="6"/>
        <v>30</v>
      </c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</row>
    <row r="69" spans="1:62" s="2" customFormat="1" ht="21.75" thickBot="1" x14ac:dyDescent="0.3">
      <c r="A69" s="17"/>
      <c r="B69" s="41" t="s">
        <v>62</v>
      </c>
      <c r="C69" s="42">
        <v>1</v>
      </c>
      <c r="D69" s="53">
        <v>44895</v>
      </c>
      <c r="E69" s="53">
        <v>44897</v>
      </c>
      <c r="F69" s="54">
        <f t="shared" si="6"/>
        <v>3</v>
      </c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</row>
    <row r="70" spans="1:62" s="2" customFormat="1" ht="21.75" thickBot="1" x14ac:dyDescent="0.3">
      <c r="A70" s="17"/>
      <c r="B70" s="41" t="s">
        <v>63</v>
      </c>
      <c r="C70" s="42">
        <v>1</v>
      </c>
      <c r="D70" s="53">
        <v>44898</v>
      </c>
      <c r="E70" s="53">
        <v>44898</v>
      </c>
      <c r="F70" s="54">
        <f t="shared" si="6"/>
        <v>1</v>
      </c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</row>
    <row r="71" spans="1:62" s="2" customFormat="1" ht="21.75" thickBot="1" x14ac:dyDescent="0.3">
      <c r="A71" s="17"/>
      <c r="B71" s="41" t="s">
        <v>64</v>
      </c>
      <c r="C71" s="42">
        <v>1</v>
      </c>
      <c r="D71" s="53">
        <v>44899</v>
      </c>
      <c r="E71" s="53">
        <v>44900</v>
      </c>
      <c r="F71" s="54">
        <f t="shared" si="6"/>
        <v>2</v>
      </c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</row>
    <row r="72" spans="1:62" x14ac:dyDescent="0.25">
      <c r="A72" s="5"/>
    </row>
    <row r="73" spans="1:62" x14ac:dyDescent="0.25">
      <c r="B73" s="16" t="s">
        <v>0</v>
      </c>
      <c r="E73" s="47">
        <v>43113</v>
      </c>
    </row>
    <row r="74" spans="1:62" x14ac:dyDescent="0.25">
      <c r="B74" s="50" t="s">
        <v>1</v>
      </c>
    </row>
    <row r="75" spans="1:62" x14ac:dyDescent="0.25">
      <c r="B75" s="49" t="s">
        <v>2</v>
      </c>
    </row>
  </sheetData>
  <mergeCells count="11">
    <mergeCell ref="H1:Y1"/>
    <mergeCell ref="AI4:AO4"/>
    <mergeCell ref="AP4:AV4"/>
    <mergeCell ref="AW4:BC4"/>
    <mergeCell ref="BD4:BJ4"/>
    <mergeCell ref="D2:E2"/>
    <mergeCell ref="G4:M4"/>
    <mergeCell ref="N4:T4"/>
    <mergeCell ref="U4:AA4"/>
    <mergeCell ref="AB4:AH4"/>
    <mergeCell ref="D3:E3"/>
  </mergeCells>
  <conditionalFormatting sqref="C7:C18 C20:C24 C26:C31 C38 C41:C44 C46:C49 C52:C71 C33:C36">
    <cfRule type="dataBar" priority="68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G7:BJ31 G38:BJ38 G41:BJ44 G46:BJ49 G52:BJ71 G33:BJ36">
    <cfRule type="expression" dxfId="50" priority="81">
      <formula>AND(task_start&lt;=G$5,ROUNDDOWN((task_end-task_start+1)*task_progress,0)+task_start-1&gt;=G$5)</formula>
    </cfRule>
    <cfRule type="expression" dxfId="49" priority="82" stopIfTrue="1">
      <formula>AND(task_end&gt;=G$5,task_start&lt;G$5+1)</formula>
    </cfRule>
  </conditionalFormatting>
  <conditionalFormatting sqref="G5:BJ31 G38:BJ38 G41:BJ44 G46:BJ49 G52:BJ71 G33:BJ36">
    <cfRule type="expression" dxfId="48" priority="83">
      <formula>AND(today&gt;=G$5,today&lt;G$5+1)</formula>
    </cfRule>
  </conditionalFormatting>
  <conditionalFormatting sqref="C19">
    <cfRule type="dataBar" priority="53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{B4E1FCB5-365E-4C3D-9D62-CCC3E9E7FE61}</x14:id>
        </ext>
      </extLst>
    </cfRule>
  </conditionalFormatting>
  <conditionalFormatting sqref="C25">
    <cfRule type="dataBar" priority="45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{0E71CBE5-4693-47C6-B66F-AC1617120D6E}</x14:id>
        </ext>
      </extLst>
    </cfRule>
  </conditionalFormatting>
  <conditionalFormatting sqref="C32">
    <cfRule type="dataBar" priority="41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{8B751CC2-D8ED-42A6-B6C5-DFF15B1243CA}</x14:id>
        </ext>
      </extLst>
    </cfRule>
  </conditionalFormatting>
  <conditionalFormatting sqref="C39">
    <cfRule type="dataBar" priority="37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{9BB1E2E6-FF8C-40D6-9120-6D9F1A5DC54A}</x14:id>
        </ext>
      </extLst>
    </cfRule>
  </conditionalFormatting>
  <conditionalFormatting sqref="G32:BJ32">
    <cfRule type="expression" dxfId="47" priority="42">
      <formula>AND(task_start&lt;=G$5,ROUNDDOWN((task_end-task_start+1)*task_progress,0)+task_start-1&gt;=G$5)</formula>
    </cfRule>
    <cfRule type="expression" dxfId="46" priority="43" stopIfTrue="1">
      <formula>AND(task_end&gt;=G$5,task_start&lt;G$5+1)</formula>
    </cfRule>
  </conditionalFormatting>
  <conditionalFormatting sqref="G32:BJ32">
    <cfRule type="expression" dxfId="45" priority="44">
      <formula>AND(today&gt;=G$5,today&lt;G$5+1)</formula>
    </cfRule>
  </conditionalFormatting>
  <conditionalFormatting sqref="G39:BJ39">
    <cfRule type="expression" dxfId="44" priority="38">
      <formula>AND(task_start&lt;=G$5,ROUNDDOWN((task_end-task_start+1)*task_progress,0)+task_start-1&gt;=G$5)</formula>
    </cfRule>
    <cfRule type="expression" dxfId="43" priority="39" stopIfTrue="1">
      <formula>AND(task_end&gt;=G$5,task_start&lt;G$5+1)</formula>
    </cfRule>
  </conditionalFormatting>
  <conditionalFormatting sqref="G39:BJ39">
    <cfRule type="expression" dxfId="42" priority="40">
      <formula>AND(today&gt;=G$5,today&lt;G$5+1)</formula>
    </cfRule>
  </conditionalFormatting>
  <conditionalFormatting sqref="C37">
    <cfRule type="dataBar" priority="21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{3097FEA6-C65C-491F-BC1B-A3EEEBC8E137}</x14:id>
        </ext>
      </extLst>
    </cfRule>
  </conditionalFormatting>
  <conditionalFormatting sqref="G37:BJ37">
    <cfRule type="expression" dxfId="41" priority="22">
      <formula>AND(task_start&lt;=G$5,ROUNDDOWN((task_end-task_start+1)*task_progress,0)+task_start-1&gt;=G$5)</formula>
    </cfRule>
    <cfRule type="expression" dxfId="40" priority="23" stopIfTrue="1">
      <formula>AND(task_end&gt;=G$5,task_start&lt;G$5+1)</formula>
    </cfRule>
  </conditionalFormatting>
  <conditionalFormatting sqref="G37:BJ37">
    <cfRule type="expression" dxfId="39" priority="24">
      <formula>AND(today&gt;=G$5,today&lt;G$5+1)</formula>
    </cfRule>
  </conditionalFormatting>
  <conditionalFormatting sqref="C40">
    <cfRule type="dataBar" priority="17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{94F88612-1518-4A1C-9AAF-D9EFCE8289FC}</x14:id>
        </ext>
      </extLst>
    </cfRule>
  </conditionalFormatting>
  <conditionalFormatting sqref="G40:BJ40">
    <cfRule type="expression" dxfId="38" priority="18">
      <formula>AND(task_start&lt;=G$5,ROUNDDOWN((task_end-task_start+1)*task_progress,0)+task_start-1&gt;=G$5)</formula>
    </cfRule>
    <cfRule type="expression" dxfId="37" priority="19" stopIfTrue="1">
      <formula>AND(task_end&gt;=G$5,task_start&lt;G$5+1)</formula>
    </cfRule>
  </conditionalFormatting>
  <conditionalFormatting sqref="G40:BJ40">
    <cfRule type="expression" dxfId="36" priority="20">
      <formula>AND(today&gt;=G$5,today&lt;G$5+1)</formula>
    </cfRule>
  </conditionalFormatting>
  <conditionalFormatting sqref="C45">
    <cfRule type="dataBar" priority="13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{F33E859C-07F3-4674-AF92-D598F2768B47}</x14:id>
        </ext>
      </extLst>
    </cfRule>
  </conditionalFormatting>
  <conditionalFormatting sqref="G45:BJ45">
    <cfRule type="expression" dxfId="35" priority="14">
      <formula>AND(task_start&lt;=G$5,ROUNDDOWN((task_end-task_start+1)*task_progress,0)+task_start-1&gt;=G$5)</formula>
    </cfRule>
    <cfRule type="expression" dxfId="34" priority="15" stopIfTrue="1">
      <formula>AND(task_end&gt;=G$5,task_start&lt;G$5+1)</formula>
    </cfRule>
  </conditionalFormatting>
  <conditionalFormatting sqref="G45:BJ45">
    <cfRule type="expression" dxfId="33" priority="16">
      <formula>AND(today&gt;=G$5,today&lt;G$5+1)</formula>
    </cfRule>
  </conditionalFormatting>
  <conditionalFormatting sqref="C50">
    <cfRule type="dataBar" priority="5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{BCDE17BD-E474-48A1-A30A-DCA56155EDB8}</x14:id>
        </ext>
      </extLst>
    </cfRule>
  </conditionalFormatting>
  <conditionalFormatting sqref="G50:BJ50">
    <cfRule type="expression" dxfId="32" priority="6">
      <formula>AND(task_start&lt;=G$5,ROUNDDOWN((task_end-task_start+1)*task_progress,0)+task_start-1&gt;=G$5)</formula>
    </cfRule>
    <cfRule type="expression" dxfId="31" priority="7" stopIfTrue="1">
      <formula>AND(task_end&gt;=G$5,task_start&lt;G$5+1)</formula>
    </cfRule>
  </conditionalFormatting>
  <conditionalFormatting sqref="G50:BJ50">
    <cfRule type="expression" dxfId="30" priority="8">
      <formula>AND(today&gt;=G$5,today&lt;G$5+1)</formula>
    </cfRule>
  </conditionalFormatting>
  <conditionalFormatting sqref="C51">
    <cfRule type="dataBar" priority="1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{1459048D-52D1-4E92-9CB5-881BECD5A18F}</x14:id>
        </ext>
      </extLst>
    </cfRule>
  </conditionalFormatting>
  <conditionalFormatting sqref="G51:BJ51">
    <cfRule type="expression" dxfId="29" priority="2">
      <formula>AND(task_start&lt;=G$5,ROUNDDOWN((task_end-task_start+1)*task_progress,0)+task_start-1&gt;=G$5)</formula>
    </cfRule>
    <cfRule type="expression" dxfId="28" priority="3" stopIfTrue="1">
      <formula>AND(task_end&gt;=G$5,task_start&lt;G$5+1)</formula>
    </cfRule>
  </conditionalFormatting>
  <conditionalFormatting sqref="G51:BJ51">
    <cfRule type="expression" dxfId="27" priority="4">
      <formula>AND(today&gt;=G$5,today&lt;G$5+1)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D4" xr:uid="{00000000-0002-0000-0000-000000000000}">
      <formula1>1</formula1>
    </dataValidation>
  </dataValidations>
  <hyperlinks>
    <hyperlink ref="B74" r:id="rId1" xr:uid="{00000000-0004-0000-0000-000000000000}"/>
    <hyperlink ref="B73" r:id="rId2" xr:uid="{00000000-0004-0000-0000-000001000000}"/>
  </hyperlinks>
  <pageMargins left="0.35" right="0.35" top="0.35" bottom="0.5" header="0.3" footer="0.3"/>
  <pageSetup scale="58" fitToHeight="0" orientation="landscape" r:id="rId3"/>
  <headerFooter scaleWithDoc="0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C7:C18 C20:C24 C26:C31 C38 C41:C44 C46:C49 C52:C71 C33:C36</xm:sqref>
        </x14:conditionalFormatting>
        <x14:conditionalFormatting xmlns:xm="http://schemas.microsoft.com/office/excel/2006/main">
          <x14:cfRule type="dataBar" id="{B4E1FCB5-365E-4C3D-9D62-CCC3E9E7FE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0E71CBE5-4693-47C6-B66F-AC1617120D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8B751CC2-D8ED-42A6-B6C5-DFF15B1243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C32</xm:sqref>
        </x14:conditionalFormatting>
        <x14:conditionalFormatting xmlns:xm="http://schemas.microsoft.com/office/excel/2006/main">
          <x14:cfRule type="dataBar" id="{9BB1E2E6-FF8C-40D6-9120-6D9F1A5DC5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C39</xm:sqref>
        </x14:conditionalFormatting>
        <x14:conditionalFormatting xmlns:xm="http://schemas.microsoft.com/office/excel/2006/main">
          <x14:cfRule type="dataBar" id="{3097FEA6-C65C-491F-BC1B-A3EEEBC8E1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C37</xm:sqref>
        </x14:conditionalFormatting>
        <x14:conditionalFormatting xmlns:xm="http://schemas.microsoft.com/office/excel/2006/main">
          <x14:cfRule type="dataBar" id="{94F88612-1518-4A1C-9AAF-D9EFCE8289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C40</xm:sqref>
        </x14:conditionalFormatting>
        <x14:conditionalFormatting xmlns:xm="http://schemas.microsoft.com/office/excel/2006/main">
          <x14:cfRule type="dataBar" id="{F33E859C-07F3-4674-AF92-D598F2768B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C45</xm:sqref>
        </x14:conditionalFormatting>
        <x14:conditionalFormatting xmlns:xm="http://schemas.microsoft.com/office/excel/2006/main">
          <x14:cfRule type="dataBar" id="{BCDE17BD-E474-48A1-A30A-DCA56155ED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C50</xm:sqref>
        </x14:conditionalFormatting>
        <x14:conditionalFormatting xmlns:xm="http://schemas.microsoft.com/office/excel/2006/main">
          <x14:cfRule type="dataBar" id="{1459048D-52D1-4E92-9CB5-881BECD5A1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8946-5FAD-460A-A6E4-C82AD5106345}">
  <sheetPr>
    <pageSetUpPr fitToPage="1"/>
  </sheetPr>
  <dimension ref="A1:BJ75"/>
  <sheetViews>
    <sheetView showGridLines="0" showRuler="0" zoomScale="70" zoomScaleNormal="70" zoomScalePageLayoutView="70" workbookViewId="0">
      <pane ySplit="6" topLeftCell="A30" activePane="bottomLeft" state="frozen"/>
      <selection pane="bottomLeft" activeCell="BJ37" sqref="B37:BJ60"/>
    </sheetView>
  </sheetViews>
  <sheetFormatPr baseColWidth="10" defaultColWidth="9.140625" defaultRowHeight="15" x14ac:dyDescent="0.25"/>
  <cols>
    <col min="1" max="1" width="2.7109375" customWidth="1"/>
    <col min="2" max="2" width="36.140625" customWidth="1"/>
    <col min="3" max="3" width="17.140625" customWidth="1"/>
    <col min="4" max="4" width="10.42578125" style="4" customWidth="1"/>
    <col min="5" max="5" width="10.42578125" customWidth="1"/>
    <col min="6" max="6" width="5.140625" customWidth="1"/>
    <col min="7" max="62" width="2.5703125" customWidth="1"/>
  </cols>
  <sheetData>
    <row r="1" spans="1:62" ht="28.5" x14ac:dyDescent="0.45">
      <c r="B1" s="15" t="s">
        <v>3</v>
      </c>
      <c r="C1" s="46"/>
      <c r="D1" s="3"/>
      <c r="E1" s="48"/>
      <c r="F1" s="46"/>
      <c r="G1" s="7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62" ht="19.5" customHeight="1" x14ac:dyDescent="0.3">
      <c r="B2" s="8" t="s">
        <v>4</v>
      </c>
      <c r="C2" s="5" t="s">
        <v>9</v>
      </c>
      <c r="D2" s="86">
        <v>44854</v>
      </c>
      <c r="E2" s="87"/>
    </row>
    <row r="3" spans="1:62" ht="19.5" customHeight="1" x14ac:dyDescent="0.3">
      <c r="B3" s="8" t="s">
        <v>5</v>
      </c>
      <c r="C3" s="5" t="s">
        <v>8</v>
      </c>
      <c r="D3" s="86">
        <v>44900</v>
      </c>
      <c r="E3" s="87"/>
    </row>
    <row r="4" spans="1:62" ht="19.5" customHeight="1" x14ac:dyDescent="0.25">
      <c r="C4" s="5" t="s">
        <v>7</v>
      </c>
      <c r="D4" s="6">
        <v>1</v>
      </c>
      <c r="G4" s="88">
        <f>G5</f>
        <v>44851</v>
      </c>
      <c r="H4" s="89"/>
      <c r="I4" s="89"/>
      <c r="J4" s="89"/>
      <c r="K4" s="89"/>
      <c r="L4" s="89"/>
      <c r="M4" s="90"/>
      <c r="N4" s="88">
        <f>N5</f>
        <v>44858</v>
      </c>
      <c r="O4" s="89"/>
      <c r="P4" s="89"/>
      <c r="Q4" s="89"/>
      <c r="R4" s="89"/>
      <c r="S4" s="89"/>
      <c r="T4" s="90"/>
      <c r="U4" s="88">
        <f>U5</f>
        <v>44865</v>
      </c>
      <c r="V4" s="89"/>
      <c r="W4" s="89"/>
      <c r="X4" s="89"/>
      <c r="Y4" s="89"/>
      <c r="Z4" s="89"/>
      <c r="AA4" s="90"/>
      <c r="AB4" s="88">
        <f>AB5</f>
        <v>44872</v>
      </c>
      <c r="AC4" s="89"/>
      <c r="AD4" s="89"/>
      <c r="AE4" s="89"/>
      <c r="AF4" s="89"/>
      <c r="AG4" s="89"/>
      <c r="AH4" s="90"/>
      <c r="AI4" s="88">
        <f>AI5</f>
        <v>44879</v>
      </c>
      <c r="AJ4" s="89"/>
      <c r="AK4" s="89"/>
      <c r="AL4" s="89"/>
      <c r="AM4" s="89"/>
      <c r="AN4" s="89"/>
      <c r="AO4" s="90"/>
      <c r="AP4" s="88">
        <f>AP5</f>
        <v>44886</v>
      </c>
      <c r="AQ4" s="89"/>
      <c r="AR4" s="89"/>
      <c r="AS4" s="89"/>
      <c r="AT4" s="89"/>
      <c r="AU4" s="89"/>
      <c r="AV4" s="90"/>
      <c r="AW4" s="88">
        <f>AW5</f>
        <v>44893</v>
      </c>
      <c r="AX4" s="89"/>
      <c r="AY4" s="89"/>
      <c r="AZ4" s="89"/>
      <c r="BA4" s="89"/>
      <c r="BB4" s="89"/>
      <c r="BC4" s="90"/>
      <c r="BD4" s="88">
        <f>BD5</f>
        <v>44900</v>
      </c>
      <c r="BE4" s="89"/>
      <c r="BF4" s="89"/>
      <c r="BG4" s="89"/>
      <c r="BH4" s="89"/>
      <c r="BI4" s="89"/>
      <c r="BJ4" s="90"/>
    </row>
    <row r="5" spans="1:62" x14ac:dyDescent="0.25">
      <c r="A5" s="5"/>
      <c r="G5" s="12">
        <f>D2-WEEKDAY(D2,1)+2+7*(D4-1)</f>
        <v>44851</v>
      </c>
      <c r="H5" s="11">
        <f>G5+1</f>
        <v>44852</v>
      </c>
      <c r="I5" s="11">
        <f t="shared" ref="I5:AV5" si="0">H5+1</f>
        <v>44853</v>
      </c>
      <c r="J5" s="11">
        <f t="shared" si="0"/>
        <v>44854</v>
      </c>
      <c r="K5" s="11">
        <f t="shared" si="0"/>
        <v>44855</v>
      </c>
      <c r="L5" s="11">
        <f t="shared" si="0"/>
        <v>44856</v>
      </c>
      <c r="M5" s="13">
        <f t="shared" si="0"/>
        <v>44857</v>
      </c>
      <c r="N5" s="12">
        <f>M5+1</f>
        <v>44858</v>
      </c>
      <c r="O5" s="11">
        <f>N5+1</f>
        <v>44859</v>
      </c>
      <c r="P5" s="11">
        <f t="shared" si="0"/>
        <v>44860</v>
      </c>
      <c r="Q5" s="11">
        <f t="shared" si="0"/>
        <v>44861</v>
      </c>
      <c r="R5" s="11">
        <f t="shared" si="0"/>
        <v>44862</v>
      </c>
      <c r="S5" s="11">
        <f t="shared" si="0"/>
        <v>44863</v>
      </c>
      <c r="T5" s="13">
        <f t="shared" si="0"/>
        <v>44864</v>
      </c>
      <c r="U5" s="12">
        <f>T5+1</f>
        <v>44865</v>
      </c>
      <c r="V5" s="11">
        <f>U5+1</f>
        <v>44866</v>
      </c>
      <c r="W5" s="11">
        <f t="shared" si="0"/>
        <v>44867</v>
      </c>
      <c r="X5" s="11">
        <f t="shared" si="0"/>
        <v>44868</v>
      </c>
      <c r="Y5" s="11">
        <f t="shared" si="0"/>
        <v>44869</v>
      </c>
      <c r="Z5" s="11">
        <f t="shared" si="0"/>
        <v>44870</v>
      </c>
      <c r="AA5" s="13">
        <f t="shared" si="0"/>
        <v>44871</v>
      </c>
      <c r="AB5" s="12">
        <f>AA5+1</f>
        <v>44872</v>
      </c>
      <c r="AC5" s="11">
        <f>AB5+1</f>
        <v>44873</v>
      </c>
      <c r="AD5" s="11">
        <f t="shared" si="0"/>
        <v>44874</v>
      </c>
      <c r="AE5" s="11">
        <f t="shared" si="0"/>
        <v>44875</v>
      </c>
      <c r="AF5" s="11">
        <f t="shared" si="0"/>
        <v>44876</v>
      </c>
      <c r="AG5" s="11">
        <f t="shared" si="0"/>
        <v>44877</v>
      </c>
      <c r="AH5" s="13">
        <f t="shared" si="0"/>
        <v>44878</v>
      </c>
      <c r="AI5" s="12">
        <f>AH5+1</f>
        <v>44879</v>
      </c>
      <c r="AJ5" s="11">
        <f>AI5+1</f>
        <v>44880</v>
      </c>
      <c r="AK5" s="11">
        <f t="shared" si="0"/>
        <v>44881</v>
      </c>
      <c r="AL5" s="11">
        <f t="shared" si="0"/>
        <v>44882</v>
      </c>
      <c r="AM5" s="11">
        <f t="shared" si="0"/>
        <v>44883</v>
      </c>
      <c r="AN5" s="11">
        <f t="shared" si="0"/>
        <v>44884</v>
      </c>
      <c r="AO5" s="13">
        <f t="shared" si="0"/>
        <v>44885</v>
      </c>
      <c r="AP5" s="12">
        <f>AO5+1</f>
        <v>44886</v>
      </c>
      <c r="AQ5" s="11">
        <f>AP5+1</f>
        <v>44887</v>
      </c>
      <c r="AR5" s="11">
        <f t="shared" si="0"/>
        <v>44888</v>
      </c>
      <c r="AS5" s="11">
        <f t="shared" si="0"/>
        <v>44889</v>
      </c>
      <c r="AT5" s="11">
        <f t="shared" si="0"/>
        <v>44890</v>
      </c>
      <c r="AU5" s="11">
        <f t="shared" si="0"/>
        <v>44891</v>
      </c>
      <c r="AV5" s="13">
        <f t="shared" si="0"/>
        <v>44892</v>
      </c>
      <c r="AW5" s="12">
        <f>AV5+1</f>
        <v>44893</v>
      </c>
      <c r="AX5" s="11">
        <f>AW5+1</f>
        <v>44894</v>
      </c>
      <c r="AY5" s="11">
        <f t="shared" ref="AY5:BC5" si="1">AX5+1</f>
        <v>44895</v>
      </c>
      <c r="AZ5" s="11">
        <f t="shared" si="1"/>
        <v>44896</v>
      </c>
      <c r="BA5" s="11">
        <f t="shared" si="1"/>
        <v>44897</v>
      </c>
      <c r="BB5" s="11">
        <f t="shared" si="1"/>
        <v>44898</v>
      </c>
      <c r="BC5" s="13">
        <f t="shared" si="1"/>
        <v>44899</v>
      </c>
      <c r="BD5" s="12">
        <f>BC5+1</f>
        <v>44900</v>
      </c>
      <c r="BE5" s="11">
        <f>BD5+1</f>
        <v>44901</v>
      </c>
      <c r="BF5" s="11">
        <f t="shared" ref="BF5:BJ5" si="2">BE5+1</f>
        <v>44902</v>
      </c>
      <c r="BG5" s="11">
        <f t="shared" si="2"/>
        <v>44903</v>
      </c>
      <c r="BH5" s="11">
        <f t="shared" si="2"/>
        <v>44904</v>
      </c>
      <c r="BI5" s="11">
        <f t="shared" si="2"/>
        <v>44905</v>
      </c>
      <c r="BJ5" s="13">
        <f t="shared" si="2"/>
        <v>44906</v>
      </c>
    </row>
    <row r="6" spans="1:62" ht="29.25" customHeight="1" thickBot="1" x14ac:dyDescent="0.3">
      <c r="A6" s="17"/>
      <c r="B6" s="9" t="s">
        <v>15</v>
      </c>
      <c r="C6" s="10" t="s">
        <v>11</v>
      </c>
      <c r="D6" s="10" t="s">
        <v>12</v>
      </c>
      <c r="E6" s="10" t="s">
        <v>13</v>
      </c>
      <c r="F6" s="10" t="s">
        <v>14</v>
      </c>
      <c r="G6" s="14" t="str">
        <f t="shared" ref="G6:BJ6" si="3">LEFT(TEXT(G5,"ddd"),1)</f>
        <v>l</v>
      </c>
      <c r="H6" s="14" t="str">
        <f t="shared" si="3"/>
        <v>m</v>
      </c>
      <c r="I6" s="14" t="str">
        <f t="shared" si="3"/>
        <v>m</v>
      </c>
      <c r="J6" s="14" t="str">
        <f t="shared" si="3"/>
        <v>j</v>
      </c>
      <c r="K6" s="14" t="str">
        <f t="shared" si="3"/>
        <v>v</v>
      </c>
      <c r="L6" s="14" t="str">
        <f t="shared" si="3"/>
        <v>s</v>
      </c>
      <c r="M6" s="14" t="str">
        <f t="shared" si="3"/>
        <v>d</v>
      </c>
      <c r="N6" s="14" t="str">
        <f t="shared" si="3"/>
        <v>l</v>
      </c>
      <c r="O6" s="14" t="str">
        <f t="shared" si="3"/>
        <v>m</v>
      </c>
      <c r="P6" s="14" t="str">
        <f t="shared" si="3"/>
        <v>m</v>
      </c>
      <c r="Q6" s="14" t="str">
        <f t="shared" si="3"/>
        <v>j</v>
      </c>
      <c r="R6" s="14" t="str">
        <f t="shared" si="3"/>
        <v>v</v>
      </c>
      <c r="S6" s="14" t="str">
        <f t="shared" si="3"/>
        <v>s</v>
      </c>
      <c r="T6" s="14" t="str">
        <f t="shared" si="3"/>
        <v>d</v>
      </c>
      <c r="U6" s="14" t="str">
        <f t="shared" si="3"/>
        <v>l</v>
      </c>
      <c r="V6" s="14" t="str">
        <f t="shared" si="3"/>
        <v>m</v>
      </c>
      <c r="W6" s="14" t="str">
        <f t="shared" si="3"/>
        <v>m</v>
      </c>
      <c r="X6" s="14" t="str">
        <f t="shared" si="3"/>
        <v>j</v>
      </c>
      <c r="Y6" s="14" t="str">
        <f t="shared" si="3"/>
        <v>v</v>
      </c>
      <c r="Z6" s="14" t="str">
        <f t="shared" si="3"/>
        <v>s</v>
      </c>
      <c r="AA6" s="14" t="str">
        <f t="shared" si="3"/>
        <v>d</v>
      </c>
      <c r="AB6" s="14" t="str">
        <f t="shared" si="3"/>
        <v>l</v>
      </c>
      <c r="AC6" s="14" t="str">
        <f t="shared" si="3"/>
        <v>m</v>
      </c>
      <c r="AD6" s="14" t="str">
        <f t="shared" si="3"/>
        <v>m</v>
      </c>
      <c r="AE6" s="14" t="str">
        <f t="shared" si="3"/>
        <v>j</v>
      </c>
      <c r="AF6" s="14" t="str">
        <f t="shared" si="3"/>
        <v>v</v>
      </c>
      <c r="AG6" s="14" t="str">
        <f t="shared" si="3"/>
        <v>s</v>
      </c>
      <c r="AH6" s="14" t="str">
        <f t="shared" si="3"/>
        <v>d</v>
      </c>
      <c r="AI6" s="14" t="str">
        <f t="shared" si="3"/>
        <v>l</v>
      </c>
      <c r="AJ6" s="14" t="str">
        <f t="shared" si="3"/>
        <v>m</v>
      </c>
      <c r="AK6" s="14" t="str">
        <f t="shared" si="3"/>
        <v>m</v>
      </c>
      <c r="AL6" s="14" t="str">
        <f t="shared" si="3"/>
        <v>j</v>
      </c>
      <c r="AM6" s="14" t="str">
        <f t="shared" si="3"/>
        <v>v</v>
      </c>
      <c r="AN6" s="14" t="str">
        <f t="shared" si="3"/>
        <v>s</v>
      </c>
      <c r="AO6" s="14" t="str">
        <f t="shared" si="3"/>
        <v>d</v>
      </c>
      <c r="AP6" s="14" t="str">
        <f t="shared" si="3"/>
        <v>l</v>
      </c>
      <c r="AQ6" s="14" t="str">
        <f t="shared" si="3"/>
        <v>m</v>
      </c>
      <c r="AR6" s="14" t="str">
        <f t="shared" si="3"/>
        <v>m</v>
      </c>
      <c r="AS6" s="14" t="str">
        <f t="shared" si="3"/>
        <v>j</v>
      </c>
      <c r="AT6" s="14" t="str">
        <f t="shared" si="3"/>
        <v>v</v>
      </c>
      <c r="AU6" s="14" t="str">
        <f t="shared" si="3"/>
        <v>s</v>
      </c>
      <c r="AV6" s="14" t="str">
        <f t="shared" si="3"/>
        <v>d</v>
      </c>
      <c r="AW6" s="14" t="str">
        <f t="shared" si="3"/>
        <v>l</v>
      </c>
      <c r="AX6" s="14" t="str">
        <f t="shared" si="3"/>
        <v>m</v>
      </c>
      <c r="AY6" s="14" t="str">
        <f t="shared" si="3"/>
        <v>m</v>
      </c>
      <c r="AZ6" s="14" t="str">
        <f t="shared" si="3"/>
        <v>j</v>
      </c>
      <c r="BA6" s="14" t="str">
        <f t="shared" si="3"/>
        <v>v</v>
      </c>
      <c r="BB6" s="14" t="str">
        <f t="shared" si="3"/>
        <v>s</v>
      </c>
      <c r="BC6" s="14" t="str">
        <f t="shared" si="3"/>
        <v>d</v>
      </c>
      <c r="BD6" s="14" t="str">
        <f t="shared" si="3"/>
        <v>l</v>
      </c>
      <c r="BE6" s="14" t="str">
        <f t="shared" si="3"/>
        <v>m</v>
      </c>
      <c r="BF6" s="14" t="str">
        <f t="shared" si="3"/>
        <v>m</v>
      </c>
      <c r="BG6" s="14" t="str">
        <f t="shared" si="3"/>
        <v>j</v>
      </c>
      <c r="BH6" s="14" t="str">
        <f t="shared" si="3"/>
        <v>v</v>
      </c>
      <c r="BI6" s="14" t="str">
        <f t="shared" si="3"/>
        <v>s</v>
      </c>
      <c r="BJ6" s="14" t="str">
        <f t="shared" si="3"/>
        <v>d</v>
      </c>
    </row>
    <row r="7" spans="1:62" s="2" customFormat="1" ht="21.75" thickBot="1" x14ac:dyDescent="0.3">
      <c r="A7" s="17"/>
      <c r="B7" s="18"/>
      <c r="C7" s="19"/>
      <c r="D7" s="20"/>
      <c r="E7" s="21"/>
      <c r="F7" s="22" t="str">
        <f t="shared" ref="F7:F71" si="4">IF(OR(ISBLANK(task_start),ISBLANK(task_end)),"",task_end-task_start+1)</f>
        <v/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</row>
    <row r="8" spans="1:62" s="2" customFormat="1" ht="21.75" thickBot="1" x14ac:dyDescent="0.3">
      <c r="A8" s="17"/>
      <c r="B8" s="23" t="s">
        <v>6</v>
      </c>
      <c r="C8" s="24"/>
      <c r="D8" s="67">
        <v>44851</v>
      </c>
      <c r="E8" s="67">
        <v>44852</v>
      </c>
      <c r="F8" s="66">
        <f t="shared" si="4"/>
        <v>2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</row>
    <row r="9" spans="1:62" s="2" customFormat="1" ht="21.75" thickBot="1" x14ac:dyDescent="0.3">
      <c r="A9" s="17"/>
      <c r="B9" s="25" t="s">
        <v>18</v>
      </c>
      <c r="C9" s="26">
        <v>1</v>
      </c>
      <c r="D9" s="68">
        <v>44851</v>
      </c>
      <c r="E9" s="68">
        <v>44852</v>
      </c>
      <c r="F9" s="65">
        <f t="shared" si="4"/>
        <v>2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</row>
    <row r="10" spans="1:62" s="2" customFormat="1" ht="21.75" thickBot="1" x14ac:dyDescent="0.3">
      <c r="A10" s="17"/>
      <c r="B10" s="25" t="s">
        <v>16</v>
      </c>
      <c r="C10" s="26">
        <v>1</v>
      </c>
      <c r="D10" s="68">
        <v>44851</v>
      </c>
      <c r="E10" s="68">
        <v>44852</v>
      </c>
      <c r="F10" s="65">
        <f t="shared" si="4"/>
        <v>2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4"/>
      <c r="T10" s="44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</row>
    <row r="11" spans="1:62" s="2" customFormat="1" ht="21.75" thickBot="1" x14ac:dyDescent="0.3">
      <c r="A11" s="17"/>
      <c r="B11" s="25" t="s">
        <v>17</v>
      </c>
      <c r="C11" s="26">
        <v>1</v>
      </c>
      <c r="D11" s="68">
        <v>44851</v>
      </c>
      <c r="E11" s="68">
        <v>44852</v>
      </c>
      <c r="F11" s="65">
        <f t="shared" si="4"/>
        <v>2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</row>
    <row r="12" spans="1:62" s="2" customFormat="1" ht="21.75" thickBot="1" x14ac:dyDescent="0.3">
      <c r="A12" s="17"/>
      <c r="B12" s="25" t="s">
        <v>19</v>
      </c>
      <c r="C12" s="26">
        <v>1</v>
      </c>
      <c r="D12" s="68">
        <v>44851</v>
      </c>
      <c r="E12" s="68">
        <v>44852</v>
      </c>
      <c r="F12" s="65">
        <f t="shared" si="4"/>
        <v>2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4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</row>
    <row r="13" spans="1:62" s="2" customFormat="1" ht="21.75" thickBot="1" x14ac:dyDescent="0.3">
      <c r="A13" s="17"/>
      <c r="B13" s="25" t="s">
        <v>10</v>
      </c>
      <c r="C13" s="26">
        <v>1</v>
      </c>
      <c r="D13" s="68">
        <v>44851</v>
      </c>
      <c r="E13" s="68">
        <v>44852</v>
      </c>
      <c r="F13" s="65">
        <f t="shared" si="4"/>
        <v>2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</row>
    <row r="14" spans="1:62" s="2" customFormat="1" ht="21.75" thickBot="1" x14ac:dyDescent="0.3">
      <c r="A14" s="17"/>
      <c r="B14" s="27" t="s">
        <v>66</v>
      </c>
      <c r="C14" s="28"/>
      <c r="D14" s="69">
        <v>44853</v>
      </c>
      <c r="E14" s="69">
        <v>44859</v>
      </c>
      <c r="F14" s="70">
        <f t="shared" si="4"/>
        <v>7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</row>
    <row r="15" spans="1:62" s="2" customFormat="1" ht="21.75" thickBot="1" x14ac:dyDescent="0.3">
      <c r="A15" s="17"/>
      <c r="B15" s="29" t="s">
        <v>10</v>
      </c>
      <c r="C15" s="30">
        <v>1</v>
      </c>
      <c r="D15" s="51">
        <v>44853</v>
      </c>
      <c r="E15" s="51">
        <v>44854</v>
      </c>
      <c r="F15" s="64">
        <f t="shared" si="4"/>
        <v>2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</row>
    <row r="16" spans="1:62" s="2" customFormat="1" ht="21.75" thickBot="1" x14ac:dyDescent="0.3">
      <c r="A16" s="17"/>
      <c r="B16" s="29" t="s">
        <v>22</v>
      </c>
      <c r="C16" s="30">
        <v>1</v>
      </c>
      <c r="D16" s="51">
        <v>44854</v>
      </c>
      <c r="E16" s="51">
        <v>44855</v>
      </c>
      <c r="F16" s="64">
        <f t="shared" si="4"/>
        <v>2</v>
      </c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</row>
    <row r="17" spans="1:62" s="2" customFormat="1" ht="21.75" thickBot="1" x14ac:dyDescent="0.3">
      <c r="A17" s="17"/>
      <c r="B17" s="29" t="s">
        <v>23</v>
      </c>
      <c r="C17" s="30">
        <v>1</v>
      </c>
      <c r="D17" s="51">
        <v>44856</v>
      </c>
      <c r="E17" s="51">
        <v>44858</v>
      </c>
      <c r="F17" s="64">
        <f t="shared" si="4"/>
        <v>3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4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</row>
    <row r="18" spans="1:62" s="2" customFormat="1" ht="21.75" thickBot="1" x14ac:dyDescent="0.3">
      <c r="A18" s="17"/>
      <c r="B18" s="29" t="s">
        <v>24</v>
      </c>
      <c r="C18" s="30">
        <v>1</v>
      </c>
      <c r="D18" s="51">
        <v>44858</v>
      </c>
      <c r="E18" s="51">
        <v>44859</v>
      </c>
      <c r="F18" s="64">
        <f t="shared" si="4"/>
        <v>2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</row>
    <row r="19" spans="1:62" s="2" customFormat="1" ht="21.75" thickBot="1" x14ac:dyDescent="0.3">
      <c r="A19" s="17"/>
      <c r="B19" s="31" t="s">
        <v>65</v>
      </c>
      <c r="C19" s="32"/>
      <c r="D19" s="71">
        <v>44860</v>
      </c>
      <c r="E19" s="71">
        <v>44865</v>
      </c>
      <c r="F19" s="72">
        <f t="shared" si="4"/>
        <v>6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</row>
    <row r="20" spans="1:62" s="2" customFormat="1" ht="21.75" thickBot="1" x14ac:dyDescent="0.3">
      <c r="A20" s="17"/>
      <c r="B20" s="33" t="s">
        <v>21</v>
      </c>
      <c r="C20" s="34">
        <v>1</v>
      </c>
      <c r="D20" s="52">
        <v>44860</v>
      </c>
      <c r="E20" s="52">
        <v>44861</v>
      </c>
      <c r="F20" s="56">
        <f t="shared" si="4"/>
        <v>2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</row>
    <row r="21" spans="1:62" s="2" customFormat="1" ht="21.75" thickBot="1" x14ac:dyDescent="0.3">
      <c r="A21" s="17"/>
      <c r="B21" s="33" t="s">
        <v>26</v>
      </c>
      <c r="C21" s="34">
        <v>1</v>
      </c>
      <c r="D21" s="52">
        <v>44861</v>
      </c>
      <c r="E21" s="52">
        <v>44862</v>
      </c>
      <c r="F21" s="56">
        <f t="shared" si="4"/>
        <v>2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</row>
    <row r="22" spans="1:62" s="2" customFormat="1" ht="21.75" thickBot="1" x14ac:dyDescent="0.3">
      <c r="A22" s="17"/>
      <c r="B22" s="33" t="s">
        <v>27</v>
      </c>
      <c r="C22" s="34">
        <v>1</v>
      </c>
      <c r="D22" s="52">
        <v>44862</v>
      </c>
      <c r="E22" s="52">
        <v>44863</v>
      </c>
      <c r="F22" s="56">
        <f t="shared" si="4"/>
        <v>2</v>
      </c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</row>
    <row r="23" spans="1:62" s="2" customFormat="1" ht="21.75" thickBot="1" x14ac:dyDescent="0.3">
      <c r="A23" s="17"/>
      <c r="B23" s="33" t="s">
        <v>28</v>
      </c>
      <c r="C23" s="34">
        <v>1</v>
      </c>
      <c r="D23" s="52">
        <v>44863</v>
      </c>
      <c r="E23" s="52">
        <v>44864</v>
      </c>
      <c r="F23" s="56">
        <f t="shared" si="4"/>
        <v>2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</row>
    <row r="24" spans="1:62" s="2" customFormat="1" ht="21.75" thickBot="1" x14ac:dyDescent="0.3">
      <c r="A24" s="17"/>
      <c r="B24" s="33" t="s">
        <v>30</v>
      </c>
      <c r="C24" s="34">
        <v>1</v>
      </c>
      <c r="D24" s="52">
        <v>44864</v>
      </c>
      <c r="E24" s="52">
        <v>44865</v>
      </c>
      <c r="F24" s="56">
        <f t="shared" si="4"/>
        <v>2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</row>
    <row r="25" spans="1:62" s="2" customFormat="1" ht="21.75" thickBot="1" x14ac:dyDescent="0.3">
      <c r="A25" s="17"/>
      <c r="B25" s="77" t="s">
        <v>31</v>
      </c>
      <c r="C25" s="78"/>
      <c r="D25" s="79">
        <v>44866</v>
      </c>
      <c r="E25" s="79">
        <v>44866</v>
      </c>
      <c r="F25" s="80">
        <f t="shared" si="4"/>
        <v>1</v>
      </c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</row>
    <row r="26" spans="1:62" s="2" customFormat="1" ht="21.75" thickBot="1" x14ac:dyDescent="0.3">
      <c r="A26" s="17"/>
      <c r="B26" s="81" t="s">
        <v>25</v>
      </c>
      <c r="C26" s="82">
        <v>1</v>
      </c>
      <c r="D26" s="83">
        <v>44866</v>
      </c>
      <c r="E26" s="83">
        <v>44866</v>
      </c>
      <c r="F26" s="84">
        <f>IF(OR(ISBLANK(task_start),ISBLANK(task_end)),"",task_end-task_start+1)</f>
        <v>1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</row>
    <row r="27" spans="1:62" s="2" customFormat="1" ht="21.75" thickBot="1" x14ac:dyDescent="0.3">
      <c r="A27" s="17"/>
      <c r="B27" s="57" t="s">
        <v>29</v>
      </c>
      <c r="C27" s="58"/>
      <c r="D27" s="74">
        <v>44867</v>
      </c>
      <c r="E27" s="74">
        <v>44900</v>
      </c>
      <c r="F27" s="73">
        <f t="shared" si="4"/>
        <v>34</v>
      </c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</row>
    <row r="28" spans="1:62" s="2" customFormat="1" ht="21.75" thickBot="1" x14ac:dyDescent="0.3">
      <c r="A28" s="17"/>
      <c r="B28" s="59" t="s">
        <v>32</v>
      </c>
      <c r="C28" s="60">
        <v>1</v>
      </c>
      <c r="D28" s="61">
        <v>44867</v>
      </c>
      <c r="E28" s="61">
        <v>44869</v>
      </c>
      <c r="F28" s="62">
        <f t="shared" si="4"/>
        <v>3</v>
      </c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</row>
    <row r="29" spans="1:62" s="2" customFormat="1" ht="21.75" thickBot="1" x14ac:dyDescent="0.3">
      <c r="A29" s="17"/>
      <c r="B29" s="59" t="s">
        <v>68</v>
      </c>
      <c r="C29" s="60">
        <v>1</v>
      </c>
      <c r="D29" s="61">
        <v>44870</v>
      </c>
      <c r="E29" s="61">
        <v>44872</v>
      </c>
      <c r="F29" s="62">
        <f t="shared" si="4"/>
        <v>3</v>
      </c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</row>
    <row r="30" spans="1:62" s="2" customFormat="1" ht="21.75" thickBot="1" x14ac:dyDescent="0.3">
      <c r="A30" s="17"/>
      <c r="B30" s="59" t="s">
        <v>67</v>
      </c>
      <c r="C30" s="60">
        <v>1</v>
      </c>
      <c r="D30" s="61">
        <v>44873</v>
      </c>
      <c r="E30" s="61">
        <v>44874</v>
      </c>
      <c r="F30" s="62">
        <f t="shared" si="4"/>
        <v>2</v>
      </c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</row>
    <row r="31" spans="1:62" s="2" customFormat="1" ht="21.75" thickBot="1" x14ac:dyDescent="0.3">
      <c r="A31" s="17"/>
      <c r="B31" s="59" t="s">
        <v>69</v>
      </c>
      <c r="C31" s="60">
        <v>1</v>
      </c>
      <c r="D31" s="61">
        <v>44875</v>
      </c>
      <c r="E31" s="61">
        <v>44876</v>
      </c>
      <c r="F31" s="62">
        <f t="shared" si="4"/>
        <v>2</v>
      </c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</row>
    <row r="32" spans="1:62" s="2" customFormat="1" ht="21.75" thickBot="1" x14ac:dyDescent="0.3">
      <c r="A32" s="17"/>
      <c r="B32" s="59" t="s">
        <v>71</v>
      </c>
      <c r="C32" s="60">
        <v>1</v>
      </c>
      <c r="D32" s="61">
        <v>44876</v>
      </c>
      <c r="E32" s="61">
        <v>44877</v>
      </c>
      <c r="F32" s="62">
        <f t="shared" si="4"/>
        <v>2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</row>
    <row r="33" spans="1:62" s="2" customFormat="1" ht="21.75" thickBot="1" x14ac:dyDescent="0.3">
      <c r="A33" s="17"/>
      <c r="B33" s="59" t="s">
        <v>35</v>
      </c>
      <c r="C33" s="60">
        <v>1</v>
      </c>
      <c r="D33" s="61">
        <v>44880</v>
      </c>
      <c r="E33" s="61">
        <v>44881</v>
      </c>
      <c r="F33" s="62">
        <f t="shared" si="4"/>
        <v>2</v>
      </c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</row>
    <row r="34" spans="1:62" s="2" customFormat="1" ht="21.75" thickBot="1" x14ac:dyDescent="0.3">
      <c r="A34" s="17"/>
      <c r="B34" s="59" t="s">
        <v>70</v>
      </c>
      <c r="C34" s="60">
        <v>1</v>
      </c>
      <c r="D34" s="61">
        <v>44882</v>
      </c>
      <c r="E34" s="61">
        <v>44882</v>
      </c>
      <c r="F34" s="62">
        <f t="shared" si="4"/>
        <v>1</v>
      </c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</row>
    <row r="35" spans="1:62" s="2" customFormat="1" ht="21.75" thickBot="1" x14ac:dyDescent="0.3">
      <c r="A35" s="17"/>
      <c r="B35" s="59" t="s">
        <v>72</v>
      </c>
      <c r="C35" s="60">
        <v>1</v>
      </c>
      <c r="D35" s="61">
        <v>44883</v>
      </c>
      <c r="E35" s="61">
        <v>44883</v>
      </c>
      <c r="F35" s="62">
        <f t="shared" si="4"/>
        <v>1</v>
      </c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</row>
    <row r="36" spans="1:62" s="2" customFormat="1" ht="21.75" thickBot="1" x14ac:dyDescent="0.3">
      <c r="A36" s="17"/>
      <c r="B36" s="59" t="s">
        <v>40</v>
      </c>
      <c r="C36" s="60">
        <v>1</v>
      </c>
      <c r="D36" s="61">
        <v>44884</v>
      </c>
      <c r="E36" s="61">
        <v>44885</v>
      </c>
      <c r="F36" s="62">
        <f t="shared" si="4"/>
        <v>2</v>
      </c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</row>
    <row r="37" spans="1:62" s="2" customFormat="1" ht="21.75" thickBot="1" x14ac:dyDescent="0.3">
      <c r="A37" s="17"/>
      <c r="B37" s="59" t="s">
        <v>41</v>
      </c>
      <c r="C37" s="60">
        <v>1</v>
      </c>
      <c r="D37" s="61">
        <v>44886</v>
      </c>
      <c r="E37" s="61">
        <v>44887</v>
      </c>
      <c r="F37" s="62">
        <f t="shared" si="4"/>
        <v>2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</row>
    <row r="38" spans="1:62" s="2" customFormat="1" ht="21.75" thickBot="1" x14ac:dyDescent="0.3">
      <c r="A38" s="17"/>
      <c r="B38" s="59" t="s">
        <v>38</v>
      </c>
      <c r="C38" s="60">
        <v>1</v>
      </c>
      <c r="D38" s="61">
        <v>44887</v>
      </c>
      <c r="E38" s="61">
        <v>44888</v>
      </c>
      <c r="F38" s="62">
        <f t="shared" si="4"/>
        <v>2</v>
      </c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</row>
    <row r="39" spans="1:62" s="2" customFormat="1" ht="21.75" thickBot="1" x14ac:dyDescent="0.3">
      <c r="A39" s="17"/>
      <c r="B39" s="59" t="s">
        <v>37</v>
      </c>
      <c r="C39" s="60">
        <v>1</v>
      </c>
      <c r="D39" s="61">
        <v>44888</v>
      </c>
      <c r="E39" s="61">
        <v>44889</v>
      </c>
      <c r="F39" s="62">
        <f t="shared" si="4"/>
        <v>2</v>
      </c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</row>
    <row r="40" spans="1:62" s="2" customFormat="1" ht="21.75" thickBot="1" x14ac:dyDescent="0.3">
      <c r="A40" s="17"/>
      <c r="B40" s="59" t="s">
        <v>75</v>
      </c>
      <c r="C40" s="60">
        <v>1</v>
      </c>
      <c r="D40" s="61">
        <v>44890</v>
      </c>
      <c r="E40" s="61">
        <v>44890</v>
      </c>
      <c r="F40" s="62">
        <f t="shared" si="4"/>
        <v>1</v>
      </c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</row>
    <row r="41" spans="1:62" s="2" customFormat="1" ht="21.75" thickBot="1" x14ac:dyDescent="0.3">
      <c r="A41" s="17"/>
      <c r="B41" s="59" t="s">
        <v>77</v>
      </c>
      <c r="C41" s="60">
        <v>1</v>
      </c>
      <c r="D41" s="61">
        <v>44891</v>
      </c>
      <c r="E41" s="61">
        <v>44892</v>
      </c>
      <c r="F41" s="62">
        <f t="shared" si="4"/>
        <v>2</v>
      </c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</row>
    <row r="42" spans="1:62" s="2" customFormat="1" ht="21.75" thickBot="1" x14ac:dyDescent="0.3">
      <c r="A42" s="17"/>
      <c r="B42" s="59" t="s">
        <v>78</v>
      </c>
      <c r="C42" s="60">
        <v>1</v>
      </c>
      <c r="D42" s="61">
        <v>44892</v>
      </c>
      <c r="E42" s="61">
        <v>44893</v>
      </c>
      <c r="F42" s="62">
        <f t="shared" si="4"/>
        <v>2</v>
      </c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</row>
    <row r="43" spans="1:62" s="2" customFormat="1" ht="21.75" thickBot="1" x14ac:dyDescent="0.3">
      <c r="A43" s="17"/>
      <c r="B43" s="59" t="s">
        <v>79</v>
      </c>
      <c r="C43" s="60">
        <v>1</v>
      </c>
      <c r="D43" s="61">
        <v>44893</v>
      </c>
      <c r="E43" s="61">
        <v>44893</v>
      </c>
      <c r="F43" s="62">
        <f t="shared" si="4"/>
        <v>1</v>
      </c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</row>
    <row r="44" spans="1:62" s="2" customFormat="1" ht="21.75" thickBot="1" x14ac:dyDescent="0.3">
      <c r="A44" s="17"/>
      <c r="B44" s="59" t="s">
        <v>80</v>
      </c>
      <c r="C44" s="60">
        <v>1</v>
      </c>
      <c r="D44" s="61">
        <v>44893</v>
      </c>
      <c r="E44" s="61">
        <v>44893</v>
      </c>
      <c r="F44" s="62">
        <f t="shared" si="4"/>
        <v>1</v>
      </c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</row>
    <row r="45" spans="1:62" s="2" customFormat="1" ht="21.75" thickBot="1" x14ac:dyDescent="0.3">
      <c r="A45" s="17"/>
      <c r="B45" s="59" t="s">
        <v>74</v>
      </c>
      <c r="C45" s="60">
        <v>1</v>
      </c>
      <c r="D45" s="61">
        <v>44894</v>
      </c>
      <c r="E45" s="61">
        <v>44895</v>
      </c>
      <c r="F45" s="62">
        <f t="shared" si="4"/>
        <v>2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</row>
    <row r="46" spans="1:62" s="2" customFormat="1" ht="21.75" thickBot="1" x14ac:dyDescent="0.3">
      <c r="A46" s="17"/>
      <c r="B46" s="59" t="s">
        <v>42</v>
      </c>
      <c r="C46" s="60">
        <v>1</v>
      </c>
      <c r="D46" s="61">
        <v>44895</v>
      </c>
      <c r="E46" s="61">
        <v>44896</v>
      </c>
      <c r="F46" s="62">
        <f t="shared" si="4"/>
        <v>2</v>
      </c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</row>
    <row r="47" spans="1:62" s="2" customFormat="1" ht="21.75" thickBot="1" x14ac:dyDescent="0.3">
      <c r="A47" s="17"/>
      <c r="B47" s="59" t="s">
        <v>33</v>
      </c>
      <c r="C47" s="60">
        <v>1</v>
      </c>
      <c r="D47" s="61">
        <v>44896</v>
      </c>
      <c r="E47" s="61">
        <v>44897</v>
      </c>
      <c r="F47" s="62">
        <f t="shared" si="4"/>
        <v>2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</row>
    <row r="48" spans="1:62" s="2" customFormat="1" ht="21.75" thickBot="1" x14ac:dyDescent="0.3">
      <c r="A48" s="17"/>
      <c r="B48" s="59" t="s">
        <v>36</v>
      </c>
      <c r="C48" s="60">
        <v>1</v>
      </c>
      <c r="D48" s="61">
        <v>44896</v>
      </c>
      <c r="E48" s="61">
        <v>44897</v>
      </c>
      <c r="F48" s="62">
        <f t="shared" si="4"/>
        <v>2</v>
      </c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</row>
    <row r="49" spans="1:62" s="2" customFormat="1" ht="21.75" thickBot="1" x14ac:dyDescent="0.3">
      <c r="A49" s="17"/>
      <c r="B49" s="59" t="s">
        <v>34</v>
      </c>
      <c r="C49" s="60">
        <v>1</v>
      </c>
      <c r="D49" s="61">
        <v>44896</v>
      </c>
      <c r="E49" s="61">
        <v>44897</v>
      </c>
      <c r="F49" s="62">
        <f t="shared" si="4"/>
        <v>2</v>
      </c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</row>
    <row r="50" spans="1:62" s="2" customFormat="1" ht="21.75" thickBot="1" x14ac:dyDescent="0.3">
      <c r="A50" s="17"/>
      <c r="B50" s="59" t="s">
        <v>76</v>
      </c>
      <c r="C50" s="60">
        <v>1</v>
      </c>
      <c r="D50" s="61">
        <v>44896</v>
      </c>
      <c r="E50" s="61">
        <v>44897</v>
      </c>
      <c r="F50" s="62">
        <f t="shared" si="4"/>
        <v>2</v>
      </c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</row>
    <row r="51" spans="1:62" s="2" customFormat="1" ht="21.75" thickBot="1" x14ac:dyDescent="0.3">
      <c r="A51" s="17"/>
      <c r="B51" s="59" t="s">
        <v>81</v>
      </c>
      <c r="C51" s="60">
        <v>1</v>
      </c>
      <c r="D51" s="61">
        <v>44897</v>
      </c>
      <c r="E51" s="61">
        <v>44898</v>
      </c>
      <c r="F51" s="62">
        <f t="shared" si="4"/>
        <v>2</v>
      </c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</row>
    <row r="52" spans="1:62" s="2" customFormat="1" ht="21.75" thickBot="1" x14ac:dyDescent="0.3">
      <c r="A52" s="17"/>
      <c r="B52" s="59" t="s">
        <v>82</v>
      </c>
      <c r="C52" s="60">
        <v>1</v>
      </c>
      <c r="D52" s="61">
        <v>44897</v>
      </c>
      <c r="E52" s="61">
        <v>44898</v>
      </c>
      <c r="F52" s="62">
        <f t="shared" si="4"/>
        <v>2</v>
      </c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</row>
    <row r="53" spans="1:62" s="2" customFormat="1" ht="21.75" thickBot="1" x14ac:dyDescent="0.3">
      <c r="A53" s="17"/>
      <c r="B53" s="59" t="s">
        <v>39</v>
      </c>
      <c r="C53" s="60">
        <v>1</v>
      </c>
      <c r="D53" s="61">
        <v>44897</v>
      </c>
      <c r="E53" s="61">
        <v>44898</v>
      </c>
      <c r="F53" s="62">
        <f t="shared" si="4"/>
        <v>2</v>
      </c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</row>
    <row r="54" spans="1:62" s="2" customFormat="1" ht="21.75" thickBot="1" x14ac:dyDescent="0.3">
      <c r="A54" s="17"/>
      <c r="B54" s="35" t="s">
        <v>48</v>
      </c>
      <c r="C54" s="36"/>
      <c r="D54" s="85">
        <v>44899</v>
      </c>
      <c r="E54" s="85">
        <v>44900</v>
      </c>
      <c r="F54" s="63">
        <f t="shared" si="4"/>
        <v>2</v>
      </c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</row>
    <row r="55" spans="1:62" s="2" customFormat="1" ht="21.75" thickBot="1" x14ac:dyDescent="0.3">
      <c r="A55" s="17"/>
      <c r="B55" s="37" t="s">
        <v>49</v>
      </c>
      <c r="C55" s="38">
        <v>1</v>
      </c>
      <c r="D55" s="61">
        <v>44899</v>
      </c>
      <c r="E55" s="61">
        <v>44900</v>
      </c>
      <c r="F55" s="55">
        <f t="shared" si="4"/>
        <v>2</v>
      </c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</row>
    <row r="56" spans="1:62" s="2" customFormat="1" ht="21.75" thickBot="1" x14ac:dyDescent="0.3">
      <c r="A56" s="17"/>
      <c r="B56" s="37" t="s">
        <v>50</v>
      </c>
      <c r="C56" s="38">
        <v>1</v>
      </c>
      <c r="D56" s="61">
        <v>44899</v>
      </c>
      <c r="E56" s="61">
        <v>44900</v>
      </c>
      <c r="F56" s="55">
        <f t="shared" si="4"/>
        <v>2</v>
      </c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</row>
    <row r="57" spans="1:62" s="2" customFormat="1" ht="21.75" thickBot="1" x14ac:dyDescent="0.3">
      <c r="A57" s="17"/>
      <c r="B57" s="37" t="s">
        <v>51</v>
      </c>
      <c r="C57" s="38">
        <v>1</v>
      </c>
      <c r="D57" s="61">
        <v>44899</v>
      </c>
      <c r="E57" s="61">
        <v>44900</v>
      </c>
      <c r="F57" s="55">
        <f t="shared" si="4"/>
        <v>2</v>
      </c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</row>
    <row r="58" spans="1:62" s="2" customFormat="1" ht="21.75" thickBot="1" x14ac:dyDescent="0.3">
      <c r="A58" s="17"/>
      <c r="B58" s="37" t="s">
        <v>52</v>
      </c>
      <c r="C58" s="38">
        <v>1</v>
      </c>
      <c r="D58" s="61">
        <v>44899</v>
      </c>
      <c r="E58" s="61">
        <v>44900</v>
      </c>
      <c r="F58" s="55">
        <f t="shared" si="4"/>
        <v>2</v>
      </c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</row>
    <row r="59" spans="1:62" s="2" customFormat="1" ht="21.75" thickBot="1" x14ac:dyDescent="0.3">
      <c r="A59" s="17"/>
      <c r="B59" s="37" t="s">
        <v>53</v>
      </c>
      <c r="C59" s="38">
        <v>1</v>
      </c>
      <c r="D59" s="61">
        <v>44899</v>
      </c>
      <c r="E59" s="61">
        <v>44900</v>
      </c>
      <c r="F59" s="55">
        <f t="shared" si="4"/>
        <v>2</v>
      </c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</row>
    <row r="60" spans="1:62" s="2" customFormat="1" ht="21.75" thickBot="1" x14ac:dyDescent="0.3">
      <c r="A60" s="17"/>
      <c r="B60" s="39" t="s">
        <v>54</v>
      </c>
      <c r="C60" s="40"/>
      <c r="D60" s="75">
        <v>44851</v>
      </c>
      <c r="E60" s="75">
        <v>44900</v>
      </c>
      <c r="F60" s="76">
        <f t="shared" si="4"/>
        <v>50</v>
      </c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</row>
    <row r="61" spans="1:62" s="2" customFormat="1" ht="21.75" hidden="1" thickBot="1" x14ac:dyDescent="0.3">
      <c r="A61" s="17"/>
      <c r="B61" s="41" t="s">
        <v>20</v>
      </c>
      <c r="C61" s="42">
        <v>1</v>
      </c>
      <c r="D61" s="53">
        <v>44851</v>
      </c>
      <c r="E61" s="53">
        <v>44900</v>
      </c>
      <c r="F61" s="54">
        <f t="shared" si="4"/>
        <v>50</v>
      </c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4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</row>
    <row r="62" spans="1:62" s="2" customFormat="1" ht="21.75" hidden="1" thickBot="1" x14ac:dyDescent="0.3">
      <c r="A62" s="17"/>
      <c r="B62" s="41" t="s">
        <v>55</v>
      </c>
      <c r="C62" s="42">
        <v>1</v>
      </c>
      <c r="D62" s="53">
        <v>44851</v>
      </c>
      <c r="E62" s="53">
        <v>44852</v>
      </c>
      <c r="F62" s="54">
        <f t="shared" si="4"/>
        <v>2</v>
      </c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</row>
    <row r="63" spans="1:62" s="2" customFormat="1" ht="21.75" hidden="1" thickBot="1" x14ac:dyDescent="0.3">
      <c r="A63" s="17"/>
      <c r="B63" s="41" t="s">
        <v>56</v>
      </c>
      <c r="C63" s="42">
        <v>1</v>
      </c>
      <c r="D63" s="53">
        <v>44852</v>
      </c>
      <c r="E63" s="53">
        <v>44853</v>
      </c>
      <c r="F63" s="54">
        <f t="shared" si="4"/>
        <v>2</v>
      </c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</row>
    <row r="64" spans="1:62" s="2" customFormat="1" ht="21.75" hidden="1" thickBot="1" x14ac:dyDescent="0.3">
      <c r="A64" s="17"/>
      <c r="B64" s="41" t="s">
        <v>57</v>
      </c>
      <c r="C64" s="42">
        <v>1</v>
      </c>
      <c r="D64" s="53">
        <v>44854</v>
      </c>
      <c r="E64" s="53">
        <v>44855</v>
      </c>
      <c r="F64" s="54">
        <f t="shared" si="4"/>
        <v>2</v>
      </c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</row>
    <row r="65" spans="1:62" s="2" customFormat="1" ht="21.75" hidden="1" thickBot="1" x14ac:dyDescent="0.3">
      <c r="A65" s="17"/>
      <c r="B65" s="41" t="s">
        <v>58</v>
      </c>
      <c r="C65" s="42">
        <v>1</v>
      </c>
      <c r="D65" s="53">
        <v>44856</v>
      </c>
      <c r="E65" s="53">
        <v>44857</v>
      </c>
      <c r="F65" s="54">
        <f t="shared" si="4"/>
        <v>2</v>
      </c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</row>
    <row r="66" spans="1:62" s="2" customFormat="1" ht="21.75" hidden="1" thickBot="1" x14ac:dyDescent="0.3">
      <c r="A66" s="17"/>
      <c r="B66" s="41" t="s">
        <v>59</v>
      </c>
      <c r="C66" s="42">
        <v>1</v>
      </c>
      <c r="D66" s="53">
        <v>44857</v>
      </c>
      <c r="E66" s="53">
        <v>44859</v>
      </c>
      <c r="F66" s="54">
        <f t="shared" si="4"/>
        <v>3</v>
      </c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</row>
    <row r="67" spans="1:62" s="2" customFormat="1" ht="21.75" hidden="1" thickBot="1" x14ac:dyDescent="0.3">
      <c r="A67" s="17"/>
      <c r="B67" s="41" t="s">
        <v>60</v>
      </c>
      <c r="C67" s="42">
        <v>1</v>
      </c>
      <c r="D67" s="53">
        <v>44860</v>
      </c>
      <c r="E67" s="53">
        <v>44865</v>
      </c>
      <c r="F67" s="54">
        <f t="shared" si="4"/>
        <v>6</v>
      </c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</row>
    <row r="68" spans="1:62" s="2" customFormat="1" ht="21.75" hidden="1" thickBot="1" x14ac:dyDescent="0.3">
      <c r="A68" s="17"/>
      <c r="B68" s="41" t="s">
        <v>61</v>
      </c>
      <c r="C68" s="42">
        <v>1</v>
      </c>
      <c r="D68" s="53">
        <v>44866</v>
      </c>
      <c r="E68" s="53">
        <v>44895</v>
      </c>
      <c r="F68" s="54">
        <f t="shared" si="4"/>
        <v>30</v>
      </c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</row>
    <row r="69" spans="1:62" s="2" customFormat="1" ht="21.75" hidden="1" thickBot="1" x14ac:dyDescent="0.3">
      <c r="A69" s="17"/>
      <c r="B69" s="41" t="s">
        <v>62</v>
      </c>
      <c r="C69" s="42">
        <v>1</v>
      </c>
      <c r="D69" s="53">
        <v>44895</v>
      </c>
      <c r="E69" s="53">
        <v>44897</v>
      </c>
      <c r="F69" s="54">
        <f t="shared" si="4"/>
        <v>3</v>
      </c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</row>
    <row r="70" spans="1:62" s="2" customFormat="1" ht="21.75" hidden="1" thickBot="1" x14ac:dyDescent="0.3">
      <c r="A70" s="17"/>
      <c r="B70" s="41" t="s">
        <v>63</v>
      </c>
      <c r="C70" s="42">
        <v>1</v>
      </c>
      <c r="D70" s="53">
        <v>44898</v>
      </c>
      <c r="E70" s="53">
        <v>44898</v>
      </c>
      <c r="F70" s="54">
        <f t="shared" si="4"/>
        <v>1</v>
      </c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</row>
    <row r="71" spans="1:62" s="2" customFormat="1" ht="21.75" hidden="1" thickBot="1" x14ac:dyDescent="0.3">
      <c r="A71" s="17"/>
      <c r="B71" s="41" t="s">
        <v>64</v>
      </c>
      <c r="C71" s="42">
        <v>1</v>
      </c>
      <c r="D71" s="53">
        <v>44899</v>
      </c>
      <c r="E71" s="53">
        <v>44900</v>
      </c>
      <c r="F71" s="54">
        <f t="shared" si="4"/>
        <v>2</v>
      </c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</row>
    <row r="72" spans="1:62" x14ac:dyDescent="0.25">
      <c r="A72" s="5"/>
    </row>
    <row r="73" spans="1:62" x14ac:dyDescent="0.25">
      <c r="B73" s="16" t="s">
        <v>0</v>
      </c>
      <c r="E73" s="47">
        <v>43113</v>
      </c>
    </row>
    <row r="74" spans="1:62" x14ac:dyDescent="0.25">
      <c r="B74" s="50" t="s">
        <v>1</v>
      </c>
    </row>
    <row r="75" spans="1:62" x14ac:dyDescent="0.25">
      <c r="B75" s="49" t="s">
        <v>2</v>
      </c>
    </row>
  </sheetData>
  <mergeCells count="11">
    <mergeCell ref="H1:Y1"/>
    <mergeCell ref="D2:E2"/>
    <mergeCell ref="D3:E3"/>
    <mergeCell ref="G4:M4"/>
    <mergeCell ref="N4:T4"/>
    <mergeCell ref="U4:AA4"/>
    <mergeCell ref="AB4:AH4"/>
    <mergeCell ref="AI4:AO4"/>
    <mergeCell ref="AP4:AV4"/>
    <mergeCell ref="AW4:BC4"/>
    <mergeCell ref="BD4:BJ4"/>
  </mergeCells>
  <conditionalFormatting sqref="C7:C18 C20:C24 C26:C31 C38 C41:C44 C46:C49 C33:C36 C52:C71">
    <cfRule type="dataBar" priority="31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{553ED6D4-8C6F-4618-96CD-3D3B3484907F}</x14:id>
        </ext>
      </extLst>
    </cfRule>
  </conditionalFormatting>
  <conditionalFormatting sqref="G7:BJ31 G38:BJ38 G41:BJ44 G46:BJ49 G33:BJ36 G52:BJ71">
    <cfRule type="expression" dxfId="26" priority="32">
      <formula>AND(task_start&lt;=G$5,ROUNDDOWN((task_end-task_start+1)*task_progress,0)+task_start-1&gt;=G$5)</formula>
    </cfRule>
    <cfRule type="expression" dxfId="25" priority="33" stopIfTrue="1">
      <formula>AND(task_end&gt;=G$5,task_start&lt;G$5+1)</formula>
    </cfRule>
  </conditionalFormatting>
  <conditionalFormatting sqref="G5:BJ31 G38:BJ38 G41:BJ44 G46:BJ49 G33:BJ36 G52:BJ71">
    <cfRule type="expression" dxfId="24" priority="34">
      <formula>AND(today&gt;=G$5,today&lt;G$5+1)</formula>
    </cfRule>
  </conditionalFormatting>
  <conditionalFormatting sqref="C19">
    <cfRule type="dataBar" priority="30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{4851E6B4-6440-46A0-B6C9-F3BECC355CD6}</x14:id>
        </ext>
      </extLst>
    </cfRule>
  </conditionalFormatting>
  <conditionalFormatting sqref="C25">
    <cfRule type="dataBar" priority="29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{494C2BD1-3729-4177-89E7-B68B6A53D241}</x14:id>
        </ext>
      </extLst>
    </cfRule>
  </conditionalFormatting>
  <conditionalFormatting sqref="C32">
    <cfRule type="dataBar" priority="25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{D16214C4-2FED-4EEE-B05E-53B2CFE30582}</x14:id>
        </ext>
      </extLst>
    </cfRule>
  </conditionalFormatting>
  <conditionalFormatting sqref="C39">
    <cfRule type="dataBar" priority="21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{FD6E85DB-5D1B-4B7C-B85C-68A32FF11E0F}</x14:id>
        </ext>
      </extLst>
    </cfRule>
  </conditionalFormatting>
  <conditionalFormatting sqref="G32:BJ32">
    <cfRule type="expression" dxfId="23" priority="26">
      <formula>AND(task_start&lt;=G$5,ROUNDDOWN((task_end-task_start+1)*task_progress,0)+task_start-1&gt;=G$5)</formula>
    </cfRule>
    <cfRule type="expression" dxfId="22" priority="27" stopIfTrue="1">
      <formula>AND(task_end&gt;=G$5,task_start&lt;G$5+1)</formula>
    </cfRule>
  </conditionalFormatting>
  <conditionalFormatting sqref="G32:BJ32">
    <cfRule type="expression" dxfId="21" priority="28">
      <formula>AND(today&gt;=G$5,today&lt;G$5+1)</formula>
    </cfRule>
  </conditionalFormatting>
  <conditionalFormatting sqref="G39:BJ39">
    <cfRule type="expression" dxfId="20" priority="22">
      <formula>AND(task_start&lt;=G$5,ROUNDDOWN((task_end-task_start+1)*task_progress,0)+task_start-1&gt;=G$5)</formula>
    </cfRule>
    <cfRule type="expression" dxfId="19" priority="23" stopIfTrue="1">
      <formula>AND(task_end&gt;=G$5,task_start&lt;G$5+1)</formula>
    </cfRule>
  </conditionalFormatting>
  <conditionalFormatting sqref="G39:BJ39">
    <cfRule type="expression" dxfId="18" priority="24">
      <formula>AND(today&gt;=G$5,today&lt;G$5+1)</formula>
    </cfRule>
  </conditionalFormatting>
  <conditionalFormatting sqref="C37">
    <cfRule type="dataBar" priority="17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{08783033-84C1-4EB2-A05B-CDCA3ED1AE50}</x14:id>
        </ext>
      </extLst>
    </cfRule>
  </conditionalFormatting>
  <conditionalFormatting sqref="G37:BJ37">
    <cfRule type="expression" dxfId="17" priority="18">
      <formula>AND(task_start&lt;=G$5,ROUNDDOWN((task_end-task_start+1)*task_progress,0)+task_start-1&gt;=G$5)</formula>
    </cfRule>
    <cfRule type="expression" dxfId="16" priority="19" stopIfTrue="1">
      <formula>AND(task_end&gt;=G$5,task_start&lt;G$5+1)</formula>
    </cfRule>
  </conditionalFormatting>
  <conditionalFormatting sqref="G37:BJ37">
    <cfRule type="expression" dxfId="15" priority="20">
      <formula>AND(today&gt;=G$5,today&lt;G$5+1)</formula>
    </cfRule>
  </conditionalFormatting>
  <conditionalFormatting sqref="C40">
    <cfRule type="dataBar" priority="13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{7975D96D-DF5B-4D5E-89C7-224E7B09B005}</x14:id>
        </ext>
      </extLst>
    </cfRule>
  </conditionalFormatting>
  <conditionalFormatting sqref="G40:BJ40">
    <cfRule type="expression" dxfId="14" priority="14">
      <formula>AND(task_start&lt;=G$5,ROUNDDOWN((task_end-task_start+1)*task_progress,0)+task_start-1&gt;=G$5)</formula>
    </cfRule>
    <cfRule type="expression" dxfId="13" priority="15" stopIfTrue="1">
      <formula>AND(task_end&gt;=G$5,task_start&lt;G$5+1)</formula>
    </cfRule>
  </conditionalFormatting>
  <conditionalFormatting sqref="G40:BJ40">
    <cfRule type="expression" dxfId="12" priority="16">
      <formula>AND(today&gt;=G$5,today&lt;G$5+1)</formula>
    </cfRule>
  </conditionalFormatting>
  <conditionalFormatting sqref="C45">
    <cfRule type="dataBar" priority="9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{65A238B9-4D96-43E6-82A1-8D544623B0EC}</x14:id>
        </ext>
      </extLst>
    </cfRule>
  </conditionalFormatting>
  <conditionalFormatting sqref="G45:BJ45">
    <cfRule type="expression" dxfId="11" priority="10">
      <formula>AND(task_start&lt;=G$5,ROUNDDOWN((task_end-task_start+1)*task_progress,0)+task_start-1&gt;=G$5)</formula>
    </cfRule>
    <cfRule type="expression" dxfId="10" priority="11" stopIfTrue="1">
      <formula>AND(task_end&gt;=G$5,task_start&lt;G$5+1)</formula>
    </cfRule>
  </conditionalFormatting>
  <conditionalFormatting sqref="G45:BJ45">
    <cfRule type="expression" dxfId="9" priority="12">
      <formula>AND(today&gt;=G$5,today&lt;G$5+1)</formula>
    </cfRule>
  </conditionalFormatting>
  <conditionalFormatting sqref="C50">
    <cfRule type="dataBar" priority="5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{E249A629-AEFA-4781-BA56-2F312EB91C89}</x14:id>
        </ext>
      </extLst>
    </cfRule>
  </conditionalFormatting>
  <conditionalFormatting sqref="G50:BJ50">
    <cfRule type="expression" dxfId="8" priority="6">
      <formula>AND(task_start&lt;=G$5,ROUNDDOWN((task_end-task_start+1)*task_progress,0)+task_start-1&gt;=G$5)</formula>
    </cfRule>
    <cfRule type="expression" dxfId="7" priority="7" stopIfTrue="1">
      <formula>AND(task_end&gt;=G$5,task_start&lt;G$5+1)</formula>
    </cfRule>
  </conditionalFormatting>
  <conditionalFormatting sqref="G50:BJ50">
    <cfRule type="expression" dxfId="6" priority="8">
      <formula>AND(today&gt;=G$5,today&lt;G$5+1)</formula>
    </cfRule>
  </conditionalFormatting>
  <conditionalFormatting sqref="C51">
    <cfRule type="dataBar" priority="1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{9C83AC89-8076-4722-AC92-C0D8E834D8A2}</x14:id>
        </ext>
      </extLst>
    </cfRule>
  </conditionalFormatting>
  <conditionalFormatting sqref="G51:BJ51">
    <cfRule type="expression" dxfId="5" priority="2">
      <formula>AND(task_start&lt;=G$5,ROUNDDOWN((task_end-task_start+1)*task_progress,0)+task_start-1&gt;=G$5)</formula>
    </cfRule>
    <cfRule type="expression" dxfId="4" priority="3" stopIfTrue="1">
      <formula>AND(task_end&gt;=G$5,task_start&lt;G$5+1)</formula>
    </cfRule>
  </conditionalFormatting>
  <conditionalFormatting sqref="G51:BJ51">
    <cfRule type="expression" dxfId="3" priority="4">
      <formula>AND(today&gt;=G$5,today&lt;G$5+1)</formula>
    </cfRule>
  </conditionalFormatting>
  <dataValidations disablePrompts="1" count="1">
    <dataValidation type="whole" operator="greaterThanOrEqual" allowBlank="1" showInputMessage="1" promptTitle="Display Week" prompt="Changing this number will scroll the Gantt Chart view." sqref="D4" xr:uid="{F884D613-8C37-4B2B-A5D4-6F66D8ECC08B}">
      <formula1>1</formula1>
    </dataValidation>
  </dataValidations>
  <hyperlinks>
    <hyperlink ref="B74" r:id="rId1" xr:uid="{B59DE972-1BED-491D-8C00-5C2D97AE7CB5}"/>
    <hyperlink ref="B73" r:id="rId2" xr:uid="{6D48BA4D-4454-4BF5-9A24-E758F374CA69}"/>
  </hyperlinks>
  <pageMargins left="0.35" right="0.35" top="0.35" bottom="0.5" header="0.3" footer="0.3"/>
  <pageSetup scale="58" fitToHeight="0" orientation="landscape" r:id="rId3"/>
  <headerFooter scaleWithDoc="0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3ED6D4-8C6F-4618-96CD-3D3B348490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C7:C18 C20:C24 C26:C31 C38 C41:C44 C46:C49 C33:C36 C52:C71</xm:sqref>
        </x14:conditionalFormatting>
        <x14:conditionalFormatting xmlns:xm="http://schemas.microsoft.com/office/excel/2006/main">
          <x14:cfRule type="dataBar" id="{4851E6B4-6440-46A0-B6C9-F3BECC355C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494C2BD1-3729-4177-89E7-B68B6A53D2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D16214C4-2FED-4EEE-B05E-53B2CFE305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C32</xm:sqref>
        </x14:conditionalFormatting>
        <x14:conditionalFormatting xmlns:xm="http://schemas.microsoft.com/office/excel/2006/main">
          <x14:cfRule type="dataBar" id="{FD6E85DB-5D1B-4B7C-B85C-68A32FF11E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C39</xm:sqref>
        </x14:conditionalFormatting>
        <x14:conditionalFormatting xmlns:xm="http://schemas.microsoft.com/office/excel/2006/main">
          <x14:cfRule type="dataBar" id="{08783033-84C1-4EB2-A05B-CDCA3ED1AE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C37</xm:sqref>
        </x14:conditionalFormatting>
        <x14:conditionalFormatting xmlns:xm="http://schemas.microsoft.com/office/excel/2006/main">
          <x14:cfRule type="dataBar" id="{7975D96D-DF5B-4D5E-89C7-224E7B09B0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C40</xm:sqref>
        </x14:conditionalFormatting>
        <x14:conditionalFormatting xmlns:xm="http://schemas.microsoft.com/office/excel/2006/main">
          <x14:cfRule type="dataBar" id="{65A238B9-4D96-43E6-82A1-8D544623B0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C45</xm:sqref>
        </x14:conditionalFormatting>
        <x14:conditionalFormatting xmlns:xm="http://schemas.microsoft.com/office/excel/2006/main">
          <x14:cfRule type="dataBar" id="{E249A629-AEFA-4781-BA56-2F312EB91C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C50</xm:sqref>
        </x14:conditionalFormatting>
        <x14:conditionalFormatting xmlns:xm="http://schemas.microsoft.com/office/excel/2006/main">
          <x14:cfRule type="dataBar" id="{9C83AC89-8076-4722-AC92-C0D8E834D8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A3915-93AC-407B-9B03-B1A884C80028}">
  <sheetPr>
    <pageSetUpPr fitToPage="1"/>
  </sheetPr>
  <dimension ref="A1:BJ21"/>
  <sheetViews>
    <sheetView showGridLines="0" tabSelected="1" showRuler="0" zoomScaleNormal="100" zoomScalePageLayoutView="70" workbookViewId="0">
      <pane ySplit="6" topLeftCell="A7" activePane="bottomLeft" state="frozen"/>
      <selection pane="bottomLeft" activeCell="B1" sqref="B1:AV17"/>
    </sheetView>
  </sheetViews>
  <sheetFormatPr baseColWidth="10" defaultColWidth="9.140625" defaultRowHeight="15" x14ac:dyDescent="0.25"/>
  <cols>
    <col min="1" max="1" width="2.7109375" customWidth="1"/>
    <col min="2" max="2" width="36.140625" customWidth="1"/>
    <col min="3" max="3" width="17.140625" customWidth="1"/>
    <col min="4" max="4" width="10.42578125" style="4" customWidth="1"/>
    <col min="5" max="5" width="10.42578125" customWidth="1"/>
    <col min="6" max="6" width="5.140625" customWidth="1"/>
    <col min="7" max="62" width="2.5703125" customWidth="1"/>
  </cols>
  <sheetData>
    <row r="1" spans="1:62" ht="28.5" x14ac:dyDescent="0.45">
      <c r="B1" s="15" t="s">
        <v>3</v>
      </c>
      <c r="C1" s="46"/>
      <c r="D1" s="3"/>
      <c r="E1" s="48"/>
      <c r="F1" s="46"/>
      <c r="G1" s="7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62" ht="19.5" customHeight="1" x14ac:dyDescent="0.3">
      <c r="B2" s="8" t="s">
        <v>4</v>
      </c>
      <c r="C2" s="5" t="s">
        <v>9</v>
      </c>
      <c r="D2" s="86">
        <v>44935</v>
      </c>
      <c r="E2" s="87"/>
    </row>
    <row r="3" spans="1:62" ht="19.5" customHeight="1" x14ac:dyDescent="0.3">
      <c r="B3" s="8" t="s">
        <v>5</v>
      </c>
      <c r="C3" s="5" t="s">
        <v>8</v>
      </c>
      <c r="D3" s="86">
        <v>44969</v>
      </c>
      <c r="E3" s="87"/>
    </row>
    <row r="4" spans="1:62" ht="19.5" customHeight="1" x14ac:dyDescent="0.25">
      <c r="C4" s="5" t="s">
        <v>7</v>
      </c>
      <c r="D4" s="6">
        <v>1</v>
      </c>
      <c r="G4" s="88">
        <f>G5</f>
        <v>44935</v>
      </c>
      <c r="H4" s="89"/>
      <c r="I4" s="89"/>
      <c r="J4" s="89"/>
      <c r="K4" s="89"/>
      <c r="L4" s="89"/>
      <c r="M4" s="90"/>
      <c r="N4" s="88">
        <f>N5</f>
        <v>44942</v>
      </c>
      <c r="O4" s="89"/>
      <c r="P4" s="89"/>
      <c r="Q4" s="89"/>
      <c r="R4" s="89"/>
      <c r="S4" s="89"/>
      <c r="T4" s="90"/>
      <c r="U4" s="88">
        <f>U5</f>
        <v>44949</v>
      </c>
      <c r="V4" s="89"/>
      <c r="W4" s="89"/>
      <c r="X4" s="89"/>
      <c r="Y4" s="89"/>
      <c r="Z4" s="89"/>
      <c r="AA4" s="90"/>
      <c r="AB4" s="88">
        <f>AB5</f>
        <v>44956</v>
      </c>
      <c r="AC4" s="89"/>
      <c r="AD4" s="89"/>
      <c r="AE4" s="89"/>
      <c r="AF4" s="89"/>
      <c r="AG4" s="89"/>
      <c r="AH4" s="90"/>
      <c r="AI4" s="88">
        <f>AI5</f>
        <v>44963</v>
      </c>
      <c r="AJ4" s="89"/>
      <c r="AK4" s="89"/>
      <c r="AL4" s="89"/>
      <c r="AM4" s="89"/>
      <c r="AN4" s="89"/>
      <c r="AO4" s="90"/>
      <c r="AP4" s="88">
        <f>AP5</f>
        <v>44970</v>
      </c>
      <c r="AQ4" s="89"/>
      <c r="AR4" s="89"/>
      <c r="AS4" s="89"/>
      <c r="AT4" s="89"/>
      <c r="AU4" s="89"/>
      <c r="AV4" s="90"/>
      <c r="AW4" s="88">
        <f>AW5</f>
        <v>44977</v>
      </c>
      <c r="AX4" s="89"/>
      <c r="AY4" s="89"/>
      <c r="AZ4" s="89"/>
      <c r="BA4" s="89"/>
      <c r="BB4" s="89"/>
      <c r="BC4" s="90"/>
      <c r="BD4" s="88">
        <f>BD5</f>
        <v>44984</v>
      </c>
      <c r="BE4" s="89"/>
      <c r="BF4" s="89"/>
      <c r="BG4" s="89"/>
      <c r="BH4" s="89"/>
      <c r="BI4" s="89"/>
      <c r="BJ4" s="90"/>
    </row>
    <row r="5" spans="1:62" x14ac:dyDescent="0.25">
      <c r="A5" s="5"/>
      <c r="G5" s="12">
        <f>D2-WEEKDAY(D2,1)+2+7*(D4-1)</f>
        <v>44935</v>
      </c>
      <c r="H5" s="11">
        <f>G5+1</f>
        <v>44936</v>
      </c>
      <c r="I5" s="11">
        <f t="shared" ref="I5:AV5" si="0">H5+1</f>
        <v>44937</v>
      </c>
      <c r="J5" s="11">
        <f t="shared" si="0"/>
        <v>44938</v>
      </c>
      <c r="K5" s="11">
        <f t="shared" si="0"/>
        <v>44939</v>
      </c>
      <c r="L5" s="11">
        <f t="shared" si="0"/>
        <v>44940</v>
      </c>
      <c r="M5" s="13">
        <f t="shared" si="0"/>
        <v>44941</v>
      </c>
      <c r="N5" s="12">
        <f>M5+1</f>
        <v>44942</v>
      </c>
      <c r="O5" s="11">
        <f>N5+1</f>
        <v>44943</v>
      </c>
      <c r="P5" s="11">
        <f t="shared" si="0"/>
        <v>44944</v>
      </c>
      <c r="Q5" s="11">
        <f t="shared" si="0"/>
        <v>44945</v>
      </c>
      <c r="R5" s="11">
        <f t="shared" si="0"/>
        <v>44946</v>
      </c>
      <c r="S5" s="11">
        <f t="shared" si="0"/>
        <v>44947</v>
      </c>
      <c r="T5" s="13">
        <f t="shared" si="0"/>
        <v>44948</v>
      </c>
      <c r="U5" s="12">
        <f>T5+1</f>
        <v>44949</v>
      </c>
      <c r="V5" s="11">
        <f>U5+1</f>
        <v>44950</v>
      </c>
      <c r="W5" s="11">
        <f t="shared" si="0"/>
        <v>44951</v>
      </c>
      <c r="X5" s="11">
        <f t="shared" si="0"/>
        <v>44952</v>
      </c>
      <c r="Y5" s="11">
        <f t="shared" si="0"/>
        <v>44953</v>
      </c>
      <c r="Z5" s="11">
        <f t="shared" si="0"/>
        <v>44954</v>
      </c>
      <c r="AA5" s="13">
        <f t="shared" si="0"/>
        <v>44955</v>
      </c>
      <c r="AB5" s="12">
        <f>AA5+1</f>
        <v>44956</v>
      </c>
      <c r="AC5" s="11">
        <f>AB5+1</f>
        <v>44957</v>
      </c>
      <c r="AD5" s="11">
        <f t="shared" si="0"/>
        <v>44958</v>
      </c>
      <c r="AE5" s="11">
        <f t="shared" si="0"/>
        <v>44959</v>
      </c>
      <c r="AF5" s="11">
        <f t="shared" si="0"/>
        <v>44960</v>
      </c>
      <c r="AG5" s="11">
        <f t="shared" si="0"/>
        <v>44961</v>
      </c>
      <c r="AH5" s="13">
        <f t="shared" si="0"/>
        <v>44962</v>
      </c>
      <c r="AI5" s="12">
        <f>AH5+1</f>
        <v>44963</v>
      </c>
      <c r="AJ5" s="11">
        <f>AI5+1</f>
        <v>44964</v>
      </c>
      <c r="AK5" s="11">
        <f t="shared" si="0"/>
        <v>44965</v>
      </c>
      <c r="AL5" s="11">
        <f t="shared" si="0"/>
        <v>44966</v>
      </c>
      <c r="AM5" s="11">
        <f t="shared" si="0"/>
        <v>44967</v>
      </c>
      <c r="AN5" s="11">
        <f t="shared" si="0"/>
        <v>44968</v>
      </c>
      <c r="AO5" s="13">
        <f t="shared" si="0"/>
        <v>44969</v>
      </c>
      <c r="AP5" s="12">
        <f>AO5+1</f>
        <v>44970</v>
      </c>
      <c r="AQ5" s="11">
        <f>AP5+1</f>
        <v>44971</v>
      </c>
      <c r="AR5" s="11">
        <f t="shared" si="0"/>
        <v>44972</v>
      </c>
      <c r="AS5" s="11">
        <f t="shared" si="0"/>
        <v>44973</v>
      </c>
      <c r="AT5" s="11">
        <f t="shared" si="0"/>
        <v>44974</v>
      </c>
      <c r="AU5" s="11">
        <f t="shared" si="0"/>
        <v>44975</v>
      </c>
      <c r="AV5" s="13">
        <f t="shared" si="0"/>
        <v>44976</v>
      </c>
      <c r="AW5" s="12">
        <f>AV5+1</f>
        <v>44977</v>
      </c>
      <c r="AX5" s="11">
        <f>AW5+1</f>
        <v>44978</v>
      </c>
      <c r="AY5" s="11">
        <f t="shared" ref="AY5:BC5" si="1">AX5+1</f>
        <v>44979</v>
      </c>
      <c r="AZ5" s="11">
        <f t="shared" si="1"/>
        <v>44980</v>
      </c>
      <c r="BA5" s="11">
        <f t="shared" si="1"/>
        <v>44981</v>
      </c>
      <c r="BB5" s="11">
        <f t="shared" si="1"/>
        <v>44982</v>
      </c>
      <c r="BC5" s="13">
        <f t="shared" si="1"/>
        <v>44983</v>
      </c>
      <c r="BD5" s="12">
        <f>BC5+1</f>
        <v>44984</v>
      </c>
      <c r="BE5" s="11">
        <f>BD5+1</f>
        <v>44985</v>
      </c>
      <c r="BF5" s="11">
        <f t="shared" ref="BF5:BJ5" si="2">BE5+1</f>
        <v>44986</v>
      </c>
      <c r="BG5" s="11">
        <f t="shared" si="2"/>
        <v>44987</v>
      </c>
      <c r="BH5" s="11">
        <f t="shared" si="2"/>
        <v>44988</v>
      </c>
      <c r="BI5" s="11">
        <f t="shared" si="2"/>
        <v>44989</v>
      </c>
      <c r="BJ5" s="13">
        <f t="shared" si="2"/>
        <v>44990</v>
      </c>
    </row>
    <row r="6" spans="1:62" ht="29.25" customHeight="1" thickBot="1" x14ac:dyDescent="0.3">
      <c r="A6" s="17"/>
      <c r="B6" s="9" t="s">
        <v>15</v>
      </c>
      <c r="C6" s="10" t="s">
        <v>11</v>
      </c>
      <c r="D6" s="10" t="s">
        <v>12</v>
      </c>
      <c r="E6" s="10" t="s">
        <v>13</v>
      </c>
      <c r="F6" s="10" t="s">
        <v>14</v>
      </c>
      <c r="G6" s="14" t="str">
        <f t="shared" ref="G6:BJ6" si="3">LEFT(TEXT(G5,"ddd"),1)</f>
        <v>l</v>
      </c>
      <c r="H6" s="14" t="str">
        <f t="shared" si="3"/>
        <v>m</v>
      </c>
      <c r="I6" s="14" t="str">
        <f t="shared" si="3"/>
        <v>m</v>
      </c>
      <c r="J6" s="14" t="str">
        <f t="shared" si="3"/>
        <v>j</v>
      </c>
      <c r="K6" s="14" t="str">
        <f t="shared" si="3"/>
        <v>v</v>
      </c>
      <c r="L6" s="14" t="str">
        <f t="shared" si="3"/>
        <v>s</v>
      </c>
      <c r="M6" s="14" t="str">
        <f t="shared" si="3"/>
        <v>d</v>
      </c>
      <c r="N6" s="14" t="str">
        <f t="shared" si="3"/>
        <v>l</v>
      </c>
      <c r="O6" s="14" t="str">
        <f t="shared" si="3"/>
        <v>m</v>
      </c>
      <c r="P6" s="14" t="str">
        <f t="shared" si="3"/>
        <v>m</v>
      </c>
      <c r="Q6" s="14" t="str">
        <f t="shared" si="3"/>
        <v>j</v>
      </c>
      <c r="R6" s="14" t="str">
        <f t="shared" si="3"/>
        <v>v</v>
      </c>
      <c r="S6" s="14" t="str">
        <f t="shared" si="3"/>
        <v>s</v>
      </c>
      <c r="T6" s="14" t="str">
        <f t="shared" si="3"/>
        <v>d</v>
      </c>
      <c r="U6" s="14" t="str">
        <f t="shared" si="3"/>
        <v>l</v>
      </c>
      <c r="V6" s="14" t="str">
        <f t="shared" si="3"/>
        <v>m</v>
      </c>
      <c r="W6" s="14" t="str">
        <f t="shared" si="3"/>
        <v>m</v>
      </c>
      <c r="X6" s="14" t="str">
        <f t="shared" si="3"/>
        <v>j</v>
      </c>
      <c r="Y6" s="14" t="str">
        <f t="shared" si="3"/>
        <v>v</v>
      </c>
      <c r="Z6" s="14" t="str">
        <f t="shared" si="3"/>
        <v>s</v>
      </c>
      <c r="AA6" s="14" t="str">
        <f t="shared" si="3"/>
        <v>d</v>
      </c>
      <c r="AB6" s="14" t="str">
        <f t="shared" si="3"/>
        <v>l</v>
      </c>
      <c r="AC6" s="14" t="str">
        <f t="shared" si="3"/>
        <v>m</v>
      </c>
      <c r="AD6" s="14" t="str">
        <f t="shared" si="3"/>
        <v>m</v>
      </c>
      <c r="AE6" s="14" t="str">
        <f t="shared" si="3"/>
        <v>j</v>
      </c>
      <c r="AF6" s="14" t="str">
        <f t="shared" si="3"/>
        <v>v</v>
      </c>
      <c r="AG6" s="14" t="str">
        <f t="shared" si="3"/>
        <v>s</v>
      </c>
      <c r="AH6" s="14" t="str">
        <f t="shared" si="3"/>
        <v>d</v>
      </c>
      <c r="AI6" s="14" t="str">
        <f t="shared" si="3"/>
        <v>l</v>
      </c>
      <c r="AJ6" s="14" t="str">
        <f t="shared" si="3"/>
        <v>m</v>
      </c>
      <c r="AK6" s="14" t="str">
        <f t="shared" si="3"/>
        <v>m</v>
      </c>
      <c r="AL6" s="14" t="str">
        <f t="shared" si="3"/>
        <v>j</v>
      </c>
      <c r="AM6" s="14" t="str">
        <f t="shared" si="3"/>
        <v>v</v>
      </c>
      <c r="AN6" s="14" t="str">
        <f t="shared" si="3"/>
        <v>s</v>
      </c>
      <c r="AO6" s="14" t="str">
        <f t="shared" si="3"/>
        <v>d</v>
      </c>
      <c r="AP6" s="14" t="str">
        <f t="shared" si="3"/>
        <v>l</v>
      </c>
      <c r="AQ6" s="14" t="str">
        <f t="shared" si="3"/>
        <v>m</v>
      </c>
      <c r="AR6" s="14" t="str">
        <f t="shared" si="3"/>
        <v>m</v>
      </c>
      <c r="AS6" s="14" t="str">
        <f t="shared" si="3"/>
        <v>j</v>
      </c>
      <c r="AT6" s="14" t="str">
        <f t="shared" si="3"/>
        <v>v</v>
      </c>
      <c r="AU6" s="14" t="str">
        <f t="shared" si="3"/>
        <v>s</v>
      </c>
      <c r="AV6" s="14" t="str">
        <f t="shared" si="3"/>
        <v>d</v>
      </c>
      <c r="AW6" s="14" t="str">
        <f t="shared" si="3"/>
        <v>l</v>
      </c>
      <c r="AX6" s="14" t="str">
        <f t="shared" si="3"/>
        <v>m</v>
      </c>
      <c r="AY6" s="14" t="str">
        <f t="shared" si="3"/>
        <v>m</v>
      </c>
      <c r="AZ6" s="14" t="str">
        <f t="shared" si="3"/>
        <v>j</v>
      </c>
      <c r="BA6" s="14" t="str">
        <f t="shared" si="3"/>
        <v>v</v>
      </c>
      <c r="BB6" s="14" t="str">
        <f t="shared" si="3"/>
        <v>s</v>
      </c>
      <c r="BC6" s="14" t="str">
        <f t="shared" si="3"/>
        <v>d</v>
      </c>
      <c r="BD6" s="14" t="str">
        <f t="shared" si="3"/>
        <v>l</v>
      </c>
      <c r="BE6" s="14" t="str">
        <f t="shared" si="3"/>
        <v>m</v>
      </c>
      <c r="BF6" s="14" t="str">
        <f t="shared" si="3"/>
        <v>m</v>
      </c>
      <c r="BG6" s="14" t="str">
        <f t="shared" si="3"/>
        <v>j</v>
      </c>
      <c r="BH6" s="14" t="str">
        <f t="shared" si="3"/>
        <v>v</v>
      </c>
      <c r="BI6" s="14" t="str">
        <f t="shared" si="3"/>
        <v>s</v>
      </c>
      <c r="BJ6" s="14" t="str">
        <f t="shared" si="3"/>
        <v>d</v>
      </c>
    </row>
    <row r="7" spans="1:62" s="2" customFormat="1" ht="21.75" thickBot="1" x14ac:dyDescent="0.3">
      <c r="A7" s="17"/>
      <c r="B7" s="59" t="s">
        <v>83</v>
      </c>
      <c r="C7" s="60">
        <v>1</v>
      </c>
      <c r="D7" s="61">
        <v>44935</v>
      </c>
      <c r="E7" s="61">
        <v>44948</v>
      </c>
      <c r="F7" s="62">
        <f t="shared" ref="F7:F17" si="4">IF(OR(ISBLANK(task_start),ISBLANK(task_end)),"",task_end-task_start+1)</f>
        <v>14</v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</row>
    <row r="8" spans="1:62" s="2" customFormat="1" ht="21.75" thickBot="1" x14ac:dyDescent="0.3">
      <c r="A8" s="17"/>
      <c r="B8" s="59" t="s">
        <v>86</v>
      </c>
      <c r="C8" s="60">
        <v>1</v>
      </c>
      <c r="D8" s="61">
        <v>44949</v>
      </c>
      <c r="E8" s="61">
        <v>44955</v>
      </c>
      <c r="F8" s="62">
        <f t="shared" si="4"/>
        <v>7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</row>
    <row r="9" spans="1:62" s="2" customFormat="1" ht="21.75" thickBot="1" x14ac:dyDescent="0.3">
      <c r="A9" s="17"/>
      <c r="B9" s="35" t="s">
        <v>48</v>
      </c>
      <c r="C9" s="36"/>
      <c r="D9" s="85">
        <v>44956</v>
      </c>
      <c r="E9" s="85">
        <v>44957</v>
      </c>
      <c r="F9" s="63">
        <f t="shared" si="4"/>
        <v>2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</row>
    <row r="10" spans="1:62" s="2" customFormat="1" ht="21.75" thickBot="1" x14ac:dyDescent="0.3">
      <c r="A10" s="17"/>
      <c r="B10" s="37" t="s">
        <v>49</v>
      </c>
      <c r="C10" s="38">
        <v>1</v>
      </c>
      <c r="D10" s="85">
        <v>44956</v>
      </c>
      <c r="E10" s="85">
        <v>44957</v>
      </c>
      <c r="F10" s="55">
        <f t="shared" si="4"/>
        <v>2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</row>
    <row r="11" spans="1:62" s="2" customFormat="1" ht="21.75" thickBot="1" x14ac:dyDescent="0.3">
      <c r="A11" s="17"/>
      <c r="B11" s="37" t="s">
        <v>50</v>
      </c>
      <c r="C11" s="38">
        <v>1</v>
      </c>
      <c r="D11" s="85">
        <v>44957</v>
      </c>
      <c r="E11" s="85">
        <v>44958</v>
      </c>
      <c r="F11" s="55">
        <f t="shared" si="4"/>
        <v>2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</row>
    <row r="12" spans="1:62" s="2" customFormat="1" ht="21.75" thickBot="1" x14ac:dyDescent="0.3">
      <c r="A12" s="17"/>
      <c r="B12" s="37" t="s">
        <v>51</v>
      </c>
      <c r="C12" s="38">
        <v>1</v>
      </c>
      <c r="D12" s="85">
        <v>44958</v>
      </c>
      <c r="E12" s="85">
        <v>44959</v>
      </c>
      <c r="F12" s="55">
        <f t="shared" si="4"/>
        <v>2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</row>
    <row r="13" spans="1:62" s="2" customFormat="1" ht="21.75" thickBot="1" x14ac:dyDescent="0.3">
      <c r="A13" s="17"/>
      <c r="B13" s="37" t="s">
        <v>52</v>
      </c>
      <c r="C13" s="38">
        <v>1</v>
      </c>
      <c r="D13" s="85">
        <v>44959</v>
      </c>
      <c r="E13" s="85">
        <v>44960</v>
      </c>
      <c r="F13" s="55">
        <f t="shared" si="4"/>
        <v>2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</row>
    <row r="14" spans="1:62" s="2" customFormat="1" ht="21.75" thickBot="1" x14ac:dyDescent="0.3">
      <c r="A14" s="17"/>
      <c r="B14" s="37" t="s">
        <v>53</v>
      </c>
      <c r="C14" s="38">
        <v>1</v>
      </c>
      <c r="D14" s="85">
        <v>44960</v>
      </c>
      <c r="E14" s="85">
        <v>44961</v>
      </c>
      <c r="F14" s="55">
        <f t="shared" si="4"/>
        <v>2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</row>
    <row r="15" spans="1:62" s="2" customFormat="1" ht="21.75" thickBot="1" x14ac:dyDescent="0.3">
      <c r="A15" s="17"/>
      <c r="B15" s="39" t="s">
        <v>54</v>
      </c>
      <c r="C15" s="40"/>
      <c r="D15" s="75">
        <v>44963</v>
      </c>
      <c r="E15" s="75">
        <v>44969</v>
      </c>
      <c r="F15" s="76">
        <f t="shared" si="4"/>
        <v>7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</row>
    <row r="16" spans="1:62" s="2" customFormat="1" ht="21.75" thickBot="1" x14ac:dyDescent="0.3">
      <c r="A16" s="17"/>
      <c r="B16" s="41" t="s">
        <v>84</v>
      </c>
      <c r="C16" s="42">
        <v>1</v>
      </c>
      <c r="D16" s="75">
        <v>44963</v>
      </c>
      <c r="E16" s="75">
        <v>44966</v>
      </c>
      <c r="F16" s="54">
        <f t="shared" si="4"/>
        <v>4</v>
      </c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4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</row>
    <row r="17" spans="1:62" s="2" customFormat="1" ht="21.75" thickBot="1" x14ac:dyDescent="0.3">
      <c r="A17" s="17"/>
      <c r="B17" s="41" t="s">
        <v>85</v>
      </c>
      <c r="C17" s="42">
        <v>1</v>
      </c>
      <c r="D17" s="75">
        <v>44967</v>
      </c>
      <c r="E17" s="75">
        <v>44969</v>
      </c>
      <c r="F17" s="54">
        <f t="shared" si="4"/>
        <v>3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4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</row>
    <row r="18" spans="1:62" x14ac:dyDescent="0.25">
      <c r="A18" s="5"/>
    </row>
    <row r="19" spans="1:62" x14ac:dyDescent="0.25">
      <c r="B19" s="16" t="s">
        <v>0</v>
      </c>
      <c r="E19" s="47">
        <v>43113</v>
      </c>
    </row>
    <row r="20" spans="1:62" x14ac:dyDescent="0.25">
      <c r="B20" s="50" t="s">
        <v>1</v>
      </c>
    </row>
    <row r="21" spans="1:62" x14ac:dyDescent="0.25">
      <c r="B21" s="49" t="s">
        <v>2</v>
      </c>
    </row>
  </sheetData>
  <mergeCells count="11">
    <mergeCell ref="H1:Y1"/>
    <mergeCell ref="D2:E2"/>
    <mergeCell ref="D3:E3"/>
    <mergeCell ref="G4:M4"/>
    <mergeCell ref="N4:T4"/>
    <mergeCell ref="U4:AA4"/>
    <mergeCell ref="AB4:AH4"/>
    <mergeCell ref="AI4:AO4"/>
    <mergeCell ref="AP4:AV4"/>
    <mergeCell ref="AW4:BC4"/>
    <mergeCell ref="BD4:BJ4"/>
  </mergeCells>
  <conditionalFormatting sqref="C7:C17">
    <cfRule type="dataBar" priority="31">
      <dataBar>
        <cfvo type="num" val="0"/>
        <cfvo type="num" val="1"/>
        <color theme="2" tint="-0.499984740745262"/>
      </dataBar>
      <extLst>
        <ext xmlns:x14="http://schemas.microsoft.com/office/spreadsheetml/2009/9/main" uri="{B025F937-C7B1-47D3-B67F-A62EFF666E3E}">
          <x14:id>{9E9D36D1-B10F-474B-BF30-56FCA3B38051}</x14:id>
        </ext>
      </extLst>
    </cfRule>
  </conditionalFormatting>
  <conditionalFormatting sqref="G7:BJ17">
    <cfRule type="expression" dxfId="2" priority="32">
      <formula>AND(task_start&lt;=G$5,ROUNDDOWN((task_end-task_start+1)*task_progress,0)+task_start-1&gt;=G$5)</formula>
    </cfRule>
    <cfRule type="expression" dxfId="1" priority="33" stopIfTrue="1">
      <formula>AND(task_end&gt;=G$5,task_start&lt;G$5+1)</formula>
    </cfRule>
  </conditionalFormatting>
  <conditionalFormatting sqref="G5:BJ17">
    <cfRule type="expression" dxfId="0" priority="34">
      <formula>AND(today&gt;=G$5,today&lt;G$5+1)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D4" xr:uid="{32DDAB17-9BF6-4711-A73A-D6DFEE5CBD18}">
      <formula1>1</formula1>
    </dataValidation>
  </dataValidations>
  <hyperlinks>
    <hyperlink ref="B20" r:id="rId1" xr:uid="{CD4A2419-AC75-45A8-B49B-29A009FAFD33}"/>
    <hyperlink ref="B19" r:id="rId2" xr:uid="{3C66C4FC-110F-497B-B908-17698314ABB7}"/>
  </hyperlinks>
  <pageMargins left="0.35" right="0.35" top="0.35" bottom="0.5" header="0.3" footer="0.3"/>
  <pageSetup scale="58" fitToHeight="0" orientation="landscape" r:id="rId3"/>
  <headerFooter scaleWithDoc="0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9D36D1-B10F-474B-BF30-56FCA3B380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Diagrama previsión</vt:lpstr>
      <vt:lpstr>Diagrama real</vt:lpstr>
      <vt:lpstr>Diagrama ampliación</vt:lpstr>
      <vt:lpstr>'Diagrama ampliación'!Área_de_impresión</vt:lpstr>
      <vt:lpstr>'Diagrama previsión'!Área_de_impresión</vt:lpstr>
      <vt:lpstr>'Diagrama real'!Área_de_impresión</vt:lpstr>
      <vt:lpstr>'Diagrama ampliación'!task_end</vt:lpstr>
      <vt:lpstr>'Diagrama previsión'!task_end</vt:lpstr>
      <vt:lpstr>'Diagrama real'!task_end</vt:lpstr>
      <vt:lpstr>'Diagrama ampliación'!task_progress</vt:lpstr>
      <vt:lpstr>'Diagrama previsión'!task_progress</vt:lpstr>
      <vt:lpstr>'Diagrama real'!task_progress</vt:lpstr>
      <vt:lpstr>'Diagrama ampliación'!task_start</vt:lpstr>
      <vt:lpstr>'Diagrama previsión'!task_start</vt:lpstr>
      <vt:lpstr>'Diagrama real'!task_start</vt:lpstr>
      <vt:lpstr>'Diagrama ampliación'!Títulos_a_imprimir</vt:lpstr>
      <vt:lpstr>'Diagrama previsión'!Títulos_a_imprimir</vt:lpstr>
      <vt:lpstr>'Diagrama real'!Títulos_a_imprimir</vt:lpstr>
      <vt:lpstr>'Diagrama ampliación'!today</vt:lpstr>
      <vt:lpstr>'Diagrama previsión'!today</vt:lpstr>
      <vt:lpstr>'Diagrama real'!today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Carlos Tadeus</cp:lastModifiedBy>
  <cp:lastPrinted>2022-11-09T00:51:40Z</cp:lastPrinted>
  <dcterms:created xsi:type="dcterms:W3CDTF">2017-01-09T18:01:51Z</dcterms:created>
  <dcterms:modified xsi:type="dcterms:W3CDTF">2023-02-08T00:17:36Z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