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F:\mega\2.-CursosyApuntes\DesarrollodeAplicacionesMultiplataforma\1.-Proyectofinalmodulo\4.-Documentación\"/>
    </mc:Choice>
  </mc:AlternateContent>
  <xr:revisionPtr revIDLastSave="0" documentId="13_ncr:1_{460EA9D3-9962-4ED8-9446-40745217B91C}" xr6:coauthVersionLast="47" xr6:coauthVersionMax="47" xr10:uidLastSave="{00000000-0000-0000-0000-000000000000}"/>
  <bookViews>
    <workbookView xWindow="-120" yWindow="-120" windowWidth="29040" windowHeight="15720" xr2:uid="{00000000-000D-0000-FFFF-FFFF00000000}"/>
  </bookViews>
  <sheets>
    <sheet name="ProjectSchedule" sheetId="11" r:id="rId1"/>
    <sheet name="About" sheetId="12" r:id="rId2"/>
  </sheets>
  <definedNames>
    <definedName name="_xlnm.Print_Area" localSheetId="0">ProjectSchedule!$1:$72</definedName>
    <definedName name="task_end" localSheetId="0">ProjectSchedule!$E1</definedName>
    <definedName name="task_progress" localSheetId="0">ProjectSchedule!$C1</definedName>
    <definedName name="task_start" localSheetId="0">ProjectSchedule!$D1</definedName>
    <definedName name="_xlnm.Print_Titles" localSheetId="0">ProjectSchedule!$4:$6</definedName>
    <definedName name="today" localSheetId="0">ProjectSchedule!$D$3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1" l="1"/>
  <c r="F61" i="11"/>
  <c r="F27" i="11"/>
  <c r="F19" i="11"/>
  <c r="F8" i="11"/>
  <c r="F14" i="11"/>
  <c r="F55" i="11"/>
  <c r="F63" i="11"/>
  <c r="F64" i="11"/>
  <c r="F65" i="11"/>
  <c r="F66" i="11"/>
  <c r="F67" i="11"/>
  <c r="F68" i="11"/>
  <c r="F69" i="11"/>
  <c r="F70" i="11"/>
  <c r="F71" i="11"/>
  <c r="F72" i="11"/>
  <c r="F58" i="11"/>
  <c r="F59" i="11"/>
  <c r="F60" i="11"/>
  <c r="F40" i="11"/>
  <c r="F39" i="11"/>
  <c r="F38" i="11"/>
  <c r="F37" i="11"/>
  <c r="F36" i="11"/>
  <c r="F35" i="11"/>
  <c r="F30" i="11"/>
  <c r="F31" i="11"/>
  <c r="F32" i="11"/>
  <c r="F33" i="11"/>
  <c r="F34" i="11"/>
  <c r="F41" i="11"/>
  <c r="F42" i="11"/>
  <c r="F43" i="11"/>
  <c r="F44" i="11"/>
  <c r="F45" i="11"/>
  <c r="F46" i="11"/>
  <c r="F47" i="11"/>
  <c r="F48" i="11"/>
  <c r="F49" i="11"/>
  <c r="F50" i="11"/>
  <c r="F51" i="11"/>
  <c r="F52" i="11"/>
  <c r="F53" i="11"/>
  <c r="F54" i="11"/>
  <c r="F24" i="11" l="1"/>
  <c r="F20" i="11"/>
  <c r="F26" i="11"/>
  <c r="F21" i="11"/>
  <c r="F22" i="11"/>
  <c r="F23" i="11"/>
  <c r="F11" i="11"/>
  <c r="F62" i="11"/>
  <c r="F13" i="11"/>
  <c r="F12" i="11"/>
  <c r="B13" i="12" l="1"/>
  <c r="F57" i="11" l="1"/>
  <c r="F56" i="11"/>
  <c r="F29" i="11"/>
  <c r="F28" i="11"/>
  <c r="F18" i="11"/>
  <c r="F17" i="11"/>
  <c r="F16" i="11"/>
  <c r="F15" i="11"/>
  <c r="F10" i="11"/>
  <c r="F9" i="11"/>
  <c r="F7" i="11"/>
  <c r="G5" i="11" l="1"/>
  <c r="G6" i="11" l="1"/>
  <c r="H5" i="11" l="1"/>
  <c r="I5" i="11" s="1"/>
  <c r="J5" i="11" s="1"/>
  <c r="K5" i="11" s="1"/>
  <c r="L5" i="11" s="1"/>
  <c r="M5" i="11" s="1"/>
  <c r="N5" i="11" s="1"/>
  <c r="G4" i="11"/>
  <c r="N4" i="11" l="1"/>
  <c r="O5" i="11"/>
  <c r="P5" i="11" s="1"/>
  <c r="Q5" i="11" s="1"/>
  <c r="R5" i="11" s="1"/>
  <c r="S5" i="11" s="1"/>
  <c r="T5" i="11" s="1"/>
  <c r="U5" i="11" s="1"/>
  <c r="H6" i="11"/>
  <c r="U4" i="11" l="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I6" i="11"/>
  <c r="AD6" i="11"/>
  <c r="BJ6" i="11" l="1"/>
  <c r="AE6" i="11"/>
  <c r="AF6" i="11" l="1"/>
  <c r="AG6" i="11" l="1"/>
  <c r="AH6" i="11" l="1"/>
  <c r="AI6" i="11" l="1"/>
  <c r="AJ6" i="11" l="1"/>
  <c r="AK6" i="11" l="1"/>
  <c r="AL6" i="11" l="1"/>
  <c r="AM6" i="11" l="1"/>
  <c r="AN6" i="11" l="1"/>
  <c r="AO6" i="11" l="1"/>
  <c r="AP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F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<sst xmlns="http://schemas.openxmlformats.org/spreadsheetml/2006/main" count="93" uniqueCount="89">
  <si>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</si>
  <si>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</si>
  <si>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</si>
  <si>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</si>
  <si>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</si>
  <si>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</si>
  <si>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</si>
  <si>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</si>
  <si>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</si>
  <si>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</si>
  <si>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</si>
  <si>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</si>
  <si>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</si>
  <si>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2018-2019 Vertex42 LLC</t>
  </si>
  <si>
    <t>VEHICLEGEST</t>
  </si>
  <si>
    <t>ILERNA ONLINE</t>
  </si>
  <si>
    <t>Carlos Caruncho</t>
  </si>
  <si>
    <t>Iniciación</t>
  </si>
  <si>
    <t>Visualizar semana</t>
  </si>
  <si>
    <t>Hoy:</t>
  </si>
  <si>
    <t>Comienzo del proyecto:</t>
  </si>
  <si>
    <t>Creación del repositorio</t>
  </si>
  <si>
    <t>PROGRESO</t>
  </si>
  <si>
    <t>COMIENZO</t>
  </si>
  <si>
    <t>FIN</t>
  </si>
  <si>
    <t>DÍAS</t>
  </si>
  <si>
    <t>TAREA</t>
  </si>
  <si>
    <t>Estudio de mercado</t>
  </si>
  <si>
    <t>Elección de tecnologías</t>
  </si>
  <si>
    <t>Elección de la temática</t>
  </si>
  <si>
    <t>Definición ciclo de vida del proyecto</t>
  </si>
  <si>
    <t>Redacción de la memoria</t>
  </si>
  <si>
    <t>Definición de requisitos</t>
  </si>
  <si>
    <t>Selección de la metodología</t>
  </si>
  <si>
    <t>Diagrama de Gantt</t>
  </si>
  <si>
    <t>Tablero Kanban</t>
  </si>
  <si>
    <t>Boceto</t>
  </si>
  <si>
    <t>Diagrama Entidad-Relación</t>
  </si>
  <si>
    <t>Diagrama Relacional</t>
  </si>
  <si>
    <t>Diagrama de clases</t>
  </si>
  <si>
    <t>Ejecución-Codificación</t>
  </si>
  <si>
    <t>Diagrama de casos  de uso</t>
  </si>
  <si>
    <t>Ejecución-Diseño</t>
  </si>
  <si>
    <t>Autenticación</t>
  </si>
  <si>
    <t>Creación de vehículos</t>
  </si>
  <si>
    <t>Creación de servicios</t>
  </si>
  <si>
    <t>Creación de ITV</t>
  </si>
  <si>
    <t>Creación de usuarios</t>
  </si>
  <si>
    <t>Eliminación de vehículos</t>
  </si>
  <si>
    <t>Eliminación de ITV</t>
  </si>
  <si>
    <t>Eliminación de servicios</t>
  </si>
  <si>
    <t>Eliminación de usuarios</t>
  </si>
  <si>
    <t>Edición de vehículos</t>
  </si>
  <si>
    <t>Edición de ITV</t>
  </si>
  <si>
    <t>Edición de servicios</t>
  </si>
  <si>
    <t>Edición de usuarios</t>
  </si>
  <si>
    <t>Eliminación de item de inventario</t>
  </si>
  <si>
    <t>Edición de item de inventario</t>
  </si>
  <si>
    <t>Eliminación de alertas</t>
  </si>
  <si>
    <t>Detalle de vehículos</t>
  </si>
  <si>
    <t>Detalle de servicios</t>
  </si>
  <si>
    <t>Detalle de items de inventario</t>
  </si>
  <si>
    <t>Detalle de ITVs</t>
  </si>
  <si>
    <t>Creación de items de inventario</t>
  </si>
  <si>
    <t>Detalle de usuarios</t>
  </si>
  <si>
    <t>Generación de alertas</t>
  </si>
  <si>
    <t>Creación de deficiencias</t>
  </si>
  <si>
    <t>Detalle de deficiencias</t>
  </si>
  <si>
    <t>Eliminación de deficiencias</t>
  </si>
  <si>
    <t>Edición de deficiencias</t>
  </si>
  <si>
    <t>Ejecución-Pruebas</t>
  </si>
  <si>
    <t>Prueba de autenticación</t>
  </si>
  <si>
    <t>Pruebas de creación</t>
  </si>
  <si>
    <t>Pruebas de edición</t>
  </si>
  <si>
    <t>Pruebas de eliminación</t>
  </si>
  <si>
    <t>Pruebas varias</t>
  </si>
  <si>
    <t>Ejecución-Documentación</t>
  </si>
  <si>
    <t>Formato de la memoria</t>
  </si>
  <si>
    <t>Introducción del proyecto</t>
  </si>
  <si>
    <t>Metodología</t>
  </si>
  <si>
    <t>Tecnología y herramientas</t>
  </si>
  <si>
    <t>Estimación de recursos y planificación</t>
  </si>
  <si>
    <t>Análisis del proyecto</t>
  </si>
  <si>
    <t>Diseño del proyecto</t>
  </si>
  <si>
    <t>Despliegue y pruebas</t>
  </si>
  <si>
    <t>Conclusiones</t>
  </si>
  <si>
    <t>Vías futuras</t>
  </si>
  <si>
    <t>Ejecución-Análisis</t>
  </si>
  <si>
    <t>Planificación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</si>
</sst>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m/d/yy;@"/>
    <numFmt numFmtId="165" formatCode="mmm\ d\,\ yyyy"/>
    <numFmt numFmtId="166" formatCode="d"/>
    <numFmt numFmtId="167" formatCode="[$-10484]dd/mm/yy;@"/>
    <numFmt numFmtId="168" formatCode="ddd\,\ d/m/yyyy"/>
  </numFmts>
  <fonts count="26"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0.34998626667073579"/>
        <bgColor indexed="64"/>
      </patternFill>
    </fill>
    <fill>
      <patternFill patternType="solid">
        <fgColor theme="9" tint="0.39997558519241921"/>
        <bgColor indexed="64"/>
      </patternFill>
    </fill>
    <fill>
      <patternFill patternType="solid">
        <fgColor theme="9" tint="0.5999938962981048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7" fillId="0" borderId="0" applyFont="0" applyFill="0" applyBorder="0" applyAlignment="0" applyProtection="0"/>
  </cellStyleXfs>
  <cellXfs count="106">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6" fillId="0" borderId="0" xfId="0" applyFont="1" applyAlignment="1">
      <alignment vertical="center"/>
    </xf>
    <xf numFmtId="0" fontId="8" fillId="0" borderId="0" xfId="0" applyFont="1"/>
    <xf numFmtId="0" fontId="5" fillId="15" borderId="1" xfId="0" applyFont="1" applyFill="1" applyBorder="1" applyAlignment="1">
      <alignment horizontal="left" vertical="center" indent="1"/>
    </xf>
    <xf numFmtId="0" fontId="5" fillId="15" borderId="1" xfId="0" applyFont="1" applyFill="1" applyBorder="1" applyAlignment="1">
      <alignment horizontal="center" vertical="center" wrapText="1"/>
    </xf>
    <xf numFmtId="166" fontId="9" fillId="8" borderId="0" xfId="0" applyNumberFormat="1" applyFont="1" applyFill="1" applyBorder="1" applyAlignment="1">
      <alignment horizontal="center" vertical="center"/>
    </xf>
    <xf numFmtId="166" fontId="9" fillId="8" borderId="8" xfId="0" applyNumberFormat="1" applyFont="1" applyFill="1" applyBorder="1" applyAlignment="1">
      <alignment horizontal="center" vertical="center"/>
    </xf>
    <xf numFmtId="166" fontId="9" fillId="8" borderId="9" xfId="0" applyNumberFormat="1" applyFont="1" applyFill="1" applyBorder="1" applyAlignment="1">
      <alignment horizontal="center" vertical="center"/>
    </xf>
    <xf numFmtId="0" fontId="12" fillId="14" borderId="10" xfId="0" applyFont="1" applyFill="1" applyBorder="1" applyAlignment="1">
      <alignment horizontal="center" vertical="center" shrinkToFit="1"/>
    </xf>
    <xf numFmtId="0" fontId="13" fillId="0" borderId="0" xfId="0" applyFont="1" applyAlignment="1">
      <alignment horizontal="left"/>
    </xf>
    <xf numFmtId="0" fontId="14" fillId="0" borderId="0" xfId="0" applyFont="1"/>
    <xf numFmtId="0" fontId="15" fillId="0" borderId="0" xfId="0" applyFont="1" applyAlignment="1">
      <alignment horizontal="right" vertical="center"/>
    </xf>
    <xf numFmtId="0" fontId="0" fillId="0" borderId="2" xfId="0" applyFont="1" applyFill="1" applyBorder="1" applyAlignment="1">
      <alignment horizontal="left" vertical="center" indent="1"/>
    </xf>
    <xf numFmtId="9" fontId="3"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3" fillId="0" borderId="2" xfId="0" applyNumberFormat="1" applyFont="1" applyFill="1" applyBorder="1" applyAlignment="1">
      <alignment horizontal="center" vertical="center"/>
    </xf>
    <xf numFmtId="0" fontId="3" fillId="0" borderId="2" xfId="0" applyNumberFormat="1" applyFont="1" applyFill="1" applyBorder="1" applyAlignment="1">
      <alignment horizontal="center" vertical="center"/>
    </xf>
    <xf numFmtId="0" fontId="4" fillId="9" borderId="2" xfId="0" applyFont="1" applyFill="1" applyBorder="1" applyAlignment="1">
      <alignment horizontal="left" vertical="center" indent="1"/>
    </xf>
    <xf numFmtId="9" fontId="3" fillId="9" borderId="2" xfId="2" applyFont="1" applyFill="1" applyBorder="1" applyAlignment="1">
      <alignment horizontal="center" vertical="center"/>
    </xf>
    <xf numFmtId="0" fontId="0" fillId="3" borderId="2" xfId="0" applyFont="1" applyFill="1" applyBorder="1" applyAlignment="1">
      <alignment horizontal="left" vertical="center" indent="2"/>
    </xf>
    <xf numFmtId="9" fontId="3" fillId="3" borderId="2" xfId="2" applyFont="1" applyFill="1" applyBorder="1" applyAlignment="1">
      <alignment horizontal="center" vertical="center"/>
    </xf>
    <xf numFmtId="0" fontId="4" fillId="10" borderId="2" xfId="0" applyFont="1" applyFill="1" applyBorder="1" applyAlignment="1">
      <alignment horizontal="left" vertical="center" indent="1"/>
    </xf>
    <xf numFmtId="9" fontId="3" fillId="10" borderId="2" xfId="2" applyFont="1" applyFill="1" applyBorder="1" applyAlignment="1">
      <alignment horizontal="center" vertical="center"/>
    </xf>
    <xf numFmtId="0" fontId="0" fillId="4" borderId="2" xfId="0" applyFont="1" applyFill="1" applyBorder="1" applyAlignment="1">
      <alignment horizontal="left" vertical="center" indent="2"/>
    </xf>
    <xf numFmtId="9" fontId="3" fillId="4" borderId="2" xfId="2" applyFont="1" applyFill="1" applyBorder="1" applyAlignment="1">
      <alignment horizontal="center" vertical="center"/>
    </xf>
    <xf numFmtId="0" fontId="4" fillId="6" borderId="2" xfId="0" applyFont="1" applyFill="1" applyBorder="1" applyAlignment="1">
      <alignment horizontal="left" vertical="center" indent="1"/>
    </xf>
    <xf numFmtId="9" fontId="3" fillId="6" borderId="2" xfId="2" applyFont="1" applyFill="1" applyBorder="1" applyAlignment="1">
      <alignment horizontal="center" vertical="center"/>
    </xf>
    <xf numFmtId="0" fontId="0" fillId="13" borderId="2" xfId="0" applyFont="1" applyFill="1" applyBorder="1" applyAlignment="1">
      <alignment horizontal="left" vertical="center" indent="2"/>
    </xf>
    <xf numFmtId="9" fontId="3" fillId="13" borderId="2" xfId="2" applyFont="1" applyFill="1" applyBorder="1" applyAlignment="1">
      <alignment horizontal="center" vertical="center"/>
    </xf>
    <xf numFmtId="0" fontId="4" fillId="5" borderId="2" xfId="0" applyFont="1" applyFill="1" applyBorder="1" applyAlignment="1">
      <alignment horizontal="left" vertical="center" indent="1"/>
    </xf>
    <xf numFmtId="9" fontId="3" fillId="5" borderId="2" xfId="2" applyFont="1" applyFill="1" applyBorder="1" applyAlignment="1">
      <alignment horizontal="center" vertical="center"/>
    </xf>
    <xf numFmtId="0" fontId="0" fillId="11" borderId="2" xfId="0" applyFont="1" applyFill="1" applyBorder="1" applyAlignment="1">
      <alignment horizontal="left" vertical="center" indent="2"/>
    </xf>
    <xf numFmtId="9" fontId="3" fillId="11" borderId="2" xfId="2" applyFont="1" applyFill="1" applyBorder="1" applyAlignment="1">
      <alignment horizontal="center" vertical="center"/>
    </xf>
    <xf numFmtId="0" fontId="4" fillId="7" borderId="2" xfId="0" applyFont="1" applyFill="1" applyBorder="1" applyAlignment="1">
      <alignment horizontal="left" vertical="center" indent="1"/>
    </xf>
    <xf numFmtId="9" fontId="3" fillId="7" borderId="2" xfId="2" applyFont="1" applyFill="1" applyBorder="1" applyAlignment="1">
      <alignment horizontal="center" vertical="center"/>
    </xf>
    <xf numFmtId="0" fontId="0" fillId="12" borderId="2" xfId="0" applyFont="1" applyFill="1" applyBorder="1" applyAlignment="1">
      <alignment horizontal="left" vertical="center" indent="2"/>
    </xf>
    <xf numFmtId="9" fontId="3" fillId="12" borderId="2" xfId="2"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1" fillId="0" borderId="0" xfId="0" applyFont="1" applyAlignment="1" applyProtection="1">
      <alignment vertical="top"/>
    </xf>
    <xf numFmtId="0" fontId="1" fillId="0" borderId="0" xfId="0" applyFont="1"/>
    <xf numFmtId="0" fontId="16" fillId="0" borderId="0" xfId="0" applyFont="1" applyAlignment="1" applyProtection="1">
      <alignment horizontal="left" vertical="center"/>
    </xf>
    <xf numFmtId="0" fontId="17" fillId="0" borderId="0" xfId="0" applyFont="1" applyAlignment="1">
      <alignment horizontal="left" vertical="center"/>
    </xf>
    <xf numFmtId="0" fontId="18" fillId="0" borderId="0" xfId="0" applyFont="1" applyAlignment="1">
      <alignment vertical="center"/>
    </xf>
    <xf numFmtId="0" fontId="1" fillId="0" borderId="0" xfId="0" applyFont="1" applyAlignment="1">
      <alignment horizontal="left" vertical="center"/>
    </xf>
    <xf numFmtId="0" fontId="19" fillId="0" borderId="0" xfId="0" applyFont="1"/>
    <xf numFmtId="0" fontId="20" fillId="0" borderId="0" xfId="0" applyFont="1" applyAlignment="1">
      <alignment vertical="top" wrapText="1"/>
    </xf>
    <xf numFmtId="0" fontId="1" fillId="0" borderId="0" xfId="0" applyFont="1" applyAlignment="1">
      <alignment vertical="top"/>
    </xf>
    <xf numFmtId="0" fontId="21" fillId="0" borderId="0" xfId="0" applyFont="1" applyAlignment="1">
      <alignment vertical="center"/>
    </xf>
    <xf numFmtId="0" fontId="20" fillId="0" borderId="0" xfId="0" applyFont="1" applyAlignment="1">
      <alignment horizontal="left" vertical="top" wrapText="1" indent="1"/>
    </xf>
    <xf numFmtId="0" fontId="2" fillId="0" borderId="0" xfId="1" applyAlignment="1" applyProtection="1">
      <alignment horizontal="left" indent="1"/>
    </xf>
    <xf numFmtId="14" fontId="22" fillId="0" borderId="0" xfId="0" applyNumberFormat="1" applyFont="1" applyAlignment="1">
      <alignment horizontal="center"/>
    </xf>
    <xf numFmtId="0" fontId="1" fillId="0" borderId="0" xfId="0" applyFont="1" applyAlignment="1">
      <alignment horizontal="right" vertical="center"/>
    </xf>
    <xf numFmtId="0" fontId="23" fillId="0" borderId="0" xfId="0" applyFont="1" applyAlignment="1" applyProtection="1">
      <alignment vertical="top"/>
    </xf>
    <xf numFmtId="0" fontId="24" fillId="0" borderId="0" xfId="0" applyFont="1"/>
    <xf numFmtId="0" fontId="24" fillId="0" borderId="0" xfId="1" applyFont="1" applyAlignment="1" applyProtection="1"/>
    <xf numFmtId="0" fontId="2" fillId="0" borderId="0" xfId="1" applyFill="1" applyAlignment="1" applyProtection="1">
      <alignment horizontal="left" indent="1"/>
    </xf>
    <xf numFmtId="167" fontId="0" fillId="4" borderId="2" xfId="0" applyNumberFormat="1" applyFont="1" applyFill="1" applyBorder="1" applyAlignment="1">
      <alignment horizontal="center" vertical="center"/>
    </xf>
    <xf numFmtId="167" fontId="0" fillId="13" borderId="2" xfId="0" applyNumberFormat="1" applyFont="1" applyFill="1" applyBorder="1" applyAlignment="1">
      <alignment horizontal="center" vertical="center"/>
    </xf>
    <xf numFmtId="167" fontId="0" fillId="11" borderId="2" xfId="0" applyNumberFormat="1" applyFont="1" applyFill="1" applyBorder="1" applyAlignment="1">
      <alignment horizontal="center" vertical="center"/>
    </xf>
    <xf numFmtId="167" fontId="0" fillId="12" borderId="2" xfId="0" applyNumberFormat="1" applyFont="1" applyFill="1" applyBorder="1" applyAlignment="1">
      <alignment horizontal="center" vertical="center"/>
    </xf>
    <xf numFmtId="0" fontId="3" fillId="12" borderId="2" xfId="0" applyNumberFormat="1" applyFont="1" applyFill="1" applyBorder="1" applyAlignment="1">
      <alignment horizontal="center" vertical="center"/>
    </xf>
    <xf numFmtId="0" fontId="3" fillId="11" borderId="2" xfId="0" applyNumberFormat="1" applyFont="1" applyFill="1" applyBorder="1" applyAlignment="1">
      <alignment horizontal="center" vertical="center"/>
    </xf>
    <xf numFmtId="0" fontId="3" fillId="13" borderId="2" xfId="0" applyNumberFormat="1" applyFont="1" applyFill="1" applyBorder="1" applyAlignment="1">
      <alignment horizontal="center" vertical="center"/>
    </xf>
    <xf numFmtId="0" fontId="4" fillId="16" borderId="2" xfId="0" applyFont="1" applyFill="1" applyBorder="1" applyAlignment="1">
      <alignment horizontal="left" vertical="center" indent="1"/>
    </xf>
    <xf numFmtId="9" fontId="3" fillId="16" borderId="2" xfId="2" applyFont="1" applyFill="1" applyBorder="1" applyAlignment="1">
      <alignment horizontal="center" vertical="center"/>
    </xf>
    <xf numFmtId="0" fontId="0" fillId="8" borderId="2" xfId="0" applyFont="1" applyFill="1" applyBorder="1" applyAlignment="1">
      <alignment horizontal="left" vertical="center" indent="2"/>
    </xf>
    <xf numFmtId="9" fontId="3" fillId="8" borderId="2" xfId="2" applyFont="1" applyFill="1" applyBorder="1" applyAlignment="1">
      <alignment horizontal="center" vertical="center"/>
    </xf>
    <xf numFmtId="167" fontId="0" fillId="8" borderId="2" xfId="0" applyNumberFormat="1" applyFont="1" applyFill="1" applyBorder="1" applyAlignment="1">
      <alignment horizontal="center" vertical="center"/>
    </xf>
    <xf numFmtId="0" fontId="3" fillId="8" borderId="2" xfId="0" applyNumberFormat="1" applyFont="1" applyFill="1" applyBorder="1" applyAlignment="1">
      <alignment horizontal="center" vertical="center"/>
    </xf>
    <xf numFmtId="167" fontId="0" fillId="5" borderId="2" xfId="0" applyNumberFormat="1" applyFont="1" applyFill="1" applyBorder="1" applyAlignment="1">
      <alignment horizontal="center" vertical="center"/>
    </xf>
    <xf numFmtId="0" fontId="3" fillId="5" borderId="2" xfId="0" applyNumberFormat="1" applyFont="1" applyFill="1" applyBorder="1" applyAlignment="1">
      <alignment horizontal="center" vertical="center"/>
    </xf>
    <xf numFmtId="0" fontId="3" fillId="4" borderId="2" xfId="0" applyNumberFormat="1" applyFont="1" applyFill="1" applyBorder="1" applyAlignment="1">
      <alignment horizontal="center" vertical="center"/>
    </xf>
    <xf numFmtId="0" fontId="3" fillId="3" borderId="2" xfId="0" applyNumberFormat="1" applyFont="1" applyFill="1" applyBorder="1" applyAlignment="1">
      <alignment horizontal="center" vertical="center"/>
    </xf>
    <xf numFmtId="0" fontId="3" fillId="9" borderId="2" xfId="0" applyNumberFormat="1" applyFont="1" applyFill="1" applyBorder="1" applyAlignment="1">
      <alignment horizontal="center" vertical="center"/>
    </xf>
    <xf numFmtId="167" fontId="0" fillId="9" borderId="2" xfId="0" applyNumberFormat="1" applyFont="1" applyFill="1" applyBorder="1" applyAlignment="1">
      <alignment horizontal="center" vertical="center"/>
    </xf>
    <xf numFmtId="167" fontId="0" fillId="3" borderId="2" xfId="0" applyNumberFormat="1" applyFont="1" applyFill="1" applyBorder="1" applyAlignment="1">
      <alignment horizontal="center" vertical="center"/>
    </xf>
    <xf numFmtId="167" fontId="0" fillId="10" borderId="2" xfId="0" applyNumberFormat="1" applyFont="1" applyFill="1" applyBorder="1" applyAlignment="1">
      <alignment horizontal="center" vertical="center"/>
    </xf>
    <xf numFmtId="0" fontId="3" fillId="10" borderId="2" xfId="0" applyNumberFormat="1" applyFont="1" applyFill="1" applyBorder="1" applyAlignment="1">
      <alignment horizontal="center" vertical="center"/>
    </xf>
    <xf numFmtId="167" fontId="0" fillId="6" borderId="2" xfId="0" applyNumberFormat="1" applyFont="1" applyFill="1" applyBorder="1" applyAlignment="1">
      <alignment horizontal="center" vertical="center"/>
    </xf>
    <xf numFmtId="0" fontId="3" fillId="6" borderId="2" xfId="0" applyNumberFormat="1" applyFont="1" applyFill="1" applyBorder="1" applyAlignment="1">
      <alignment horizontal="center" vertical="center"/>
    </xf>
    <xf numFmtId="0" fontId="3" fillId="16" borderId="2" xfId="0" applyNumberFormat="1" applyFont="1" applyFill="1" applyBorder="1" applyAlignment="1">
      <alignment horizontal="center" vertical="center"/>
    </xf>
    <xf numFmtId="167" fontId="0" fillId="16" borderId="2" xfId="0" applyNumberFormat="1" applyFont="1" applyFill="1" applyBorder="1" applyAlignment="1">
      <alignment horizontal="center" vertical="center"/>
    </xf>
    <xf numFmtId="167" fontId="0" fillId="7" borderId="2" xfId="0" applyNumberFormat="1" applyFont="1" applyFill="1" applyBorder="1" applyAlignment="1">
      <alignment horizontal="center" vertical="center"/>
    </xf>
    <xf numFmtId="0" fontId="3" fillId="7" borderId="2" xfId="0" applyNumberFormat="1" applyFont="1" applyFill="1" applyBorder="1" applyAlignment="1">
      <alignment horizontal="center" vertical="center"/>
    </xf>
    <xf numFmtId="0" fontId="4" fillId="17" borderId="2" xfId="0" applyFont="1" applyFill="1" applyBorder="1" applyAlignment="1">
      <alignment horizontal="left" vertical="center" indent="1"/>
    </xf>
    <xf numFmtId="9" fontId="3" fillId="17" borderId="2" xfId="2" applyFont="1" applyFill="1" applyBorder="1" applyAlignment="1">
      <alignment horizontal="center" vertical="center"/>
    </xf>
    <xf numFmtId="167" fontId="0" fillId="17" borderId="2" xfId="0" applyNumberFormat="1" applyFont="1" applyFill="1" applyBorder="1" applyAlignment="1">
      <alignment horizontal="center" vertical="center"/>
    </xf>
    <xf numFmtId="0" fontId="3" fillId="17" borderId="2" xfId="0" applyNumberFormat="1" applyFont="1" applyFill="1" applyBorder="1" applyAlignment="1">
      <alignment horizontal="center" vertical="center"/>
    </xf>
    <xf numFmtId="0" fontId="0" fillId="18" borderId="2" xfId="0" applyFont="1" applyFill="1" applyBorder="1" applyAlignment="1">
      <alignment horizontal="left" vertical="center" indent="2"/>
    </xf>
    <xf numFmtId="9" fontId="3" fillId="18" borderId="2" xfId="2" applyFont="1" applyFill="1" applyBorder="1" applyAlignment="1">
      <alignment horizontal="center" vertical="center"/>
    </xf>
    <xf numFmtId="167" fontId="0" fillId="18" borderId="2" xfId="0" applyNumberFormat="1" applyFont="1" applyFill="1" applyBorder="1" applyAlignment="1">
      <alignment horizontal="center" vertical="center"/>
    </xf>
    <xf numFmtId="0" fontId="3" fillId="18" borderId="2" xfId="0" applyNumberFormat="1" applyFont="1" applyFill="1" applyBorder="1" applyAlignment="1">
      <alignment horizontal="center" vertical="center"/>
    </xf>
    <xf numFmtId="168" fontId="0" fillId="0" borderId="4" xfId="0" applyNumberFormat="1" applyBorder="1" applyAlignment="1">
      <alignment horizontal="center" vertical="center"/>
    </xf>
    <xf numFmtId="168" fontId="0" fillId="0" borderId="5" xfId="0" applyNumberFormat="1" applyBorder="1" applyAlignment="1">
      <alignment horizontal="center" vertical="center"/>
    </xf>
    <xf numFmtId="165" fontId="0" fillId="8" borderId="6" xfId="0" applyNumberFormat="1" applyFont="1" applyFill="1" applyBorder="1" applyAlignment="1">
      <alignment horizontal="left" vertical="center" wrapText="1" indent="1"/>
    </xf>
    <xf numFmtId="165" fontId="0" fillId="8" borderId="1" xfId="0" applyNumberFormat="1" applyFont="1" applyFill="1" applyBorder="1" applyAlignment="1">
      <alignment horizontal="left" vertical="center" wrapText="1" indent="1"/>
    </xf>
    <xf numFmtId="165" fontId="0" fillId="8" borderId="7" xfId="0" applyNumberFormat="1" applyFont="1" applyFill="1" applyBorder="1" applyAlignment="1">
      <alignment horizontal="left" vertical="center" wrapText="1" indent="1"/>
    </xf>
    <xf numFmtId="0" fontId="25" fillId="0" borderId="0" xfId="1" applyFont="1" applyAlignment="1" applyProtection="1">
      <alignment horizontal="left" vertical="center"/>
    </xf>
  </cellXfs>
  <cellStyles count="3">
    <cellStyle name="Hipervínculo" xfId="1" builtinId="8" customBuiltin="1"/>
    <cellStyle name="Normal" xfId="0" builtinId="0"/>
    <cellStyle name="Porcentaje" xfId="2" builtinId="5"/>
  </cellStyles>
  <dxfs count="15">
    <dxf>
      <border>
        <left style="thin">
          <color rgb="FFC00000"/>
        </left>
        <right style="thin">
          <color rgb="FFC00000"/>
        </right>
        <vertical/>
        <horizontal/>
      </border>
    </dxf>
    <dxf>
      <fill>
        <patternFill>
          <bgColor theme="7"/>
        </patternFill>
      </fill>
      <border>
        <left/>
        <right/>
      </border>
    </dxf>
    <dxf>
      <fill>
        <patternFill>
          <bgColor theme="6" tint="-0.499984740745262"/>
        </patternFill>
      </fill>
    </dxf>
    <dxf>
      <border>
        <left style="thin">
          <color rgb="FFC00000"/>
        </left>
        <right style="thin">
          <color rgb="FFC00000"/>
        </right>
        <vertical/>
        <horizontal/>
      </border>
    </dxf>
    <dxf>
      <fill>
        <patternFill>
          <bgColor theme="7"/>
        </patternFill>
      </fill>
      <border>
        <left/>
        <right/>
      </border>
    </dxf>
    <dxf>
      <fill>
        <patternFill>
          <bgColor theme="6" tint="-0.499984740745262"/>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DFE412"/>
      <color rgb="FFFAFC9E"/>
      <color rgb="FFC6D816"/>
      <color rgb="FFB5B907"/>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J76"/>
  <sheetViews>
    <sheetView showGridLines="0" tabSelected="1" showRuler="0" zoomScaleNormal="100" zoomScalePageLayoutView="70" workbookViewId="0">
      <pane ySplit="6" topLeftCell="A7" activePane="bottomLeft" state="frozen"/>
      <selection pane="bottomLeft" activeCell="B75" sqref="B75"/>
    </sheetView>
  </sheetViews>
  <sheetFormatPr baseColWidth="10" defaultColWidth="9.140625" defaultRowHeight="15" x14ac:dyDescent="0.25"/>
  <cols>
    <col min="1" max="1" width="2.7109375" customWidth="1"/>
    <col min="2" max="2" width="36.140625" customWidth="1"/>
    <col min="3" max="3" width="17.140625" customWidth="1"/>
    <col min="4" max="4" width="10.42578125" style="4" customWidth="1"/>
    <col min="5" max="5" width="10.42578125" customWidth="1"/>
    <col min="6" max="6" width="5.140625" customWidth="1"/>
    <col min="7" max="62" width="2.5703125" customWidth="1"/>
    <col min="67" max="68" width="10.28515625"/>
  </cols>
  <sheetData>
    <row r="1" spans="1:62" ht="28.5" x14ac:dyDescent="0.45">
      <c r="B1" s="15" t="s">
        <v>14</v>
      </c>
      <c r="C1" s="1"/>
      <c r="D1" s="3"/>
      <c r="E1" s="59"/>
      <c r="F1" s="1"/>
      <c r="G1" s="7"/>
      <c r="H1" s="105"/>
      <c r="I1" s="105"/>
      <c r="J1" s="105"/>
      <c r="K1" s="105"/>
      <c r="L1" s="105"/>
      <c r="M1" s="105"/>
      <c r="N1" s="105"/>
      <c r="O1" s="105"/>
      <c r="P1" s="105"/>
      <c r="Q1" s="105"/>
      <c r="R1" s="105"/>
      <c r="S1" s="105"/>
      <c r="T1" s="105"/>
      <c r="U1" s="105"/>
      <c r="V1" s="105"/>
      <c r="W1" s="105"/>
      <c r="X1" s="105"/>
      <c r="Y1" s="105"/>
    </row>
    <row r="2" spans="1:62" ht="19.5" customHeight="1" x14ac:dyDescent="0.3">
      <c r="B2" s="8" t="s">
        <v>15</v>
      </c>
      <c r="C2" s="5" t="s">
        <v>20</v>
      </c>
      <c r="D2" s="100">
        <v>44854</v>
      </c>
      <c r="E2" s="101"/>
    </row>
    <row r="3" spans="1:62" ht="19.5" customHeight="1" x14ac:dyDescent="0.3">
      <c r="B3" s="8" t="s">
        <v>16</v>
      </c>
      <c r="C3" s="5" t="s">
        <v>19</v>
      </c>
      <c r="D3" s="100">
        <v>44902</v>
      </c>
      <c r="E3" s="101"/>
    </row>
    <row r="4" spans="1:62" ht="19.5" customHeight="1" x14ac:dyDescent="0.25">
      <c r="C4" s="5" t="s">
        <v>18</v>
      </c>
      <c r="D4" s="6">
        <v>1</v>
      </c>
      <c r="G4" s="102">
        <f>G5</f>
        <v>44851</v>
      </c>
      <c r="H4" s="103"/>
      <c r="I4" s="103"/>
      <c r="J4" s="103"/>
      <c r="K4" s="103"/>
      <c r="L4" s="103"/>
      <c r="M4" s="104"/>
      <c r="N4" s="102">
        <f>N5</f>
        <v>44858</v>
      </c>
      <c r="O4" s="103"/>
      <c r="P4" s="103"/>
      <c r="Q4" s="103"/>
      <c r="R4" s="103"/>
      <c r="S4" s="103"/>
      <c r="T4" s="104"/>
      <c r="U4" s="102">
        <f>U5</f>
        <v>44865</v>
      </c>
      <c r="V4" s="103"/>
      <c r="W4" s="103"/>
      <c r="X4" s="103"/>
      <c r="Y4" s="103"/>
      <c r="Z4" s="103"/>
      <c r="AA4" s="104"/>
      <c r="AB4" s="102">
        <f>AB5</f>
        <v>44872</v>
      </c>
      <c r="AC4" s="103"/>
      <c r="AD4" s="103"/>
      <c r="AE4" s="103"/>
      <c r="AF4" s="103"/>
      <c r="AG4" s="103"/>
      <c r="AH4" s="104"/>
      <c r="AI4" s="102">
        <f>AI5</f>
        <v>44879</v>
      </c>
      <c r="AJ4" s="103"/>
      <c r="AK4" s="103"/>
      <c r="AL4" s="103"/>
      <c r="AM4" s="103"/>
      <c r="AN4" s="103"/>
      <c r="AO4" s="104"/>
      <c r="AP4" s="102">
        <f>AP5</f>
        <v>44886</v>
      </c>
      <c r="AQ4" s="103"/>
      <c r="AR4" s="103"/>
      <c r="AS4" s="103"/>
      <c r="AT4" s="103"/>
      <c r="AU4" s="103"/>
      <c r="AV4" s="104"/>
      <c r="AW4" s="102">
        <f>AW5</f>
        <v>44893</v>
      </c>
      <c r="AX4" s="103"/>
      <c r="AY4" s="103"/>
      <c r="AZ4" s="103"/>
      <c r="BA4" s="103"/>
      <c r="BB4" s="103"/>
      <c r="BC4" s="104"/>
      <c r="BD4" s="102">
        <f>BD5</f>
        <v>44900</v>
      </c>
      <c r="BE4" s="103"/>
      <c r="BF4" s="103"/>
      <c r="BG4" s="103"/>
      <c r="BH4" s="103"/>
      <c r="BI4" s="103"/>
      <c r="BJ4" s="104"/>
    </row>
    <row r="5" spans="1:62" x14ac:dyDescent="0.25">
      <c r="A5" s="5"/>
      <c r="G5" s="12">
        <f>D2-WEEKDAY(D2,1)+2+7*(D4-1)</f>
        <v>44851</v>
      </c>
      <c r="H5" s="11">
        <f>G5+1</f>
        <v>44852</v>
      </c>
      <c r="I5" s="11">
        <f t="shared" ref="I5:AV5" si="0">H5+1</f>
        <v>44853</v>
      </c>
      <c r="J5" s="11">
        <f t="shared" si="0"/>
        <v>44854</v>
      </c>
      <c r="K5" s="11">
        <f t="shared" si="0"/>
        <v>44855</v>
      </c>
      <c r="L5" s="11">
        <f t="shared" si="0"/>
        <v>44856</v>
      </c>
      <c r="M5" s="13">
        <f t="shared" si="0"/>
        <v>44857</v>
      </c>
      <c r="N5" s="12">
        <f>M5+1</f>
        <v>44858</v>
      </c>
      <c r="O5" s="11">
        <f>N5+1</f>
        <v>44859</v>
      </c>
      <c r="P5" s="11">
        <f t="shared" si="0"/>
        <v>44860</v>
      </c>
      <c r="Q5" s="11">
        <f t="shared" si="0"/>
        <v>44861</v>
      </c>
      <c r="R5" s="11">
        <f t="shared" si="0"/>
        <v>44862</v>
      </c>
      <c r="S5" s="11">
        <f t="shared" si="0"/>
        <v>44863</v>
      </c>
      <c r="T5" s="13">
        <f t="shared" si="0"/>
        <v>44864</v>
      </c>
      <c r="U5" s="12">
        <f>T5+1</f>
        <v>44865</v>
      </c>
      <c r="V5" s="11">
        <f>U5+1</f>
        <v>44866</v>
      </c>
      <c r="W5" s="11">
        <f t="shared" si="0"/>
        <v>44867</v>
      </c>
      <c r="X5" s="11">
        <f t="shared" si="0"/>
        <v>44868</v>
      </c>
      <c r="Y5" s="11">
        <f t="shared" si="0"/>
        <v>44869</v>
      </c>
      <c r="Z5" s="11">
        <f t="shared" si="0"/>
        <v>44870</v>
      </c>
      <c r="AA5" s="13">
        <f t="shared" si="0"/>
        <v>44871</v>
      </c>
      <c r="AB5" s="12">
        <f>AA5+1</f>
        <v>44872</v>
      </c>
      <c r="AC5" s="11">
        <f>AB5+1</f>
        <v>44873</v>
      </c>
      <c r="AD5" s="11">
        <f t="shared" si="0"/>
        <v>44874</v>
      </c>
      <c r="AE5" s="11">
        <f t="shared" si="0"/>
        <v>44875</v>
      </c>
      <c r="AF5" s="11">
        <f t="shared" si="0"/>
        <v>44876</v>
      </c>
      <c r="AG5" s="11">
        <f t="shared" si="0"/>
        <v>44877</v>
      </c>
      <c r="AH5" s="13">
        <f t="shared" si="0"/>
        <v>44878</v>
      </c>
      <c r="AI5" s="12">
        <f>AH5+1</f>
        <v>44879</v>
      </c>
      <c r="AJ5" s="11">
        <f>AI5+1</f>
        <v>44880</v>
      </c>
      <c r="AK5" s="11">
        <f t="shared" si="0"/>
        <v>44881</v>
      </c>
      <c r="AL5" s="11">
        <f t="shared" si="0"/>
        <v>44882</v>
      </c>
      <c r="AM5" s="11">
        <f t="shared" si="0"/>
        <v>44883</v>
      </c>
      <c r="AN5" s="11">
        <f t="shared" si="0"/>
        <v>44884</v>
      </c>
      <c r="AO5" s="13">
        <f t="shared" si="0"/>
        <v>44885</v>
      </c>
      <c r="AP5" s="12">
        <f>AO5+1</f>
        <v>44886</v>
      </c>
      <c r="AQ5" s="11">
        <f>AP5+1</f>
        <v>44887</v>
      </c>
      <c r="AR5" s="11">
        <f t="shared" si="0"/>
        <v>44888</v>
      </c>
      <c r="AS5" s="11">
        <f t="shared" si="0"/>
        <v>44889</v>
      </c>
      <c r="AT5" s="11">
        <f t="shared" si="0"/>
        <v>44890</v>
      </c>
      <c r="AU5" s="11">
        <f t="shared" si="0"/>
        <v>44891</v>
      </c>
      <c r="AV5" s="13">
        <f t="shared" si="0"/>
        <v>44892</v>
      </c>
      <c r="AW5" s="12">
        <f>AV5+1</f>
        <v>44893</v>
      </c>
      <c r="AX5" s="11">
        <f>AW5+1</f>
        <v>44894</v>
      </c>
      <c r="AY5" s="11">
        <f t="shared" ref="AY5:BC5" si="1">AX5+1</f>
        <v>44895</v>
      </c>
      <c r="AZ5" s="11">
        <f t="shared" si="1"/>
        <v>44896</v>
      </c>
      <c r="BA5" s="11">
        <f t="shared" si="1"/>
        <v>44897</v>
      </c>
      <c r="BB5" s="11">
        <f t="shared" si="1"/>
        <v>44898</v>
      </c>
      <c r="BC5" s="13">
        <f t="shared" si="1"/>
        <v>44899</v>
      </c>
      <c r="BD5" s="12">
        <f>BC5+1</f>
        <v>44900</v>
      </c>
      <c r="BE5" s="11">
        <f>BD5+1</f>
        <v>44901</v>
      </c>
      <c r="BF5" s="11">
        <f t="shared" ref="BF5:BJ5" si="2">BE5+1</f>
        <v>44902</v>
      </c>
      <c r="BG5" s="11">
        <f t="shared" si="2"/>
        <v>44903</v>
      </c>
      <c r="BH5" s="11">
        <f t="shared" si="2"/>
        <v>44904</v>
      </c>
      <c r="BI5" s="11">
        <f t="shared" si="2"/>
        <v>44905</v>
      </c>
      <c r="BJ5" s="13">
        <f t="shared" si="2"/>
        <v>44906</v>
      </c>
    </row>
    <row r="6" spans="1:62" ht="29.25" customHeight="1" thickBot="1" x14ac:dyDescent="0.3">
      <c r="A6" s="17"/>
      <c r="B6" s="9" t="s">
        <v>26</v>
      </c>
      <c r="C6" s="10" t="s">
        <v>22</v>
      </c>
      <c r="D6" s="10" t="s">
        <v>23</v>
      </c>
      <c r="E6" s="10" t="s">
        <v>24</v>
      </c>
      <c r="F6" s="10" t="s">
        <v>25</v>
      </c>
      <c r="G6" s="14" t="str">
        <f t="shared" ref="G6" si="3">LEFT(TEXT(G5,"ddd"),1)</f>
        <v>l</v>
      </c>
      <c r="H6" s="14" t="str">
        <f t="shared" ref="H6:AP6" si="4">LEFT(TEXT(H5,"ddd"),1)</f>
        <v>m</v>
      </c>
      <c r="I6" s="14" t="str">
        <f t="shared" si="4"/>
        <v>m</v>
      </c>
      <c r="J6" s="14" t="str">
        <f t="shared" si="4"/>
        <v>j</v>
      </c>
      <c r="K6" s="14" t="str">
        <f t="shared" si="4"/>
        <v>v</v>
      </c>
      <c r="L6" s="14" t="str">
        <f t="shared" si="4"/>
        <v>s</v>
      </c>
      <c r="M6" s="14" t="str">
        <f t="shared" si="4"/>
        <v>d</v>
      </c>
      <c r="N6" s="14" t="str">
        <f t="shared" si="4"/>
        <v>l</v>
      </c>
      <c r="O6" s="14" t="str">
        <f t="shared" si="4"/>
        <v>m</v>
      </c>
      <c r="P6" s="14" t="str">
        <f t="shared" si="4"/>
        <v>m</v>
      </c>
      <c r="Q6" s="14" t="str">
        <f t="shared" si="4"/>
        <v>j</v>
      </c>
      <c r="R6" s="14" t="str">
        <f t="shared" si="4"/>
        <v>v</v>
      </c>
      <c r="S6" s="14" t="str">
        <f t="shared" si="4"/>
        <v>s</v>
      </c>
      <c r="T6" s="14" t="str">
        <f t="shared" si="4"/>
        <v>d</v>
      </c>
      <c r="U6" s="14" t="str">
        <f t="shared" si="4"/>
        <v>l</v>
      </c>
      <c r="V6" s="14" t="str">
        <f t="shared" si="4"/>
        <v>m</v>
      </c>
      <c r="W6" s="14" t="str">
        <f t="shared" si="4"/>
        <v>m</v>
      </c>
      <c r="X6" s="14" t="str">
        <f t="shared" si="4"/>
        <v>j</v>
      </c>
      <c r="Y6" s="14" t="str">
        <f t="shared" si="4"/>
        <v>v</v>
      </c>
      <c r="Z6" s="14" t="str">
        <f t="shared" si="4"/>
        <v>s</v>
      </c>
      <c r="AA6" s="14" t="str">
        <f t="shared" si="4"/>
        <v>d</v>
      </c>
      <c r="AB6" s="14" t="str">
        <f t="shared" si="4"/>
        <v>l</v>
      </c>
      <c r="AC6" s="14" t="str">
        <f t="shared" si="4"/>
        <v>m</v>
      </c>
      <c r="AD6" s="14" t="str">
        <f t="shared" si="4"/>
        <v>m</v>
      </c>
      <c r="AE6" s="14" t="str">
        <f t="shared" si="4"/>
        <v>j</v>
      </c>
      <c r="AF6" s="14" t="str">
        <f t="shared" si="4"/>
        <v>v</v>
      </c>
      <c r="AG6" s="14" t="str">
        <f t="shared" si="4"/>
        <v>s</v>
      </c>
      <c r="AH6" s="14" t="str">
        <f t="shared" si="4"/>
        <v>d</v>
      </c>
      <c r="AI6" s="14" t="str">
        <f t="shared" si="4"/>
        <v>l</v>
      </c>
      <c r="AJ6" s="14" t="str">
        <f t="shared" si="4"/>
        <v>m</v>
      </c>
      <c r="AK6" s="14" t="str">
        <f t="shared" si="4"/>
        <v>m</v>
      </c>
      <c r="AL6" s="14" t="str">
        <f t="shared" si="4"/>
        <v>j</v>
      </c>
      <c r="AM6" s="14" t="str">
        <f t="shared" si="4"/>
        <v>v</v>
      </c>
      <c r="AN6" s="14" t="str">
        <f t="shared" si="4"/>
        <v>s</v>
      </c>
      <c r="AO6" s="14" t="str">
        <f t="shared" si="4"/>
        <v>d</v>
      </c>
      <c r="AP6" s="14" t="str">
        <f t="shared" si="4"/>
        <v>l</v>
      </c>
      <c r="AQ6" s="14" t="str">
        <f t="shared" ref="AQ6:BJ6" si="5">LEFT(TEXT(AQ5,"ddd"),1)</f>
        <v>m</v>
      </c>
      <c r="AR6" s="14" t="str">
        <f t="shared" si="5"/>
        <v>m</v>
      </c>
      <c r="AS6" s="14" t="str">
        <f t="shared" si="5"/>
        <v>j</v>
      </c>
      <c r="AT6" s="14" t="str">
        <f t="shared" si="5"/>
        <v>v</v>
      </c>
      <c r="AU6" s="14" t="str">
        <f t="shared" si="5"/>
        <v>s</v>
      </c>
      <c r="AV6" s="14" t="str">
        <f t="shared" si="5"/>
        <v>d</v>
      </c>
      <c r="AW6" s="14" t="str">
        <f t="shared" si="5"/>
        <v>l</v>
      </c>
      <c r="AX6" s="14" t="str">
        <f t="shared" si="5"/>
        <v>m</v>
      </c>
      <c r="AY6" s="14" t="str">
        <f t="shared" si="5"/>
        <v>m</v>
      </c>
      <c r="AZ6" s="14" t="str">
        <f t="shared" si="5"/>
        <v>j</v>
      </c>
      <c r="BA6" s="14" t="str">
        <f t="shared" si="5"/>
        <v>v</v>
      </c>
      <c r="BB6" s="14" t="str">
        <f t="shared" si="5"/>
        <v>s</v>
      </c>
      <c r="BC6" s="14" t="str">
        <f t="shared" si="5"/>
        <v>d</v>
      </c>
      <c r="BD6" s="14" t="str">
        <f t="shared" si="5"/>
        <v>l</v>
      </c>
      <c r="BE6" s="14" t="str">
        <f t="shared" si="5"/>
        <v>m</v>
      </c>
      <c r="BF6" s="14" t="str">
        <f t="shared" si="5"/>
        <v>m</v>
      </c>
      <c r="BG6" s="14" t="str">
        <f t="shared" si="5"/>
        <v>j</v>
      </c>
      <c r="BH6" s="14" t="str">
        <f t="shared" si="5"/>
        <v>v</v>
      </c>
      <c r="BI6" s="14" t="str">
        <f t="shared" si="5"/>
        <v>s</v>
      </c>
      <c r="BJ6" s="14" t="str">
        <f t="shared" si="5"/>
        <v>d</v>
      </c>
    </row>
    <row r="7" spans="1:62" s="2" customFormat="1" ht="21.75" thickBot="1" x14ac:dyDescent="0.3">
      <c r="A7" s="17"/>
      <c r="B7" s="18"/>
      <c r="C7" s="19"/>
      <c r="D7" s="20"/>
      <c r="E7" s="21"/>
      <c r="F7" s="22" t="str">
        <f t="shared" ref="F7:F72" si="6">IF(OR(ISBLANK(task_start),ISBLANK(task_end)),"",task_end-task_start+1)</f>
        <v/>
      </c>
      <c r="G7" s="43"/>
      <c r="H7" s="43"/>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row>
    <row r="8" spans="1:62" s="2" customFormat="1" ht="21.75" thickBot="1" x14ac:dyDescent="0.3">
      <c r="A8" s="17"/>
      <c r="B8" s="23" t="s">
        <v>17</v>
      </c>
      <c r="C8" s="24"/>
      <c r="D8" s="82">
        <v>44851</v>
      </c>
      <c r="E8" s="82">
        <v>44852</v>
      </c>
      <c r="F8" s="81">
        <f t="shared" si="6"/>
        <v>2</v>
      </c>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row>
    <row r="9" spans="1:62" s="2" customFormat="1" ht="21.75" hidden="1" thickBot="1" x14ac:dyDescent="0.3">
      <c r="A9" s="17"/>
      <c r="B9" s="25" t="s">
        <v>29</v>
      </c>
      <c r="C9" s="26">
        <v>1</v>
      </c>
      <c r="D9" s="83">
        <v>44851</v>
      </c>
      <c r="E9" s="83">
        <v>44852</v>
      </c>
      <c r="F9" s="80">
        <f t="shared" si="6"/>
        <v>2</v>
      </c>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row>
    <row r="10" spans="1:62" s="2" customFormat="1" ht="21.75" hidden="1" thickBot="1" x14ac:dyDescent="0.3">
      <c r="A10" s="17"/>
      <c r="B10" s="25" t="s">
        <v>27</v>
      </c>
      <c r="C10" s="26">
        <v>1</v>
      </c>
      <c r="D10" s="83">
        <v>44851</v>
      </c>
      <c r="E10" s="83">
        <v>44852</v>
      </c>
      <c r="F10" s="80">
        <f t="shared" si="6"/>
        <v>2</v>
      </c>
      <c r="G10" s="43"/>
      <c r="H10" s="43"/>
      <c r="I10" s="43"/>
      <c r="J10" s="43"/>
      <c r="K10" s="43"/>
      <c r="L10" s="43"/>
      <c r="M10" s="43"/>
      <c r="N10" s="43"/>
      <c r="O10" s="43"/>
      <c r="P10" s="43"/>
      <c r="Q10" s="43"/>
      <c r="R10" s="43"/>
      <c r="S10" s="44"/>
      <c r="T10" s="44"/>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row>
    <row r="11" spans="1:62" s="2" customFormat="1" ht="21.75" hidden="1" thickBot="1" x14ac:dyDescent="0.3">
      <c r="A11" s="17"/>
      <c r="B11" s="25" t="s">
        <v>28</v>
      </c>
      <c r="C11" s="26">
        <v>1</v>
      </c>
      <c r="D11" s="83">
        <v>44851</v>
      </c>
      <c r="E11" s="83">
        <v>44852</v>
      </c>
      <c r="F11" s="80">
        <f t="shared" si="6"/>
        <v>2</v>
      </c>
      <c r="G11" s="43"/>
      <c r="H11" s="43"/>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row>
    <row r="12" spans="1:62" s="2" customFormat="1" ht="21.75" hidden="1" thickBot="1" x14ac:dyDescent="0.3">
      <c r="A12" s="17"/>
      <c r="B12" s="25" t="s">
        <v>30</v>
      </c>
      <c r="C12" s="26">
        <v>1</v>
      </c>
      <c r="D12" s="83">
        <v>44851</v>
      </c>
      <c r="E12" s="83">
        <v>44852</v>
      </c>
      <c r="F12" s="80">
        <f t="shared" si="6"/>
        <v>2</v>
      </c>
      <c r="G12" s="43"/>
      <c r="H12" s="43"/>
      <c r="I12" s="43"/>
      <c r="J12" s="43"/>
      <c r="K12" s="43"/>
      <c r="L12" s="43"/>
      <c r="M12" s="43"/>
      <c r="N12" s="43"/>
      <c r="O12" s="43"/>
      <c r="P12" s="43"/>
      <c r="Q12" s="43"/>
      <c r="R12" s="43"/>
      <c r="S12" s="43"/>
      <c r="T12" s="43"/>
      <c r="U12" s="43"/>
      <c r="V12" s="43"/>
      <c r="W12" s="44"/>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row>
    <row r="13" spans="1:62" s="2" customFormat="1" ht="21.75" hidden="1" thickBot="1" x14ac:dyDescent="0.3">
      <c r="A13" s="17"/>
      <c r="B13" s="25" t="s">
        <v>21</v>
      </c>
      <c r="C13" s="26">
        <v>1</v>
      </c>
      <c r="D13" s="83">
        <v>44851</v>
      </c>
      <c r="E13" s="83">
        <v>44852</v>
      </c>
      <c r="F13" s="80">
        <f t="shared" si="6"/>
        <v>2</v>
      </c>
      <c r="G13" s="43"/>
      <c r="H13" s="43"/>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row>
    <row r="14" spans="1:62" s="2" customFormat="1" ht="21.75" thickBot="1" x14ac:dyDescent="0.3">
      <c r="A14" s="17"/>
      <c r="B14" s="27" t="s">
        <v>88</v>
      </c>
      <c r="C14" s="28"/>
      <c r="D14" s="84">
        <v>44853</v>
      </c>
      <c r="E14" s="84">
        <v>44859</v>
      </c>
      <c r="F14" s="85">
        <f t="shared" si="6"/>
        <v>7</v>
      </c>
      <c r="G14" s="43"/>
      <c r="H14" s="43"/>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row>
    <row r="15" spans="1:62" s="2" customFormat="1" ht="21.75" hidden="1" thickBot="1" x14ac:dyDescent="0.3">
      <c r="A15" s="17"/>
      <c r="B15" s="29" t="s">
        <v>21</v>
      </c>
      <c r="C15" s="30">
        <v>1</v>
      </c>
      <c r="D15" s="64">
        <v>44853</v>
      </c>
      <c r="E15" s="64">
        <v>44854</v>
      </c>
      <c r="F15" s="79">
        <f t="shared" si="6"/>
        <v>2</v>
      </c>
      <c r="G15" s="43"/>
      <c r="H15" s="43"/>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row>
    <row r="16" spans="1:62" s="2" customFormat="1" ht="21.75" hidden="1" thickBot="1" x14ac:dyDescent="0.3">
      <c r="A16" s="17"/>
      <c r="B16" s="29" t="s">
        <v>33</v>
      </c>
      <c r="C16" s="30">
        <v>1</v>
      </c>
      <c r="D16" s="64">
        <v>44854</v>
      </c>
      <c r="E16" s="64">
        <v>44855</v>
      </c>
      <c r="F16" s="79">
        <f t="shared" si="6"/>
        <v>2</v>
      </c>
      <c r="G16" s="43"/>
      <c r="H16" s="43"/>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row>
    <row r="17" spans="1:62" s="2" customFormat="1" ht="21.75" hidden="1" thickBot="1" x14ac:dyDescent="0.3">
      <c r="A17" s="17"/>
      <c r="B17" s="29" t="s">
        <v>34</v>
      </c>
      <c r="C17" s="30">
        <v>1</v>
      </c>
      <c r="D17" s="64">
        <v>44856</v>
      </c>
      <c r="E17" s="64">
        <v>44858</v>
      </c>
      <c r="F17" s="79">
        <f t="shared" si="6"/>
        <v>3</v>
      </c>
      <c r="G17" s="43"/>
      <c r="H17" s="43"/>
      <c r="I17" s="43"/>
      <c r="J17" s="43"/>
      <c r="K17" s="43"/>
      <c r="L17" s="43"/>
      <c r="M17" s="43"/>
      <c r="N17" s="43"/>
      <c r="O17" s="43"/>
      <c r="P17" s="43"/>
      <c r="Q17" s="43"/>
      <c r="R17" s="43"/>
      <c r="S17" s="43"/>
      <c r="T17" s="43"/>
      <c r="U17" s="43"/>
      <c r="V17" s="43"/>
      <c r="W17" s="44"/>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row>
    <row r="18" spans="1:62" s="2" customFormat="1" ht="21.75" hidden="1" thickBot="1" x14ac:dyDescent="0.3">
      <c r="A18" s="17"/>
      <c r="B18" s="29" t="s">
        <v>35</v>
      </c>
      <c r="C18" s="30">
        <v>1</v>
      </c>
      <c r="D18" s="64">
        <v>44858</v>
      </c>
      <c r="E18" s="64">
        <v>44859</v>
      </c>
      <c r="F18" s="79">
        <f t="shared" si="6"/>
        <v>2</v>
      </c>
      <c r="G18" s="43"/>
      <c r="H18" s="43"/>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row>
    <row r="19" spans="1:62" s="2" customFormat="1" ht="21.75" thickBot="1" x14ac:dyDescent="0.3">
      <c r="A19" s="17"/>
      <c r="B19" s="31" t="s">
        <v>87</v>
      </c>
      <c r="C19" s="32"/>
      <c r="D19" s="86">
        <v>44860</v>
      </c>
      <c r="E19" s="86">
        <v>44865</v>
      </c>
      <c r="F19" s="87">
        <f t="shared" si="6"/>
        <v>6</v>
      </c>
      <c r="G19" s="43"/>
      <c r="H19" s="43"/>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row>
    <row r="20" spans="1:62" s="2" customFormat="1" ht="21.75" hidden="1" thickBot="1" x14ac:dyDescent="0.3">
      <c r="A20" s="17"/>
      <c r="B20" s="33" t="s">
        <v>32</v>
      </c>
      <c r="C20" s="34">
        <v>1</v>
      </c>
      <c r="D20" s="65">
        <v>44860</v>
      </c>
      <c r="E20" s="65">
        <v>44861</v>
      </c>
      <c r="F20" s="70">
        <f t="shared" si="6"/>
        <v>2</v>
      </c>
      <c r="G20" s="43"/>
      <c r="H20" s="43"/>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row>
    <row r="21" spans="1:62" s="2" customFormat="1" ht="21.75" hidden="1" thickBot="1" x14ac:dyDescent="0.3">
      <c r="A21" s="17"/>
      <c r="B21" s="33" t="s">
        <v>37</v>
      </c>
      <c r="C21" s="34">
        <v>1</v>
      </c>
      <c r="D21" s="65">
        <v>44861</v>
      </c>
      <c r="E21" s="65">
        <v>44862</v>
      </c>
      <c r="F21" s="70">
        <f t="shared" si="6"/>
        <v>2</v>
      </c>
      <c r="G21" s="43"/>
      <c r="H21" s="43"/>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row>
    <row r="22" spans="1:62" s="2" customFormat="1" ht="21.75" hidden="1" thickBot="1" x14ac:dyDescent="0.3">
      <c r="A22" s="17"/>
      <c r="B22" s="33" t="s">
        <v>38</v>
      </c>
      <c r="C22" s="34">
        <v>1</v>
      </c>
      <c r="D22" s="65">
        <v>44862</v>
      </c>
      <c r="E22" s="65">
        <v>44863</v>
      </c>
      <c r="F22" s="70">
        <f t="shared" si="6"/>
        <v>2</v>
      </c>
      <c r="G22" s="43"/>
      <c r="H22" s="43"/>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row>
    <row r="23" spans="1:62" s="2" customFormat="1" ht="21.75" hidden="1" thickBot="1" x14ac:dyDescent="0.3">
      <c r="A23" s="17"/>
      <c r="B23" s="33" t="s">
        <v>39</v>
      </c>
      <c r="C23" s="34">
        <v>1</v>
      </c>
      <c r="D23" s="65">
        <v>44863</v>
      </c>
      <c r="E23" s="65">
        <v>44864</v>
      </c>
      <c r="F23" s="70">
        <f t="shared" si="6"/>
        <v>2</v>
      </c>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row>
    <row r="24" spans="1:62" s="2" customFormat="1" ht="21.75" hidden="1" thickBot="1" x14ac:dyDescent="0.3">
      <c r="A24" s="17"/>
      <c r="B24" s="33" t="s">
        <v>41</v>
      </c>
      <c r="C24" s="34">
        <v>1</v>
      </c>
      <c r="D24" s="65">
        <v>44864</v>
      </c>
      <c r="E24" s="65">
        <v>44865</v>
      </c>
      <c r="F24" s="70">
        <f t="shared" si="6"/>
        <v>2</v>
      </c>
      <c r="G24" s="43"/>
      <c r="H24" s="43"/>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row>
    <row r="25" spans="1:62" s="2" customFormat="1" ht="21.75" thickBot="1" x14ac:dyDescent="0.3">
      <c r="A25" s="17"/>
      <c r="B25" s="92" t="s">
        <v>42</v>
      </c>
      <c r="C25" s="93"/>
      <c r="D25" s="94">
        <v>44866</v>
      </c>
      <c r="E25" s="94">
        <v>44866</v>
      </c>
      <c r="F25" s="95">
        <f t="shared" si="6"/>
        <v>1</v>
      </c>
      <c r="G25" s="43"/>
      <c r="H25" s="43"/>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row>
    <row r="26" spans="1:62" s="2" customFormat="1" ht="21.75" hidden="1" thickBot="1" x14ac:dyDescent="0.3">
      <c r="A26" s="17"/>
      <c r="B26" s="96" t="s">
        <v>36</v>
      </c>
      <c r="C26" s="97">
        <v>1</v>
      </c>
      <c r="D26" s="98">
        <v>44866</v>
      </c>
      <c r="E26" s="98">
        <v>44866</v>
      </c>
      <c r="F26" s="99">
        <f>IF(OR(ISBLANK(task_start),ISBLANK(task_end)),"",task_end-task_start+1)</f>
        <v>1</v>
      </c>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row>
    <row r="27" spans="1:62" s="2" customFormat="1" ht="21.75" thickBot="1" x14ac:dyDescent="0.3">
      <c r="A27" s="17"/>
      <c r="B27" s="71" t="s">
        <v>40</v>
      </c>
      <c r="C27" s="72"/>
      <c r="D27" s="89">
        <v>44867</v>
      </c>
      <c r="E27" s="89">
        <v>44893</v>
      </c>
      <c r="F27" s="88">
        <f t="shared" si="6"/>
        <v>27</v>
      </c>
      <c r="G27" s="43"/>
      <c r="H27" s="43"/>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row>
    <row r="28" spans="1:62" s="2" customFormat="1" ht="21.75" hidden="1" thickBot="1" x14ac:dyDescent="0.3">
      <c r="A28" s="17"/>
      <c r="B28" s="73" t="s">
        <v>43</v>
      </c>
      <c r="C28" s="74">
        <v>1</v>
      </c>
      <c r="D28" s="75">
        <v>44867</v>
      </c>
      <c r="E28" s="75">
        <v>44867</v>
      </c>
      <c r="F28" s="76">
        <f t="shared" si="6"/>
        <v>1</v>
      </c>
      <c r="G28" s="43"/>
      <c r="H28" s="43"/>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row>
    <row r="29" spans="1:62" s="2" customFormat="1" ht="21.75" hidden="1" thickBot="1" x14ac:dyDescent="0.3">
      <c r="A29" s="17"/>
      <c r="B29" s="73" t="s">
        <v>44</v>
      </c>
      <c r="C29" s="74">
        <v>1</v>
      </c>
      <c r="D29" s="75">
        <v>44867</v>
      </c>
      <c r="E29" s="75">
        <v>44868</v>
      </c>
      <c r="F29" s="76">
        <f t="shared" si="6"/>
        <v>2</v>
      </c>
      <c r="G29" s="43"/>
      <c r="H29" s="43"/>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row>
    <row r="30" spans="1:62" s="2" customFormat="1" ht="21.75" hidden="1" thickBot="1" x14ac:dyDescent="0.3">
      <c r="A30" s="17"/>
      <c r="B30" s="73" t="s">
        <v>46</v>
      </c>
      <c r="C30" s="74">
        <v>1</v>
      </c>
      <c r="D30" s="75">
        <v>44868</v>
      </c>
      <c r="E30" s="75">
        <v>44869</v>
      </c>
      <c r="F30" s="76">
        <f t="shared" si="6"/>
        <v>2</v>
      </c>
      <c r="G30" s="43"/>
      <c r="H30" s="43"/>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row>
    <row r="31" spans="1:62" s="2" customFormat="1" ht="21.75" hidden="1" thickBot="1" x14ac:dyDescent="0.3">
      <c r="A31" s="17"/>
      <c r="B31" s="73" t="s">
        <v>63</v>
      </c>
      <c r="C31" s="74">
        <v>1</v>
      </c>
      <c r="D31" s="75">
        <v>44869</v>
      </c>
      <c r="E31" s="75">
        <v>44870</v>
      </c>
      <c r="F31" s="76">
        <f t="shared" si="6"/>
        <v>2</v>
      </c>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row>
    <row r="32" spans="1:62" s="2" customFormat="1" ht="21.75" hidden="1" thickBot="1" x14ac:dyDescent="0.3">
      <c r="A32" s="17"/>
      <c r="B32" s="73" t="s">
        <v>45</v>
      </c>
      <c r="C32" s="74">
        <v>1</v>
      </c>
      <c r="D32" s="75">
        <v>44870</v>
      </c>
      <c r="E32" s="75">
        <v>44871</v>
      </c>
      <c r="F32" s="76">
        <f t="shared" si="6"/>
        <v>2</v>
      </c>
      <c r="G32" s="43"/>
      <c r="H32" s="43"/>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row>
    <row r="33" spans="1:62" s="2" customFormat="1" ht="21.75" hidden="1" thickBot="1" x14ac:dyDescent="0.3">
      <c r="A33" s="17"/>
      <c r="B33" s="73" t="s">
        <v>66</v>
      </c>
      <c r="C33" s="74">
        <v>1</v>
      </c>
      <c r="D33" s="75">
        <v>44871</v>
      </c>
      <c r="E33" s="75">
        <v>44872</v>
      </c>
      <c r="F33" s="76">
        <f t="shared" si="6"/>
        <v>2</v>
      </c>
      <c r="G33" s="43"/>
      <c r="H33" s="43"/>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row>
    <row r="34" spans="1:62" s="2" customFormat="1" ht="21.75" hidden="1" thickBot="1" x14ac:dyDescent="0.3">
      <c r="A34" s="17"/>
      <c r="B34" s="73" t="s">
        <v>47</v>
      </c>
      <c r="C34" s="74">
        <v>1</v>
      </c>
      <c r="D34" s="75">
        <v>44872</v>
      </c>
      <c r="E34" s="75">
        <v>44873</v>
      </c>
      <c r="F34" s="76">
        <f t="shared" si="6"/>
        <v>2</v>
      </c>
      <c r="G34" s="43"/>
      <c r="H34" s="43"/>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row>
    <row r="35" spans="1:62" s="2" customFormat="1" ht="21.75" hidden="1" thickBot="1" x14ac:dyDescent="0.3">
      <c r="A35" s="17"/>
      <c r="B35" s="73" t="s">
        <v>59</v>
      </c>
      <c r="C35" s="74">
        <v>1</v>
      </c>
      <c r="D35" s="75">
        <v>44873</v>
      </c>
      <c r="E35" s="75">
        <v>44874</v>
      </c>
      <c r="F35" s="76">
        <f t="shared" si="6"/>
        <v>2</v>
      </c>
      <c r="G35" s="43"/>
      <c r="H35" s="43"/>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row>
    <row r="36" spans="1:62" s="2" customFormat="1" ht="21.75" hidden="1" thickBot="1" x14ac:dyDescent="0.3">
      <c r="A36" s="17"/>
      <c r="B36" s="73" t="s">
        <v>62</v>
      </c>
      <c r="C36" s="74">
        <v>1</v>
      </c>
      <c r="D36" s="75">
        <v>44874</v>
      </c>
      <c r="E36" s="75">
        <v>44875</v>
      </c>
      <c r="F36" s="76">
        <f t="shared" si="6"/>
        <v>2</v>
      </c>
      <c r="G36" s="43"/>
      <c r="H36" s="43"/>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row>
    <row r="37" spans="1:62" s="2" customFormat="1" ht="21.75" hidden="1" thickBot="1" x14ac:dyDescent="0.3">
      <c r="A37" s="17"/>
      <c r="B37" s="73" t="s">
        <v>61</v>
      </c>
      <c r="C37" s="74">
        <v>1</v>
      </c>
      <c r="D37" s="75">
        <v>44875</v>
      </c>
      <c r="E37" s="75">
        <v>44876</v>
      </c>
      <c r="F37" s="76">
        <f t="shared" si="6"/>
        <v>2</v>
      </c>
      <c r="G37" s="43"/>
      <c r="H37" s="43"/>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row>
    <row r="38" spans="1:62" s="2" customFormat="1" ht="21.75" hidden="1" thickBot="1" x14ac:dyDescent="0.3">
      <c r="A38" s="17"/>
      <c r="B38" s="73" t="s">
        <v>60</v>
      </c>
      <c r="C38" s="74">
        <v>1</v>
      </c>
      <c r="D38" s="75">
        <v>44876</v>
      </c>
      <c r="E38" s="75">
        <v>44877</v>
      </c>
      <c r="F38" s="76">
        <f t="shared" si="6"/>
        <v>2</v>
      </c>
      <c r="G38" s="43"/>
      <c r="H38" s="43"/>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row>
    <row r="39" spans="1:62" s="2" customFormat="1" ht="21.75" hidden="1" thickBot="1" x14ac:dyDescent="0.3">
      <c r="A39" s="17"/>
      <c r="B39" s="73" t="s">
        <v>67</v>
      </c>
      <c r="C39" s="74">
        <v>1</v>
      </c>
      <c r="D39" s="75">
        <v>44877</v>
      </c>
      <c r="E39" s="75">
        <v>44878</v>
      </c>
      <c r="F39" s="76">
        <f t="shared" si="6"/>
        <v>2</v>
      </c>
      <c r="G39" s="43"/>
      <c r="H39" s="43"/>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row>
    <row r="40" spans="1:62" s="2" customFormat="1" ht="21.75" hidden="1" thickBot="1" x14ac:dyDescent="0.3">
      <c r="A40" s="17"/>
      <c r="B40" s="73" t="s">
        <v>64</v>
      </c>
      <c r="C40" s="74">
        <v>1</v>
      </c>
      <c r="D40" s="75">
        <v>44878</v>
      </c>
      <c r="E40" s="75">
        <v>44879</v>
      </c>
      <c r="F40" s="76">
        <f t="shared" si="6"/>
        <v>2</v>
      </c>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row>
    <row r="41" spans="1:62" s="2" customFormat="1" ht="21.75" hidden="1" thickBot="1" x14ac:dyDescent="0.3">
      <c r="A41" s="17"/>
      <c r="B41" s="73" t="s">
        <v>48</v>
      </c>
      <c r="C41" s="74">
        <v>1</v>
      </c>
      <c r="D41" s="75">
        <v>44879</v>
      </c>
      <c r="E41" s="75">
        <v>44880</v>
      </c>
      <c r="F41" s="76">
        <f t="shared" si="6"/>
        <v>2</v>
      </c>
      <c r="G41" s="43"/>
      <c r="H41" s="43"/>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row>
    <row r="42" spans="1:62" s="2" customFormat="1" ht="21.75" hidden="1" thickBot="1" x14ac:dyDescent="0.3">
      <c r="A42" s="17"/>
      <c r="B42" s="73" t="s">
        <v>49</v>
      </c>
      <c r="C42" s="74">
        <v>1</v>
      </c>
      <c r="D42" s="75">
        <v>44880</v>
      </c>
      <c r="E42" s="75">
        <v>44881</v>
      </c>
      <c r="F42" s="76">
        <f t="shared" si="6"/>
        <v>2</v>
      </c>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row>
    <row r="43" spans="1:62" s="2" customFormat="1" ht="21.75" hidden="1" thickBot="1" x14ac:dyDescent="0.3">
      <c r="A43" s="17"/>
      <c r="B43" s="73" t="s">
        <v>56</v>
      </c>
      <c r="C43" s="74">
        <v>1</v>
      </c>
      <c r="D43" s="75">
        <v>44881</v>
      </c>
      <c r="E43" s="75">
        <v>44882</v>
      </c>
      <c r="F43" s="76">
        <f t="shared" si="6"/>
        <v>2</v>
      </c>
      <c r="G43" s="43"/>
      <c r="H43" s="43"/>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row>
    <row r="44" spans="1:62" s="2" customFormat="1" ht="21.75" hidden="1" thickBot="1" x14ac:dyDescent="0.3">
      <c r="A44" s="17"/>
      <c r="B44" s="73" t="s">
        <v>50</v>
      </c>
      <c r="C44" s="74">
        <v>1</v>
      </c>
      <c r="D44" s="75">
        <v>44882</v>
      </c>
      <c r="E44" s="75">
        <v>44883</v>
      </c>
      <c r="F44" s="76">
        <f t="shared" si="6"/>
        <v>2</v>
      </c>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row>
    <row r="45" spans="1:62" s="2" customFormat="1" ht="21.75" hidden="1" thickBot="1" x14ac:dyDescent="0.3">
      <c r="A45" s="17"/>
      <c r="B45" s="73" t="s">
        <v>68</v>
      </c>
      <c r="C45" s="74">
        <v>1</v>
      </c>
      <c r="D45" s="75">
        <v>44883</v>
      </c>
      <c r="E45" s="75">
        <v>44884</v>
      </c>
      <c r="F45" s="76">
        <f t="shared" si="6"/>
        <v>2</v>
      </c>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row>
    <row r="46" spans="1:62" s="2" customFormat="1" ht="21.75" hidden="1" thickBot="1" x14ac:dyDescent="0.3">
      <c r="A46" s="17"/>
      <c r="B46" s="73" t="s">
        <v>51</v>
      </c>
      <c r="C46" s="74">
        <v>1</v>
      </c>
      <c r="D46" s="75">
        <v>44884</v>
      </c>
      <c r="E46" s="75">
        <v>44885</v>
      </c>
      <c r="F46" s="76">
        <f t="shared" si="6"/>
        <v>2</v>
      </c>
      <c r="G46" s="43"/>
      <c r="H46" s="43"/>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row>
    <row r="47" spans="1:62" s="2" customFormat="1" ht="21.75" hidden="1" thickBot="1" x14ac:dyDescent="0.3">
      <c r="A47" s="17"/>
      <c r="B47" s="73" t="s">
        <v>52</v>
      </c>
      <c r="C47" s="74">
        <v>1</v>
      </c>
      <c r="D47" s="75">
        <v>44885</v>
      </c>
      <c r="E47" s="75">
        <v>44886</v>
      </c>
      <c r="F47" s="76">
        <f t="shared" si="6"/>
        <v>2</v>
      </c>
      <c r="G47" s="43"/>
      <c r="H47" s="43"/>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row>
    <row r="48" spans="1:62" s="2" customFormat="1" ht="21.75" hidden="1" thickBot="1" x14ac:dyDescent="0.3">
      <c r="A48" s="17"/>
      <c r="B48" s="73" t="s">
        <v>53</v>
      </c>
      <c r="C48" s="74">
        <v>1</v>
      </c>
      <c r="D48" s="75">
        <v>44886</v>
      </c>
      <c r="E48" s="75">
        <v>44887</v>
      </c>
      <c r="F48" s="76">
        <f t="shared" si="6"/>
        <v>2</v>
      </c>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row>
    <row r="49" spans="1:62" s="2" customFormat="1" ht="21.75" hidden="1" thickBot="1" x14ac:dyDescent="0.3">
      <c r="A49" s="17"/>
      <c r="B49" s="73" t="s">
        <v>57</v>
      </c>
      <c r="C49" s="74">
        <v>1</v>
      </c>
      <c r="D49" s="75">
        <v>44887</v>
      </c>
      <c r="E49" s="75">
        <v>44888</v>
      </c>
      <c r="F49" s="76">
        <f t="shared" si="6"/>
        <v>2</v>
      </c>
      <c r="G49" s="43"/>
      <c r="H49" s="43"/>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row>
    <row r="50" spans="1:62" s="2" customFormat="1" ht="21.75" hidden="1" thickBot="1" x14ac:dyDescent="0.3">
      <c r="A50" s="17"/>
      <c r="B50" s="73" t="s">
        <v>54</v>
      </c>
      <c r="C50" s="74">
        <v>1</v>
      </c>
      <c r="D50" s="75">
        <v>44888</v>
      </c>
      <c r="E50" s="75">
        <v>44889</v>
      </c>
      <c r="F50" s="76">
        <f t="shared" si="6"/>
        <v>2</v>
      </c>
      <c r="G50" s="43"/>
      <c r="H50" s="43"/>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row>
    <row r="51" spans="1:62" s="2" customFormat="1" ht="21.75" hidden="1" thickBot="1" x14ac:dyDescent="0.3">
      <c r="A51" s="17"/>
      <c r="B51" s="73" t="s">
        <v>69</v>
      </c>
      <c r="C51" s="74">
        <v>1</v>
      </c>
      <c r="D51" s="75">
        <v>44889</v>
      </c>
      <c r="E51" s="75">
        <v>44890</v>
      </c>
      <c r="F51" s="76">
        <f t="shared" si="6"/>
        <v>2</v>
      </c>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row>
    <row r="52" spans="1:62" s="2" customFormat="1" ht="21.75" hidden="1" thickBot="1" x14ac:dyDescent="0.3">
      <c r="A52" s="17"/>
      <c r="B52" s="73" t="s">
        <v>55</v>
      </c>
      <c r="C52" s="74">
        <v>1</v>
      </c>
      <c r="D52" s="75">
        <v>44890</v>
      </c>
      <c r="E52" s="75">
        <v>44891</v>
      </c>
      <c r="F52" s="76">
        <f t="shared" si="6"/>
        <v>2</v>
      </c>
      <c r="G52" s="43"/>
      <c r="H52" s="43"/>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row>
    <row r="53" spans="1:62" s="2" customFormat="1" ht="21.75" hidden="1" thickBot="1" x14ac:dyDescent="0.3">
      <c r="A53" s="17"/>
      <c r="B53" s="73" t="s">
        <v>65</v>
      </c>
      <c r="C53" s="74">
        <v>1</v>
      </c>
      <c r="D53" s="75">
        <v>44891</v>
      </c>
      <c r="E53" s="75">
        <v>44892</v>
      </c>
      <c r="F53" s="76">
        <f t="shared" si="6"/>
        <v>2</v>
      </c>
      <c r="G53" s="43"/>
      <c r="H53" s="43"/>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row>
    <row r="54" spans="1:62" s="2" customFormat="1" ht="21.75" hidden="1" thickBot="1" x14ac:dyDescent="0.3">
      <c r="A54" s="17"/>
      <c r="B54" s="73" t="s">
        <v>58</v>
      </c>
      <c r="C54" s="74">
        <v>1</v>
      </c>
      <c r="D54" s="75">
        <v>44892</v>
      </c>
      <c r="E54" s="75">
        <v>44893</v>
      </c>
      <c r="F54" s="76">
        <f t="shared" si="6"/>
        <v>2</v>
      </c>
      <c r="G54" s="43"/>
      <c r="H54" s="43"/>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row>
    <row r="55" spans="1:62" s="2" customFormat="1" ht="21.75" thickBot="1" x14ac:dyDescent="0.3">
      <c r="A55" s="17"/>
      <c r="B55" s="35" t="s">
        <v>70</v>
      </c>
      <c r="C55" s="36"/>
      <c r="D55" s="77">
        <v>44894</v>
      </c>
      <c r="E55" s="77">
        <v>44895</v>
      </c>
      <c r="F55" s="78">
        <f t="shared" si="6"/>
        <v>2</v>
      </c>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row>
    <row r="56" spans="1:62" s="2" customFormat="1" ht="21.75" hidden="1" thickBot="1" x14ac:dyDescent="0.3">
      <c r="A56" s="17"/>
      <c r="B56" s="37" t="s">
        <v>71</v>
      </c>
      <c r="C56" s="38">
        <v>1</v>
      </c>
      <c r="D56" s="66">
        <v>44894</v>
      </c>
      <c r="E56" s="66">
        <v>44895</v>
      </c>
      <c r="F56" s="69">
        <f t="shared" si="6"/>
        <v>2</v>
      </c>
      <c r="G56" s="43"/>
      <c r="H56" s="43"/>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row>
    <row r="57" spans="1:62" s="2" customFormat="1" ht="21.75" hidden="1" thickBot="1" x14ac:dyDescent="0.3">
      <c r="A57" s="17"/>
      <c r="B57" s="37" t="s">
        <v>72</v>
      </c>
      <c r="C57" s="38">
        <v>1</v>
      </c>
      <c r="D57" s="66">
        <v>44894</v>
      </c>
      <c r="E57" s="66">
        <v>44895</v>
      </c>
      <c r="F57" s="69">
        <f t="shared" si="6"/>
        <v>2</v>
      </c>
      <c r="G57" s="43"/>
      <c r="H57" s="43"/>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row>
    <row r="58" spans="1:62" s="2" customFormat="1" ht="21.75" hidden="1" thickBot="1" x14ac:dyDescent="0.3">
      <c r="A58" s="17"/>
      <c r="B58" s="37" t="s">
        <v>73</v>
      </c>
      <c r="C58" s="38">
        <v>1</v>
      </c>
      <c r="D58" s="66">
        <v>44894</v>
      </c>
      <c r="E58" s="66">
        <v>44895</v>
      </c>
      <c r="F58" s="69">
        <f t="shared" si="6"/>
        <v>2</v>
      </c>
      <c r="G58" s="43"/>
      <c r="H58" s="43"/>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row>
    <row r="59" spans="1:62" s="2" customFormat="1" ht="21.75" hidden="1" thickBot="1" x14ac:dyDescent="0.3">
      <c r="A59" s="17"/>
      <c r="B59" s="37" t="s">
        <v>74</v>
      </c>
      <c r="C59" s="38">
        <v>1</v>
      </c>
      <c r="D59" s="66">
        <v>44894</v>
      </c>
      <c r="E59" s="66">
        <v>44895</v>
      </c>
      <c r="F59" s="69">
        <f t="shared" si="6"/>
        <v>2</v>
      </c>
      <c r="G59" s="43"/>
      <c r="H59" s="43"/>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row>
    <row r="60" spans="1:62" s="2" customFormat="1" ht="21.75" hidden="1" thickBot="1" x14ac:dyDescent="0.3">
      <c r="A60" s="17"/>
      <c r="B60" s="37" t="s">
        <v>75</v>
      </c>
      <c r="C60" s="38">
        <v>1</v>
      </c>
      <c r="D60" s="66">
        <v>44894</v>
      </c>
      <c r="E60" s="66">
        <v>44895</v>
      </c>
      <c r="F60" s="69">
        <f t="shared" si="6"/>
        <v>2</v>
      </c>
      <c r="G60" s="43"/>
      <c r="H60" s="43"/>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row>
    <row r="61" spans="1:62" s="2" customFormat="1" ht="21.75" thickBot="1" x14ac:dyDescent="0.3">
      <c r="A61" s="17"/>
      <c r="B61" s="39" t="s">
        <v>76</v>
      </c>
      <c r="C61" s="40"/>
      <c r="D61" s="90">
        <v>44851</v>
      </c>
      <c r="E61" s="90">
        <v>44902</v>
      </c>
      <c r="F61" s="91">
        <f t="shared" si="6"/>
        <v>52</v>
      </c>
      <c r="G61" s="43"/>
      <c r="H61" s="43"/>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row>
    <row r="62" spans="1:62" s="2" customFormat="1" ht="21.75" hidden="1" thickBot="1" x14ac:dyDescent="0.3">
      <c r="A62" s="17"/>
      <c r="B62" s="41" t="s">
        <v>31</v>
      </c>
      <c r="C62" s="42">
        <v>1</v>
      </c>
      <c r="D62" s="67">
        <v>44851</v>
      </c>
      <c r="E62" s="67">
        <v>44902</v>
      </c>
      <c r="F62" s="68">
        <f t="shared" si="6"/>
        <v>52</v>
      </c>
      <c r="G62" s="43"/>
      <c r="H62" s="43"/>
      <c r="I62" s="43"/>
      <c r="J62" s="43"/>
      <c r="K62" s="43"/>
      <c r="L62" s="43"/>
      <c r="M62" s="43"/>
      <c r="N62" s="43"/>
      <c r="O62" s="43"/>
      <c r="P62" s="43"/>
      <c r="Q62" s="43"/>
      <c r="R62" s="43"/>
      <c r="S62" s="43"/>
      <c r="T62" s="43"/>
      <c r="U62" s="43"/>
      <c r="V62" s="43"/>
      <c r="W62" s="44"/>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row>
    <row r="63" spans="1:62" s="2" customFormat="1" ht="21.75" hidden="1" thickBot="1" x14ac:dyDescent="0.3">
      <c r="A63" s="17"/>
      <c r="B63" s="41" t="s">
        <v>77</v>
      </c>
      <c r="C63" s="42">
        <v>1</v>
      </c>
      <c r="D63" s="67">
        <v>44851</v>
      </c>
      <c r="E63" s="67">
        <v>44852</v>
      </c>
      <c r="F63" s="68">
        <f t="shared" si="6"/>
        <v>2</v>
      </c>
      <c r="G63" s="43"/>
      <c r="H63" s="43"/>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row>
    <row r="64" spans="1:62" s="2" customFormat="1" ht="21.75" hidden="1" thickBot="1" x14ac:dyDescent="0.3">
      <c r="A64" s="17"/>
      <c r="B64" s="41" t="s">
        <v>78</v>
      </c>
      <c r="C64" s="42">
        <v>1</v>
      </c>
      <c r="D64" s="67">
        <v>44852</v>
      </c>
      <c r="E64" s="67">
        <v>44853</v>
      </c>
      <c r="F64" s="68">
        <f t="shared" si="6"/>
        <v>2</v>
      </c>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row>
    <row r="65" spans="1:62" s="2" customFormat="1" ht="21.75" hidden="1" thickBot="1" x14ac:dyDescent="0.3">
      <c r="A65" s="17"/>
      <c r="B65" s="41" t="s">
        <v>79</v>
      </c>
      <c r="C65" s="42">
        <v>1</v>
      </c>
      <c r="D65" s="67">
        <v>44854</v>
      </c>
      <c r="E65" s="67">
        <v>44855</v>
      </c>
      <c r="F65" s="68">
        <f t="shared" si="6"/>
        <v>2</v>
      </c>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row>
    <row r="66" spans="1:62" s="2" customFormat="1" ht="21.75" hidden="1" thickBot="1" x14ac:dyDescent="0.3">
      <c r="A66" s="17"/>
      <c r="B66" s="41" t="s">
        <v>80</v>
      </c>
      <c r="C66" s="42">
        <v>1</v>
      </c>
      <c r="D66" s="67">
        <v>44856</v>
      </c>
      <c r="E66" s="67">
        <v>44857</v>
      </c>
      <c r="F66" s="68">
        <f t="shared" si="6"/>
        <v>2</v>
      </c>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row>
    <row r="67" spans="1:62" s="2" customFormat="1" ht="21.75" hidden="1" thickBot="1" x14ac:dyDescent="0.3">
      <c r="A67" s="17"/>
      <c r="B67" s="41" t="s">
        <v>81</v>
      </c>
      <c r="C67" s="42">
        <v>1</v>
      </c>
      <c r="D67" s="67">
        <v>44857</v>
      </c>
      <c r="E67" s="67">
        <v>44859</v>
      </c>
      <c r="F67" s="68">
        <f t="shared" si="6"/>
        <v>3</v>
      </c>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row>
    <row r="68" spans="1:62" s="2" customFormat="1" ht="21.75" hidden="1" thickBot="1" x14ac:dyDescent="0.3">
      <c r="A68" s="17"/>
      <c r="B68" s="41" t="s">
        <v>82</v>
      </c>
      <c r="C68" s="42">
        <v>1</v>
      </c>
      <c r="D68" s="67">
        <v>44860</v>
      </c>
      <c r="E68" s="67">
        <v>44865</v>
      </c>
      <c r="F68" s="68">
        <f t="shared" si="6"/>
        <v>6</v>
      </c>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row>
    <row r="69" spans="1:62" s="2" customFormat="1" ht="21.75" hidden="1" thickBot="1" x14ac:dyDescent="0.3">
      <c r="A69" s="17"/>
      <c r="B69" s="41" t="s">
        <v>83</v>
      </c>
      <c r="C69" s="42">
        <v>1</v>
      </c>
      <c r="D69" s="67">
        <v>44866</v>
      </c>
      <c r="E69" s="67">
        <v>44895</v>
      </c>
      <c r="F69" s="68">
        <f t="shared" si="6"/>
        <v>30</v>
      </c>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row>
    <row r="70" spans="1:62" s="2" customFormat="1" ht="21.75" hidden="1" thickBot="1" x14ac:dyDescent="0.3">
      <c r="A70" s="17"/>
      <c r="B70" s="41" t="s">
        <v>84</v>
      </c>
      <c r="C70" s="42">
        <v>1</v>
      </c>
      <c r="D70" s="67">
        <v>44895</v>
      </c>
      <c r="E70" s="67">
        <v>44899</v>
      </c>
      <c r="F70" s="68">
        <f t="shared" si="6"/>
        <v>5</v>
      </c>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row>
    <row r="71" spans="1:62" s="2" customFormat="1" ht="21.75" hidden="1" thickBot="1" x14ac:dyDescent="0.3">
      <c r="A71" s="17"/>
      <c r="B71" s="41" t="s">
        <v>85</v>
      </c>
      <c r="C71" s="42">
        <v>1</v>
      </c>
      <c r="D71" s="67">
        <v>44900</v>
      </c>
      <c r="E71" s="67">
        <v>44901</v>
      </c>
      <c r="F71" s="68">
        <f t="shared" si="6"/>
        <v>2</v>
      </c>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row>
    <row r="72" spans="1:62" s="2" customFormat="1" ht="21.75" hidden="1" thickBot="1" x14ac:dyDescent="0.3">
      <c r="A72" s="17"/>
      <c r="B72" s="41" t="s">
        <v>86</v>
      </c>
      <c r="C72" s="42">
        <v>1</v>
      </c>
      <c r="D72" s="67">
        <v>44901</v>
      </c>
      <c r="E72" s="67">
        <v>44902</v>
      </c>
      <c r="F72" s="68">
        <f t="shared" si="6"/>
        <v>2</v>
      </c>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row>
    <row r="73" spans="1:62" x14ac:dyDescent="0.25">
      <c r="A73" s="5"/>
    </row>
    <row r="74" spans="1:62" x14ac:dyDescent="0.25">
      <c r="B74" s="16" t="s">
        <v>3</v>
      </c>
      <c r="E74" s="58">
        <v>43113</v>
      </c>
    </row>
    <row r="75" spans="1:62" x14ac:dyDescent="0.25">
      <c r="B75" s="62" t="s">
        <v>8</v>
      </c>
    </row>
    <row r="76" spans="1:62" x14ac:dyDescent="0.25">
      <c r="B76" s="61" t="s">
        <v>13</v>
      </c>
    </row>
  </sheetData>
  <mergeCells count="11">
    <mergeCell ref="H1:Y1"/>
    <mergeCell ref="AI4:AO4"/>
    <mergeCell ref="AP4:AV4"/>
    <mergeCell ref="AW4:BC4"/>
    <mergeCell ref="BD4:BJ4"/>
    <mergeCell ref="D2:E2"/>
    <mergeCell ref="G4:M4"/>
    <mergeCell ref="N4:T4"/>
    <mergeCell ref="U4:AA4"/>
    <mergeCell ref="AB4:AH4"/>
    <mergeCell ref="D3:E3"/>
  </mergeCells>
  <conditionalFormatting sqref="C7:C18 C20:C24 C26:C72">
    <cfRule type="dataBar" priority="24">
      <dataBar>
        <cfvo type="num" val="0"/>
        <cfvo type="num" val="1"/>
        <color theme="2" tint="-0.499984740745262"/>
      </dataBar>
      <extLst>
        <ext xmlns:x14="http://schemas.microsoft.com/office/spreadsheetml/2009/9/main" uri="{B025F937-C7B1-47D3-B67F-A62EFF666E3E}">
          <x14:id>{B0389232-4C98-4A03-AD0E-39F63BAD1F53}</x14:id>
        </ext>
      </extLst>
    </cfRule>
  </conditionalFormatting>
  <conditionalFormatting sqref="G41:BJ72 G7:BJ34">
    <cfRule type="expression" dxfId="5" priority="37">
      <formula>AND(task_start&lt;=G$5,ROUNDDOWN((task_end-task_start+1)*task_progress,0)+task_start-1&gt;=G$5)</formula>
    </cfRule>
    <cfRule type="expression" dxfId="4" priority="38" stopIfTrue="1">
      <formula>AND(task_end&gt;=G$5,task_start&lt;G$5+1)</formula>
    </cfRule>
  </conditionalFormatting>
  <conditionalFormatting sqref="G41:BJ72 G5:BJ34">
    <cfRule type="expression" dxfId="3" priority="39">
      <formula>AND(today&gt;=G$5,today&lt;G$5+1)</formula>
    </cfRule>
  </conditionalFormatting>
  <conditionalFormatting sqref="C19">
    <cfRule type="dataBar" priority="9">
      <dataBar>
        <cfvo type="num" val="0"/>
        <cfvo type="num" val="1"/>
        <color theme="2" tint="-0.499984740745262"/>
      </dataBar>
      <extLst>
        <ext xmlns:x14="http://schemas.microsoft.com/office/spreadsheetml/2009/9/main" uri="{B025F937-C7B1-47D3-B67F-A62EFF666E3E}">
          <x14:id>{B4E1FCB5-365E-4C3D-9D62-CCC3E9E7FE61}</x14:id>
        </ext>
      </extLst>
    </cfRule>
  </conditionalFormatting>
  <conditionalFormatting sqref="C25">
    <cfRule type="dataBar" priority="1">
      <dataBar>
        <cfvo type="num" val="0"/>
        <cfvo type="num" val="1"/>
        <color theme="2" tint="-0.499984740745262"/>
      </dataBar>
      <extLst>
        <ext xmlns:x14="http://schemas.microsoft.com/office/spreadsheetml/2009/9/main" uri="{B025F937-C7B1-47D3-B67F-A62EFF666E3E}">
          <x14:id>{0E71CBE5-4693-47C6-B66F-AC1617120D6E}</x14:id>
        </ext>
      </extLst>
    </cfRule>
  </conditionalFormatting>
  <conditionalFormatting sqref="G35:BJ40">
    <cfRule type="expression" dxfId="2" priority="3">
      <formula>AND(task_start&lt;=G$5,ROUNDDOWN((task_end-task_start+1)*task_progress,0)+task_start-1&gt;=G$5)</formula>
    </cfRule>
    <cfRule type="expression" dxfId="1" priority="4" stopIfTrue="1">
      <formula>AND(task_end&gt;=G$5,task_start&lt;G$5+1)</formula>
    </cfRule>
  </conditionalFormatting>
  <conditionalFormatting sqref="G35:BJ40">
    <cfRule type="expression" dxfId="0" priority="5">
      <formula>AND(today&gt;=G$5,today&lt;G$5+1)</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B75" r:id="rId1" xr:uid="{00000000-0004-0000-0000-000000000000}"/>
    <hyperlink ref="B74" r:id="rId2" xr:uid="{00000000-0004-0000-0000-000001000000}"/>
  </hyperlinks>
  <pageMargins left="0.35" right="0.35" top="0.35" bottom="0.5" header="0.3" footer="0.3"/>
  <pageSetup scale="58"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C7:C18 C20:C24 C26:C72</xm:sqref>
        </x14:conditionalFormatting>
        <x14:conditionalFormatting xmlns:xm="http://schemas.microsoft.com/office/excel/2006/main">
          <x14:cfRule type="dataBar" id="{B4E1FCB5-365E-4C3D-9D62-CCC3E9E7FE61}">
            <x14:dataBar minLength="0" maxLength="100" gradient="0">
              <x14:cfvo type="num">
                <xm:f>0</xm:f>
              </x14:cfvo>
              <x14:cfvo type="num">
                <xm:f>1</xm:f>
              </x14:cfvo>
              <x14:negativeFillColor rgb="FFFF0000"/>
              <x14:axisColor rgb="FF000000"/>
            </x14:dataBar>
          </x14:cfRule>
          <xm:sqref>C19</xm:sqref>
        </x14:conditionalFormatting>
        <x14:conditionalFormatting xmlns:xm="http://schemas.microsoft.com/office/excel/2006/main">
          <x14:cfRule type="dataBar" id="{0E71CBE5-4693-47C6-B66F-AC1617120D6E}">
            <x14:dataBar minLength="0" maxLength="100" gradient="0">
              <x14:cfvo type="num">
                <xm:f>0</xm:f>
              </x14:cfvo>
              <x14:cfvo type="num">
                <xm:f>1</xm:f>
              </x14:cfvo>
              <x14:negativeFillColor rgb="FFFF0000"/>
              <x14:axisColor rgb="FF000000"/>
            </x14:dataBar>
          </x14:cfRule>
          <xm:sqref>C25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baseColWidth="10" defaultColWidth="9.140625" defaultRowHeight="12.75" x14ac:dyDescent="0.2"/>
  <cols>
    <col min="1" max="1" width="2.85546875" style="47" customWidth="1"/>
    <col min="2" max="2" width="87.140625" style="54" customWidth="1"/>
    <col min="3" max="16384" width="9.140625" style="47"/>
  </cols>
  <sheetData>
    <row r="1" spans="2:3" ht="46.5" customHeight="1" x14ac:dyDescent="0.2">
      <c r="B1" s="46"/>
    </row>
    <row r="2" spans="2:3" s="49" customFormat="1" ht="15.75" x14ac:dyDescent="0.25">
      <c r="B2" s="48" t="s">
        <v>3</v>
      </c>
      <c r="C2" s="48"/>
    </row>
    <row r="3" spans="2:3" s="51" customFormat="1" ht="13.5" customHeight="1" x14ac:dyDescent="0.25">
      <c r="B3" s="50" t="s">
        <v>8</v>
      </c>
      <c r="C3" s="50"/>
    </row>
    <row r="4" spans="2:3" x14ac:dyDescent="0.2">
      <c r="B4" s="60" t="s">
        <v>13</v>
      </c>
    </row>
    <row r="5" spans="2:3" x14ac:dyDescent="0.2">
      <c r="B5" s="46"/>
    </row>
    <row r="6" spans="2:3" s="52" customFormat="1" ht="26.25" x14ac:dyDescent="0.4">
      <c r="B6" s="55" t="s">
        <v>2</v>
      </c>
    </row>
    <row r="7" spans="2:3" ht="60" x14ac:dyDescent="0.2">
      <c r="B7" s="56" t="s">
        <v>11</v>
      </c>
    </row>
    <row r="8" spans="2:3" ht="15" x14ac:dyDescent="0.2">
      <c r="B8" s="53"/>
    </row>
    <row r="9" spans="2:3" s="52" customFormat="1" ht="26.25" x14ac:dyDescent="0.4">
      <c r="B9" s="55" t="s">
        <v>4</v>
      </c>
    </row>
    <row r="10" spans="2:3" ht="60" x14ac:dyDescent="0.2">
      <c r="B10" s="56" t="s">
        <v>12</v>
      </c>
    </row>
    <row r="11" spans="2:3" ht="14.25" x14ac:dyDescent="0.2">
      <c r="B11" s="57" t="s">
        <v>10</v>
      </c>
    </row>
    <row r="12" spans="2:3" ht="15" x14ac:dyDescent="0.2">
      <c r="B12" s="53"/>
    </row>
    <row r="13" spans="2:3" ht="14.25" x14ac:dyDescent="0.2">
      <c r="B13" s="63" t="str">
        <f>HYPERLINK("https://vertex42.link/HowToMakeAGanttChart","► Watch How This Gantt Chart Was Created")</f>
        <v>► Watch How This Gantt Chart Was Created</v>
      </c>
    </row>
    <row r="14" spans="2:3" ht="15" x14ac:dyDescent="0.2">
      <c r="B14" s="53"/>
    </row>
    <row r="15" spans="2:3" s="52" customFormat="1" ht="26.25" x14ac:dyDescent="0.4">
      <c r="B15" s="55" t="s">
        <v>1</v>
      </c>
    </row>
    <row r="16" spans="2:3" ht="30" x14ac:dyDescent="0.2">
      <c r="B16" s="56" t="s">
        <v>9</v>
      </c>
    </row>
    <row r="17" spans="2:2" ht="14.25" x14ac:dyDescent="0.2">
      <c r="B17" s="57" t="s">
        <v>0</v>
      </c>
    </row>
    <row r="18" spans="2:2" ht="15" x14ac:dyDescent="0.2">
      <c r="B18" s="53"/>
    </row>
    <row r="19" spans="2:2" s="52" customFormat="1" ht="26.25" x14ac:dyDescent="0.4">
      <c r="B19" s="55" t="s">
        <v>5</v>
      </c>
    </row>
    <row r="20" spans="2:2" ht="60" x14ac:dyDescent="0.2">
      <c r="B20" s="56" t="s">
        <v>6</v>
      </c>
    </row>
    <row r="21" spans="2:2" ht="15" x14ac:dyDescent="0.2">
      <c r="B21" s="53"/>
    </row>
    <row r="22" spans="2:2" ht="75" x14ac:dyDescent="0.2">
      <c r="B22" s="56" t="s">
        <v>7</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About</vt:lpstr>
      <vt:lpstr>ProjectSchedule!Área_de_impresión</vt:lpstr>
      <vt:lpstr>ProjectSchedule!task_end</vt:lpstr>
      <vt:lpstr>ProjectSchedule!task_progress</vt:lpstr>
      <vt:lpstr>ProjectSchedule!task_start</vt:lpstr>
      <vt:lpstr>ProjectSchedule!Títulos_a_imprimir</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Carlos Tadeus</cp:lastModifiedBy>
  <cp:lastPrinted>2022-11-09T00:51:40Z</cp:lastPrinted>
  <dcterms:created xsi:type="dcterms:W3CDTF">2017-01-09T18:01:51Z</dcterms:created>
  <dcterms:modified xsi:type="dcterms:W3CDTF">2022-11-09T02:23:49Z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